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Desktop\OneDrive - Xclusive Trading Inc\Desktop\DASHBOARD PROJECT\"/>
    </mc:Choice>
  </mc:AlternateContent>
  <xr:revisionPtr revIDLastSave="230" documentId="8_{19830ABD-24CE-4CF7-BFB0-016792D6C76D}" xr6:coauthVersionLast="36" xr6:coauthVersionMax="47" xr10:uidLastSave="{C9D5F36D-62D0-490A-8942-4053E0CC93E8}"/>
  <bookViews>
    <workbookView xWindow="-120" yWindow="-120" windowWidth="21840" windowHeight="13020" firstSheet="1" activeTab="1" xr2:uid="{17A3CD06-B77D-40A7-BCE1-3429885DA81D}"/>
  </bookViews>
  <sheets>
    <sheet name="TimeFrame" sheetId="10" state="hidden" r:id="rId1"/>
    <sheet name="PB YTD" sheetId="9" r:id="rId2"/>
    <sheet name="Aug-24" sheetId="8" r:id="rId3"/>
    <sheet name="July-24" sheetId="7" r:id="rId4"/>
    <sheet name="June-24" sheetId="6" r:id="rId5"/>
    <sheet name="May-24" sheetId="5" r:id="rId6"/>
    <sheet name="Apr-24" sheetId="4" r:id="rId7"/>
    <sheet name="Mar-24" sheetId="3" r:id="rId8"/>
    <sheet name="Feb-24" sheetId="2" r:id="rId9"/>
    <sheet name="Jan-24" sheetId="1" r:id="rId10"/>
  </sheets>
  <definedNames>
    <definedName name="_xlnm._FilterDatabase" localSheetId="6" hidden="1">'Apr-24'!$A$1:$I$176</definedName>
    <definedName name="_xlnm._FilterDatabase" localSheetId="2" hidden="1">'Aug-24'!$A$1:$I$1</definedName>
    <definedName name="_xlnm._FilterDatabase" localSheetId="8" hidden="1">'Feb-24'!$A$1:$I$1</definedName>
    <definedName name="_xlnm._FilterDatabase" localSheetId="9" hidden="1">'Jan-24'!$A$1:$I$1</definedName>
    <definedName name="_xlnm._FilterDatabase" localSheetId="3" hidden="1">'July-24'!$A$1:$I$196</definedName>
    <definedName name="_xlnm._FilterDatabase" localSheetId="4" hidden="1">'June-24'!$A$1:$I$178</definedName>
    <definedName name="_xlnm._FilterDatabase" localSheetId="7" hidden="1">'Mar-24'!$A$1:$I$176</definedName>
    <definedName name="_xlnm._FilterDatabase" localSheetId="5" hidden="1">'May-24'!$A$1:$I$177</definedName>
    <definedName name="_xlnm._FilterDatabase" localSheetId="1" hidden="1">'PB YTD'!$A$1:$K$1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1191" i="9"/>
  <c r="O1192" i="9"/>
  <c r="O1193" i="9"/>
  <c r="O1194" i="9"/>
  <c r="O1195" i="9"/>
  <c r="O1196" i="9"/>
  <c r="O1197" i="9"/>
  <c r="O1198" i="9"/>
  <c r="O1199" i="9"/>
  <c r="O1200" i="9"/>
  <c r="O1201" i="9"/>
  <c r="O1202" i="9"/>
  <c r="O1203" i="9"/>
  <c r="O1204" i="9"/>
  <c r="O1205" i="9"/>
  <c r="O1206" i="9"/>
  <c r="O1207" i="9"/>
  <c r="O1208" i="9"/>
  <c r="O1209" i="9"/>
  <c r="O1210" i="9"/>
  <c r="O1211" i="9"/>
  <c r="O1212" i="9"/>
  <c r="O1213" i="9"/>
  <c r="O1214" i="9"/>
  <c r="O1215" i="9"/>
  <c r="O1216" i="9"/>
  <c r="O1217" i="9"/>
  <c r="O1218" i="9"/>
  <c r="O1219" i="9"/>
  <c r="O1220" i="9"/>
  <c r="O1221" i="9"/>
  <c r="O1222" i="9"/>
  <c r="O1223" i="9"/>
  <c r="O1224" i="9"/>
  <c r="O1225" i="9"/>
  <c r="O1226" i="9"/>
  <c r="O1227" i="9"/>
  <c r="O1228" i="9"/>
  <c r="O1229" i="9"/>
  <c r="O1230" i="9"/>
  <c r="O1231" i="9"/>
  <c r="O1232" i="9"/>
  <c r="O1233" i="9"/>
  <c r="O1234" i="9"/>
  <c r="O1235" i="9"/>
  <c r="O1236" i="9"/>
  <c r="O1237" i="9"/>
  <c r="O1238" i="9"/>
  <c r="O1239" i="9"/>
  <c r="O1240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3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8" i="9"/>
  <c r="O1319" i="9"/>
  <c r="O1320" i="9"/>
  <c r="O1321" i="9"/>
  <c r="O1322" i="9"/>
  <c r="O1323" i="9"/>
  <c r="O1324" i="9"/>
  <c r="O1325" i="9"/>
  <c r="O1326" i="9"/>
  <c r="O1327" i="9"/>
  <c r="O1328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2" i="9"/>
  <c r="L5" i="9"/>
  <c r="C1202" i="9" l="1"/>
  <c r="B1202" i="9" s="1"/>
  <c r="A1202" i="9" s="1"/>
  <c r="C1203" i="9"/>
  <c r="B1203" i="9" s="1"/>
  <c r="A1203" i="9" s="1"/>
  <c r="C1204" i="9"/>
  <c r="B1204" i="9" s="1"/>
  <c r="A1204" i="9" s="1"/>
  <c r="C1205" i="9"/>
  <c r="B1205" i="9" s="1"/>
  <c r="A1205" i="9" s="1"/>
  <c r="C1206" i="9"/>
  <c r="B1206" i="9" s="1"/>
  <c r="A1206" i="9" s="1"/>
  <c r="C1207" i="9"/>
  <c r="B1207" i="9" s="1"/>
  <c r="A1207" i="9" s="1"/>
  <c r="C1208" i="9"/>
  <c r="B1208" i="9" s="1"/>
  <c r="A1208" i="9" s="1"/>
  <c r="C1209" i="9"/>
  <c r="B1209" i="9" s="1"/>
  <c r="A1209" i="9" s="1"/>
  <c r="C1210" i="9"/>
  <c r="B1210" i="9" s="1"/>
  <c r="A1210" i="9" s="1"/>
  <c r="C1211" i="9"/>
  <c r="B1211" i="9" s="1"/>
  <c r="A1211" i="9" s="1"/>
  <c r="C1212" i="9"/>
  <c r="B1212" i="9" s="1"/>
  <c r="A1212" i="9" s="1"/>
  <c r="C1213" i="9"/>
  <c r="B1213" i="9" s="1"/>
  <c r="A1213" i="9" s="1"/>
  <c r="C1214" i="9"/>
  <c r="B1214" i="9" s="1"/>
  <c r="A1214" i="9" s="1"/>
  <c r="C1215" i="9"/>
  <c r="B1215" i="9" s="1"/>
  <c r="A1215" i="9" s="1"/>
  <c r="C1216" i="9"/>
  <c r="B1216" i="9" s="1"/>
  <c r="A1216" i="9" s="1"/>
  <c r="C1217" i="9"/>
  <c r="B1217" i="9" s="1"/>
  <c r="A1217" i="9" s="1"/>
  <c r="C1218" i="9"/>
  <c r="B1218" i="9" s="1"/>
  <c r="A1218" i="9" s="1"/>
  <c r="C1219" i="9"/>
  <c r="B1219" i="9" s="1"/>
  <c r="A1219" i="9" s="1"/>
  <c r="C1220" i="9"/>
  <c r="B1220" i="9" s="1"/>
  <c r="A1220" i="9" s="1"/>
  <c r="C1221" i="9"/>
  <c r="B1221" i="9" s="1"/>
  <c r="A1221" i="9" s="1"/>
  <c r="C1222" i="9"/>
  <c r="B1222" i="9" s="1"/>
  <c r="A1222" i="9" s="1"/>
  <c r="C1223" i="9"/>
  <c r="B1223" i="9" s="1"/>
  <c r="A1223" i="9" s="1"/>
  <c r="C1224" i="9"/>
  <c r="B1224" i="9" s="1"/>
  <c r="A1224" i="9" s="1"/>
  <c r="C1225" i="9"/>
  <c r="B1225" i="9" s="1"/>
  <c r="A1225" i="9" s="1"/>
  <c r="C1226" i="9"/>
  <c r="B1226" i="9" s="1"/>
  <c r="A1226" i="9" s="1"/>
  <c r="C1227" i="9"/>
  <c r="B1227" i="9" s="1"/>
  <c r="A1227" i="9" s="1"/>
  <c r="C1228" i="9"/>
  <c r="B1228" i="9" s="1"/>
  <c r="A1228" i="9" s="1"/>
  <c r="C1229" i="9"/>
  <c r="B1229" i="9" s="1"/>
  <c r="A1229" i="9" s="1"/>
  <c r="C1230" i="9"/>
  <c r="B1230" i="9" s="1"/>
  <c r="A1230" i="9" s="1"/>
  <c r="C1231" i="9"/>
  <c r="B1231" i="9" s="1"/>
  <c r="A1231" i="9" s="1"/>
  <c r="C1232" i="9"/>
  <c r="B1232" i="9" s="1"/>
  <c r="A1232" i="9" s="1"/>
  <c r="C1233" i="9"/>
  <c r="B1233" i="9" s="1"/>
  <c r="A1233" i="9" s="1"/>
  <c r="C1234" i="9"/>
  <c r="B1234" i="9" s="1"/>
  <c r="A1234" i="9" s="1"/>
  <c r="C1235" i="9"/>
  <c r="B1235" i="9" s="1"/>
  <c r="A1235" i="9" s="1"/>
  <c r="C1236" i="9"/>
  <c r="B1236" i="9" s="1"/>
  <c r="A1236" i="9" s="1"/>
  <c r="C1237" i="9"/>
  <c r="B1237" i="9" s="1"/>
  <c r="A1237" i="9" s="1"/>
  <c r="C1238" i="9"/>
  <c r="B1238" i="9" s="1"/>
  <c r="A1238" i="9" s="1"/>
  <c r="C1239" i="9"/>
  <c r="B1239" i="9" s="1"/>
  <c r="A1239" i="9" s="1"/>
  <c r="C1240" i="9"/>
  <c r="B1240" i="9" s="1"/>
  <c r="A1240" i="9" s="1"/>
  <c r="C1241" i="9"/>
  <c r="B1241" i="9" s="1"/>
  <c r="A1241" i="9" s="1"/>
  <c r="C1242" i="9"/>
  <c r="B1242" i="9" s="1"/>
  <c r="A1242" i="9" s="1"/>
  <c r="C1243" i="9"/>
  <c r="B1243" i="9" s="1"/>
  <c r="A1243" i="9" s="1"/>
  <c r="C1244" i="9"/>
  <c r="B1244" i="9" s="1"/>
  <c r="A1244" i="9" s="1"/>
  <c r="C1245" i="9"/>
  <c r="B1245" i="9" s="1"/>
  <c r="A1245" i="9" s="1"/>
  <c r="C1246" i="9"/>
  <c r="B1246" i="9" s="1"/>
  <c r="A1246" i="9" s="1"/>
  <c r="C1247" i="9"/>
  <c r="B1247" i="9" s="1"/>
  <c r="A1247" i="9" s="1"/>
  <c r="C1248" i="9"/>
  <c r="B1248" i="9" s="1"/>
  <c r="A1248" i="9" s="1"/>
  <c r="C1249" i="9"/>
  <c r="B1249" i="9" s="1"/>
  <c r="A1249" i="9" s="1"/>
  <c r="C1250" i="9"/>
  <c r="B1250" i="9" s="1"/>
  <c r="A1250" i="9" s="1"/>
  <c r="C1251" i="9"/>
  <c r="B1251" i="9" s="1"/>
  <c r="A1251" i="9" s="1"/>
  <c r="C1252" i="9"/>
  <c r="B1252" i="9" s="1"/>
  <c r="A1252" i="9" s="1"/>
  <c r="C1253" i="9"/>
  <c r="B1253" i="9" s="1"/>
  <c r="A1253" i="9" s="1"/>
  <c r="C1254" i="9"/>
  <c r="B1254" i="9" s="1"/>
  <c r="A1254" i="9" s="1"/>
  <c r="C1255" i="9"/>
  <c r="B1255" i="9" s="1"/>
  <c r="A1255" i="9" s="1"/>
  <c r="C1256" i="9"/>
  <c r="B1256" i="9" s="1"/>
  <c r="A1256" i="9" s="1"/>
  <c r="C1257" i="9"/>
  <c r="B1257" i="9" s="1"/>
  <c r="A1257" i="9" s="1"/>
  <c r="C1258" i="9"/>
  <c r="B1258" i="9" s="1"/>
  <c r="A1258" i="9" s="1"/>
  <c r="C1259" i="9"/>
  <c r="B1259" i="9" s="1"/>
  <c r="A1259" i="9" s="1"/>
  <c r="C1260" i="9"/>
  <c r="B1260" i="9" s="1"/>
  <c r="A1260" i="9" s="1"/>
  <c r="C1261" i="9"/>
  <c r="B1261" i="9" s="1"/>
  <c r="A1261" i="9" s="1"/>
  <c r="C1262" i="9"/>
  <c r="B1262" i="9" s="1"/>
  <c r="A1262" i="9" s="1"/>
  <c r="C1263" i="9"/>
  <c r="B1263" i="9" s="1"/>
  <c r="A1263" i="9" s="1"/>
  <c r="C1264" i="9"/>
  <c r="B1264" i="9" s="1"/>
  <c r="A1264" i="9" s="1"/>
  <c r="C1265" i="9"/>
  <c r="B1265" i="9" s="1"/>
  <c r="A1265" i="9" s="1"/>
  <c r="C1266" i="9"/>
  <c r="B1266" i="9" s="1"/>
  <c r="A1266" i="9" s="1"/>
  <c r="C1267" i="9"/>
  <c r="B1267" i="9" s="1"/>
  <c r="A1267" i="9" s="1"/>
  <c r="C1268" i="9"/>
  <c r="B1268" i="9" s="1"/>
  <c r="A1268" i="9" s="1"/>
  <c r="C1269" i="9"/>
  <c r="B1269" i="9" s="1"/>
  <c r="A1269" i="9" s="1"/>
  <c r="C1270" i="9"/>
  <c r="B1270" i="9" s="1"/>
  <c r="A1270" i="9" s="1"/>
  <c r="C1271" i="9"/>
  <c r="B1271" i="9" s="1"/>
  <c r="A1271" i="9" s="1"/>
  <c r="C1272" i="9"/>
  <c r="B1272" i="9" s="1"/>
  <c r="A1272" i="9" s="1"/>
  <c r="C1273" i="9"/>
  <c r="B1273" i="9" s="1"/>
  <c r="A1273" i="9" s="1"/>
  <c r="C1274" i="9"/>
  <c r="B1274" i="9" s="1"/>
  <c r="A1274" i="9" s="1"/>
  <c r="C1275" i="9"/>
  <c r="B1275" i="9" s="1"/>
  <c r="A1275" i="9" s="1"/>
  <c r="C1276" i="9"/>
  <c r="B1276" i="9" s="1"/>
  <c r="A1276" i="9" s="1"/>
  <c r="C1277" i="9"/>
  <c r="B1277" i="9" s="1"/>
  <c r="A1277" i="9" s="1"/>
  <c r="C1278" i="9"/>
  <c r="B1278" i="9" s="1"/>
  <c r="A1278" i="9" s="1"/>
  <c r="C1279" i="9"/>
  <c r="B1279" i="9" s="1"/>
  <c r="A1279" i="9" s="1"/>
  <c r="C1280" i="9"/>
  <c r="B1280" i="9" s="1"/>
  <c r="A1280" i="9" s="1"/>
  <c r="C1281" i="9"/>
  <c r="B1281" i="9" s="1"/>
  <c r="A1281" i="9" s="1"/>
  <c r="C1282" i="9"/>
  <c r="B1282" i="9" s="1"/>
  <c r="A1282" i="9" s="1"/>
  <c r="C1283" i="9"/>
  <c r="B1283" i="9" s="1"/>
  <c r="A1283" i="9" s="1"/>
  <c r="C1284" i="9"/>
  <c r="B1284" i="9" s="1"/>
  <c r="A1284" i="9" s="1"/>
  <c r="C1285" i="9"/>
  <c r="B1285" i="9" s="1"/>
  <c r="A1285" i="9" s="1"/>
  <c r="C1286" i="9"/>
  <c r="B1286" i="9" s="1"/>
  <c r="A1286" i="9" s="1"/>
  <c r="C1287" i="9"/>
  <c r="B1287" i="9" s="1"/>
  <c r="A1287" i="9" s="1"/>
  <c r="C1288" i="9"/>
  <c r="B1288" i="9" s="1"/>
  <c r="A1288" i="9" s="1"/>
  <c r="C1289" i="9"/>
  <c r="B1289" i="9" s="1"/>
  <c r="A1289" i="9" s="1"/>
  <c r="C1290" i="9"/>
  <c r="B1290" i="9" s="1"/>
  <c r="A1290" i="9" s="1"/>
  <c r="C1291" i="9"/>
  <c r="B1291" i="9" s="1"/>
  <c r="A1291" i="9" s="1"/>
  <c r="C1292" i="9"/>
  <c r="B1292" i="9" s="1"/>
  <c r="A1292" i="9" s="1"/>
  <c r="C1293" i="9"/>
  <c r="B1293" i="9" s="1"/>
  <c r="A1293" i="9" s="1"/>
  <c r="C1294" i="9"/>
  <c r="B1294" i="9" s="1"/>
  <c r="A1294" i="9" s="1"/>
  <c r="C1295" i="9"/>
  <c r="B1295" i="9" s="1"/>
  <c r="A1295" i="9" s="1"/>
  <c r="C1296" i="9"/>
  <c r="B1296" i="9" s="1"/>
  <c r="A1296" i="9" s="1"/>
  <c r="C1297" i="9"/>
  <c r="B1297" i="9" s="1"/>
  <c r="A1297" i="9" s="1"/>
  <c r="C1298" i="9"/>
  <c r="B1298" i="9" s="1"/>
  <c r="A1298" i="9" s="1"/>
  <c r="C1299" i="9"/>
  <c r="B1299" i="9" s="1"/>
  <c r="A1299" i="9" s="1"/>
  <c r="C1300" i="9"/>
  <c r="B1300" i="9" s="1"/>
  <c r="A1300" i="9" s="1"/>
  <c r="C1301" i="9"/>
  <c r="B1301" i="9" s="1"/>
  <c r="A1301" i="9" s="1"/>
  <c r="C1302" i="9"/>
  <c r="B1302" i="9" s="1"/>
  <c r="A1302" i="9" s="1"/>
  <c r="C1303" i="9"/>
  <c r="B1303" i="9" s="1"/>
  <c r="A1303" i="9" s="1"/>
  <c r="C1304" i="9"/>
  <c r="B1304" i="9" s="1"/>
  <c r="A1304" i="9" s="1"/>
  <c r="C1305" i="9"/>
  <c r="B1305" i="9" s="1"/>
  <c r="A1305" i="9" s="1"/>
  <c r="C1306" i="9"/>
  <c r="B1306" i="9" s="1"/>
  <c r="A1306" i="9" s="1"/>
  <c r="C1307" i="9"/>
  <c r="B1307" i="9" s="1"/>
  <c r="A1307" i="9" s="1"/>
  <c r="C1308" i="9"/>
  <c r="B1308" i="9" s="1"/>
  <c r="A1308" i="9" s="1"/>
  <c r="C1309" i="9"/>
  <c r="B1309" i="9" s="1"/>
  <c r="A1309" i="9" s="1"/>
  <c r="C1310" i="9"/>
  <c r="B1310" i="9" s="1"/>
  <c r="A1310" i="9" s="1"/>
  <c r="C1311" i="9"/>
  <c r="B1311" i="9" s="1"/>
  <c r="A1311" i="9" s="1"/>
  <c r="C1312" i="9"/>
  <c r="B1312" i="9" s="1"/>
  <c r="A1312" i="9" s="1"/>
  <c r="C1313" i="9"/>
  <c r="B1313" i="9" s="1"/>
  <c r="A1313" i="9" s="1"/>
  <c r="C1314" i="9"/>
  <c r="B1314" i="9" s="1"/>
  <c r="A1314" i="9" s="1"/>
  <c r="C1315" i="9"/>
  <c r="B1315" i="9" s="1"/>
  <c r="A1315" i="9" s="1"/>
  <c r="C1316" i="9"/>
  <c r="B1316" i="9" s="1"/>
  <c r="A1316" i="9" s="1"/>
  <c r="C1317" i="9"/>
  <c r="B1317" i="9" s="1"/>
  <c r="A1317" i="9" s="1"/>
  <c r="C1318" i="9"/>
  <c r="B1318" i="9" s="1"/>
  <c r="A1318" i="9" s="1"/>
  <c r="C1319" i="9"/>
  <c r="B1319" i="9" s="1"/>
  <c r="A1319" i="9" s="1"/>
  <c r="C1320" i="9"/>
  <c r="B1320" i="9" s="1"/>
  <c r="A1320" i="9" s="1"/>
  <c r="C1321" i="9"/>
  <c r="B1321" i="9" s="1"/>
  <c r="A1321" i="9" s="1"/>
  <c r="C1322" i="9"/>
  <c r="B1322" i="9" s="1"/>
  <c r="A1322" i="9" s="1"/>
  <c r="C1323" i="9"/>
  <c r="B1323" i="9" s="1"/>
  <c r="A1323" i="9" s="1"/>
  <c r="C1324" i="9"/>
  <c r="B1324" i="9" s="1"/>
  <c r="A1324" i="9" s="1"/>
  <c r="C1325" i="9"/>
  <c r="B1325" i="9" s="1"/>
  <c r="A1325" i="9" s="1"/>
  <c r="C1326" i="9"/>
  <c r="B1326" i="9" s="1"/>
  <c r="A1326" i="9" s="1"/>
  <c r="C1327" i="9"/>
  <c r="B1327" i="9" s="1"/>
  <c r="A1327" i="9" s="1"/>
  <c r="C1328" i="9"/>
  <c r="B1328" i="9" s="1"/>
  <c r="A1328" i="9" s="1"/>
  <c r="C1329" i="9"/>
  <c r="B1329" i="9" s="1"/>
  <c r="A1329" i="9" s="1"/>
  <c r="C1330" i="9"/>
  <c r="B1330" i="9" s="1"/>
  <c r="A1330" i="9" s="1"/>
  <c r="C1331" i="9"/>
  <c r="B1331" i="9" s="1"/>
  <c r="A1331" i="9" s="1"/>
  <c r="C1332" i="9"/>
  <c r="B1332" i="9" s="1"/>
  <c r="A1332" i="9" s="1"/>
  <c r="C1333" i="9"/>
  <c r="B1333" i="9" s="1"/>
  <c r="A1333" i="9" s="1"/>
  <c r="C1334" i="9"/>
  <c r="B1334" i="9" s="1"/>
  <c r="A1334" i="9" s="1"/>
  <c r="C1335" i="9"/>
  <c r="B1335" i="9" s="1"/>
  <c r="A1335" i="9" s="1"/>
  <c r="C1336" i="9"/>
  <c r="B1336" i="9" s="1"/>
  <c r="A1336" i="9" s="1"/>
  <c r="C1337" i="9"/>
  <c r="B1337" i="9" s="1"/>
  <c r="A1337" i="9" s="1"/>
  <c r="C1338" i="9"/>
  <c r="B1338" i="9" s="1"/>
  <c r="A1338" i="9" s="1"/>
  <c r="C1339" i="9"/>
  <c r="B1339" i="9" s="1"/>
  <c r="A1339" i="9" s="1"/>
  <c r="C1340" i="9"/>
  <c r="B1340" i="9" s="1"/>
  <c r="A1340" i="9" s="1"/>
  <c r="C1341" i="9"/>
  <c r="B1341" i="9" s="1"/>
  <c r="A1341" i="9" s="1"/>
  <c r="C1342" i="9"/>
  <c r="B1342" i="9" s="1"/>
  <c r="A1342" i="9" s="1"/>
  <c r="C1343" i="9"/>
  <c r="B1343" i="9" s="1"/>
  <c r="A1343" i="9" s="1"/>
  <c r="C1344" i="9"/>
  <c r="B1344" i="9" s="1"/>
  <c r="A1344" i="9" s="1"/>
  <c r="C1345" i="9"/>
  <c r="B1345" i="9" s="1"/>
  <c r="A1345" i="9" s="1"/>
  <c r="C1346" i="9"/>
  <c r="B1346" i="9" s="1"/>
  <c r="A1346" i="9" s="1"/>
  <c r="C1347" i="9"/>
  <c r="B1347" i="9" s="1"/>
  <c r="A1347" i="9" s="1"/>
  <c r="C1348" i="9"/>
  <c r="B1348" i="9" s="1"/>
  <c r="A1348" i="9" s="1"/>
  <c r="C1349" i="9"/>
  <c r="B1349" i="9" s="1"/>
  <c r="A1349" i="9" s="1"/>
  <c r="C1350" i="9"/>
  <c r="B1350" i="9" s="1"/>
  <c r="A1350" i="9" s="1"/>
  <c r="C1351" i="9"/>
  <c r="B1351" i="9" s="1"/>
  <c r="A1351" i="9" s="1"/>
  <c r="C1352" i="9"/>
  <c r="B1352" i="9" s="1"/>
  <c r="A1352" i="9" s="1"/>
  <c r="C1353" i="9"/>
  <c r="B1353" i="9" s="1"/>
  <c r="A1353" i="9" s="1"/>
  <c r="C1354" i="9"/>
  <c r="B1354" i="9" s="1"/>
  <c r="A1354" i="9" s="1"/>
  <c r="C1355" i="9"/>
  <c r="B1355" i="9" s="1"/>
  <c r="A1355" i="9" s="1"/>
  <c r="C1356" i="9"/>
  <c r="B1356" i="9" s="1"/>
  <c r="A1356" i="9" s="1"/>
  <c r="C1357" i="9"/>
  <c r="B1357" i="9" s="1"/>
  <c r="A1357" i="9" s="1"/>
  <c r="C1358" i="9"/>
  <c r="B1358" i="9" s="1"/>
  <c r="A1358" i="9" s="1"/>
  <c r="C1359" i="9"/>
  <c r="B1359" i="9" s="1"/>
  <c r="A1359" i="9" s="1"/>
  <c r="C1360" i="9"/>
  <c r="B1360" i="9" s="1"/>
  <c r="A1360" i="9" s="1"/>
  <c r="C1361" i="9"/>
  <c r="B1361" i="9" s="1"/>
  <c r="A1361" i="9" s="1"/>
  <c r="C1362" i="9"/>
  <c r="B1362" i="9" s="1"/>
  <c r="A1362" i="9" s="1"/>
  <c r="C1363" i="9"/>
  <c r="B1363" i="9" s="1"/>
  <c r="A1363" i="9" s="1"/>
  <c r="C1364" i="9"/>
  <c r="B1364" i="9" s="1"/>
  <c r="A1364" i="9" s="1"/>
  <c r="C1365" i="9"/>
  <c r="B1365" i="9" s="1"/>
  <c r="A1365" i="9" s="1"/>
  <c r="C1366" i="9"/>
  <c r="B1366" i="9" s="1"/>
  <c r="A1366" i="9" s="1"/>
  <c r="C1367" i="9"/>
  <c r="B1367" i="9" s="1"/>
  <c r="A1367" i="9" s="1"/>
  <c r="C1368" i="9"/>
  <c r="B1368" i="9" s="1"/>
  <c r="A1368" i="9" s="1"/>
  <c r="C1369" i="9"/>
  <c r="B1369" i="9" s="1"/>
  <c r="A1369" i="9" s="1"/>
  <c r="C1370" i="9"/>
  <c r="B1370" i="9" s="1"/>
  <c r="A1370" i="9" s="1"/>
  <c r="C1371" i="9"/>
  <c r="B1371" i="9" s="1"/>
  <c r="A1371" i="9" s="1"/>
  <c r="C1372" i="9"/>
  <c r="B1372" i="9" s="1"/>
  <c r="A1372" i="9" s="1"/>
  <c r="C1373" i="9"/>
  <c r="B1373" i="9" s="1"/>
  <c r="A1373" i="9" s="1"/>
  <c r="C1374" i="9"/>
  <c r="B1374" i="9" s="1"/>
  <c r="A1374" i="9" s="1"/>
  <c r="C1375" i="9"/>
  <c r="B1375" i="9" s="1"/>
  <c r="A1375" i="9" s="1"/>
  <c r="C1376" i="9"/>
  <c r="B1376" i="9" s="1"/>
  <c r="A1376" i="9" s="1"/>
  <c r="C1377" i="9"/>
  <c r="B1377" i="9" s="1"/>
  <c r="A1377" i="9" s="1"/>
  <c r="C1378" i="9"/>
  <c r="B1378" i="9" s="1"/>
  <c r="A1378" i="9" s="1"/>
  <c r="C1379" i="9"/>
  <c r="B1379" i="9" s="1"/>
  <c r="A1379" i="9" s="1"/>
  <c r="C1380" i="9"/>
  <c r="B1380" i="9" s="1"/>
  <c r="A1380" i="9" s="1"/>
  <c r="C1381" i="9"/>
  <c r="B1381" i="9" s="1"/>
  <c r="A1381" i="9" s="1"/>
  <c r="C1382" i="9"/>
  <c r="B1382" i="9" s="1"/>
  <c r="A1382" i="9" s="1"/>
  <c r="C1383" i="9"/>
  <c r="B1383" i="9" s="1"/>
  <c r="A1383" i="9" s="1"/>
  <c r="C1384" i="9"/>
  <c r="B1384" i="9" s="1"/>
  <c r="A1384" i="9" s="1"/>
  <c r="C1385" i="9"/>
  <c r="B1385" i="9" s="1"/>
  <c r="A1385" i="9" s="1"/>
  <c r="C1386" i="9"/>
  <c r="B1386" i="9" s="1"/>
  <c r="A1386" i="9" s="1"/>
  <c r="C1387" i="9"/>
  <c r="B1387" i="9" s="1"/>
  <c r="A1387" i="9" s="1"/>
  <c r="C1388" i="9"/>
  <c r="B1388" i="9" s="1"/>
  <c r="A1388" i="9" s="1"/>
  <c r="C1389" i="9"/>
  <c r="B1389" i="9" s="1"/>
  <c r="A1389" i="9" s="1"/>
  <c r="C1390" i="9"/>
  <c r="B1390" i="9" s="1"/>
  <c r="A1390" i="9" s="1"/>
  <c r="C1391" i="9"/>
  <c r="B1391" i="9" s="1"/>
  <c r="A1391" i="9" s="1"/>
  <c r="C1392" i="9"/>
  <c r="B1392" i="9" s="1"/>
  <c r="A1392" i="9" s="1"/>
  <c r="C1393" i="9"/>
  <c r="B1393" i="9" s="1"/>
  <c r="A1393" i="9" s="1"/>
  <c r="C1394" i="9"/>
  <c r="B1394" i="9" s="1"/>
  <c r="A1394" i="9" s="1"/>
  <c r="C1395" i="9"/>
  <c r="B1395" i="9" s="1"/>
  <c r="A1395" i="9" s="1"/>
  <c r="L1395" i="9"/>
  <c r="L1394" i="9"/>
  <c r="L1393" i="9"/>
  <c r="L1392" i="9"/>
  <c r="L1391" i="9"/>
  <c r="L1390" i="9"/>
  <c r="L1389" i="9"/>
  <c r="L1388" i="9"/>
  <c r="L1387" i="9"/>
  <c r="L1386" i="9"/>
  <c r="L1385" i="9"/>
  <c r="L1384" i="9"/>
  <c r="L1383" i="9"/>
  <c r="L1382" i="9"/>
  <c r="L1381" i="9"/>
  <c r="L1380" i="9"/>
  <c r="L1379" i="9"/>
  <c r="L1378" i="9"/>
  <c r="L1377" i="9"/>
  <c r="L1376" i="9"/>
  <c r="L1375" i="9"/>
  <c r="L1374" i="9"/>
  <c r="L1373" i="9"/>
  <c r="L1372" i="9"/>
  <c r="L1371" i="9"/>
  <c r="L1370" i="9"/>
  <c r="L1369" i="9"/>
  <c r="L1368" i="9"/>
  <c r="L1367" i="9"/>
  <c r="L1366" i="9"/>
  <c r="L1365" i="9"/>
  <c r="L1364" i="9"/>
  <c r="L1363" i="9"/>
  <c r="L1362" i="9"/>
  <c r="L1361" i="9"/>
  <c r="L1360" i="9"/>
  <c r="L1359" i="9"/>
  <c r="L1358" i="9"/>
  <c r="L1357" i="9"/>
  <c r="L1356" i="9"/>
  <c r="L1355" i="9"/>
  <c r="L1354" i="9"/>
  <c r="L1353" i="9"/>
  <c r="L1352" i="9"/>
  <c r="L1351" i="9"/>
  <c r="L1350" i="9"/>
  <c r="L1349" i="9"/>
  <c r="L1348" i="9"/>
  <c r="L1347" i="9"/>
  <c r="L1346" i="9"/>
  <c r="L1345" i="9"/>
  <c r="L1344" i="9"/>
  <c r="L1343" i="9"/>
  <c r="L1342" i="9"/>
  <c r="L1341" i="9"/>
  <c r="L1340" i="9"/>
  <c r="L1339" i="9"/>
  <c r="L1338" i="9"/>
  <c r="L1337" i="9"/>
  <c r="L1336" i="9"/>
  <c r="L1335" i="9"/>
  <c r="L1334" i="9"/>
  <c r="L1333" i="9"/>
  <c r="L1332" i="9"/>
  <c r="L1331" i="9"/>
  <c r="L1330" i="9"/>
  <c r="L1329" i="9"/>
  <c r="L1328" i="9"/>
  <c r="L1327" i="9"/>
  <c r="L1326" i="9"/>
  <c r="L1325" i="9"/>
  <c r="L1324" i="9"/>
  <c r="L1323" i="9"/>
  <c r="L1322" i="9"/>
  <c r="L1321" i="9"/>
  <c r="L1320" i="9"/>
  <c r="L1319" i="9"/>
  <c r="L1318" i="9"/>
  <c r="L1317" i="9"/>
  <c r="L1316" i="9"/>
  <c r="L1315" i="9"/>
  <c r="L1314" i="9"/>
  <c r="L1313" i="9"/>
  <c r="L1312" i="9"/>
  <c r="L1311" i="9"/>
  <c r="L1310" i="9"/>
  <c r="L1309" i="9"/>
  <c r="L1308" i="9"/>
  <c r="L1307" i="9"/>
  <c r="L1306" i="9"/>
  <c r="L1305" i="9"/>
  <c r="L1304" i="9"/>
  <c r="L1303" i="9"/>
  <c r="L1302" i="9"/>
  <c r="L1301" i="9"/>
  <c r="L1300" i="9"/>
  <c r="L1299" i="9"/>
  <c r="L1298" i="9"/>
  <c r="L1297" i="9"/>
  <c r="L1296" i="9"/>
  <c r="L1295" i="9"/>
  <c r="L1294" i="9"/>
  <c r="L1293" i="9"/>
  <c r="L1292" i="9"/>
  <c r="L1291" i="9"/>
  <c r="L1290" i="9"/>
  <c r="L1289" i="9"/>
  <c r="L1288" i="9"/>
  <c r="L1287" i="9"/>
  <c r="L1286" i="9"/>
  <c r="L1285" i="9"/>
  <c r="L1284" i="9"/>
  <c r="L1283" i="9"/>
  <c r="L1282" i="9"/>
  <c r="L1281" i="9"/>
  <c r="L1280" i="9"/>
  <c r="L1279" i="9"/>
  <c r="L1278" i="9"/>
  <c r="L1277" i="9"/>
  <c r="L1276" i="9"/>
  <c r="L1275" i="9"/>
  <c r="L1274" i="9"/>
  <c r="L1273" i="9"/>
  <c r="L1272" i="9"/>
  <c r="L1271" i="9"/>
  <c r="L1270" i="9"/>
  <c r="L1269" i="9"/>
  <c r="L1268" i="9"/>
  <c r="L1267" i="9"/>
  <c r="L1266" i="9"/>
  <c r="L1265" i="9"/>
  <c r="L1264" i="9"/>
  <c r="L1263" i="9"/>
  <c r="L1262" i="9"/>
  <c r="L1261" i="9"/>
  <c r="L1260" i="9"/>
  <c r="L1259" i="9"/>
  <c r="L1258" i="9"/>
  <c r="L1257" i="9"/>
  <c r="L1256" i="9"/>
  <c r="L1255" i="9"/>
  <c r="L1254" i="9"/>
  <c r="L1253" i="9"/>
  <c r="L1252" i="9"/>
  <c r="L1251" i="9"/>
  <c r="L1250" i="9"/>
  <c r="L1249" i="9"/>
  <c r="L1248" i="9"/>
  <c r="L1247" i="9"/>
  <c r="L1246" i="9"/>
  <c r="L1245" i="9"/>
  <c r="L1244" i="9"/>
  <c r="L1243" i="9"/>
  <c r="L1242" i="9"/>
  <c r="L1241" i="9"/>
  <c r="L1240" i="9"/>
  <c r="L1239" i="9"/>
  <c r="L1238" i="9"/>
  <c r="L1237" i="9"/>
  <c r="L1236" i="9"/>
  <c r="L1235" i="9"/>
  <c r="L1234" i="9"/>
  <c r="L1233" i="9"/>
  <c r="L1232" i="9"/>
  <c r="L1231" i="9"/>
  <c r="L1230" i="9"/>
  <c r="L1229" i="9"/>
  <c r="L1228" i="9"/>
  <c r="L1227" i="9"/>
  <c r="L1226" i="9"/>
  <c r="L1225" i="9"/>
  <c r="L1224" i="9"/>
  <c r="L1223" i="9"/>
  <c r="L1222" i="9"/>
  <c r="L1221" i="9"/>
  <c r="L1220" i="9"/>
  <c r="L1219" i="9"/>
  <c r="L1218" i="9"/>
  <c r="L1217" i="9"/>
  <c r="L1216" i="9"/>
  <c r="L1215" i="9"/>
  <c r="L1214" i="9"/>
  <c r="L1213" i="9"/>
  <c r="L1212" i="9"/>
  <c r="L1211" i="9"/>
  <c r="L1210" i="9"/>
  <c r="L1209" i="9"/>
  <c r="L1208" i="9"/>
  <c r="L1207" i="9"/>
  <c r="L1206" i="9"/>
  <c r="L1205" i="9"/>
  <c r="L1204" i="9"/>
  <c r="L1203" i="9"/>
  <c r="L1202" i="9"/>
  <c r="L1201" i="9"/>
  <c r="C1201" i="9"/>
  <c r="B1201" i="9" s="1"/>
  <c r="A1201" i="9" s="1"/>
  <c r="C1007" i="9"/>
  <c r="B1007" i="9" s="1"/>
  <c r="A1007" i="9" s="1"/>
  <c r="C1008" i="9"/>
  <c r="B1008" i="9" s="1"/>
  <c r="A1008" i="9" s="1"/>
  <c r="C1009" i="9"/>
  <c r="B1009" i="9" s="1"/>
  <c r="A1009" i="9" s="1"/>
  <c r="C1010" i="9"/>
  <c r="B1010" i="9" s="1"/>
  <c r="A1010" i="9" s="1"/>
  <c r="C1011" i="9"/>
  <c r="B1011" i="9" s="1"/>
  <c r="A1011" i="9" s="1"/>
  <c r="C1012" i="9"/>
  <c r="B1012" i="9" s="1"/>
  <c r="A1012" i="9" s="1"/>
  <c r="C1013" i="9"/>
  <c r="B1013" i="9" s="1"/>
  <c r="A1013" i="9" s="1"/>
  <c r="C1014" i="9"/>
  <c r="B1014" i="9" s="1"/>
  <c r="A1014" i="9" s="1"/>
  <c r="C1015" i="9"/>
  <c r="B1015" i="9" s="1"/>
  <c r="A1015" i="9" s="1"/>
  <c r="C1016" i="9"/>
  <c r="B1016" i="9" s="1"/>
  <c r="A1016" i="9" s="1"/>
  <c r="C1017" i="9"/>
  <c r="B1017" i="9" s="1"/>
  <c r="A1017" i="9" s="1"/>
  <c r="C1018" i="9"/>
  <c r="B1018" i="9" s="1"/>
  <c r="A1018" i="9" s="1"/>
  <c r="C1019" i="9"/>
  <c r="B1019" i="9" s="1"/>
  <c r="A1019" i="9" s="1"/>
  <c r="C1020" i="9"/>
  <c r="B1020" i="9" s="1"/>
  <c r="A1020" i="9" s="1"/>
  <c r="C1021" i="9"/>
  <c r="B1021" i="9" s="1"/>
  <c r="A1021" i="9" s="1"/>
  <c r="C1022" i="9"/>
  <c r="B1022" i="9" s="1"/>
  <c r="A1022" i="9" s="1"/>
  <c r="C1023" i="9"/>
  <c r="B1023" i="9" s="1"/>
  <c r="A1023" i="9" s="1"/>
  <c r="C1024" i="9"/>
  <c r="B1024" i="9" s="1"/>
  <c r="A1024" i="9" s="1"/>
  <c r="C1025" i="9"/>
  <c r="B1025" i="9" s="1"/>
  <c r="A1025" i="9" s="1"/>
  <c r="C1026" i="9"/>
  <c r="B1026" i="9" s="1"/>
  <c r="A1026" i="9" s="1"/>
  <c r="C1027" i="9"/>
  <c r="B1027" i="9" s="1"/>
  <c r="A1027" i="9" s="1"/>
  <c r="C1028" i="9"/>
  <c r="B1028" i="9" s="1"/>
  <c r="A1028" i="9" s="1"/>
  <c r="C1029" i="9"/>
  <c r="B1029" i="9" s="1"/>
  <c r="A1029" i="9" s="1"/>
  <c r="C1030" i="9"/>
  <c r="B1030" i="9" s="1"/>
  <c r="A1030" i="9" s="1"/>
  <c r="C1031" i="9"/>
  <c r="B1031" i="9" s="1"/>
  <c r="A1031" i="9" s="1"/>
  <c r="C1032" i="9"/>
  <c r="B1032" i="9" s="1"/>
  <c r="A1032" i="9" s="1"/>
  <c r="C1033" i="9"/>
  <c r="B1033" i="9" s="1"/>
  <c r="A1033" i="9" s="1"/>
  <c r="C1034" i="9"/>
  <c r="B1034" i="9" s="1"/>
  <c r="A1034" i="9" s="1"/>
  <c r="C1035" i="9"/>
  <c r="B1035" i="9" s="1"/>
  <c r="A1035" i="9" s="1"/>
  <c r="C1036" i="9"/>
  <c r="B1036" i="9" s="1"/>
  <c r="A1036" i="9" s="1"/>
  <c r="C1037" i="9"/>
  <c r="B1037" i="9" s="1"/>
  <c r="A1037" i="9" s="1"/>
  <c r="C1038" i="9"/>
  <c r="B1038" i="9" s="1"/>
  <c r="A1038" i="9" s="1"/>
  <c r="C1039" i="9"/>
  <c r="B1039" i="9" s="1"/>
  <c r="A1039" i="9" s="1"/>
  <c r="C1040" i="9"/>
  <c r="B1040" i="9" s="1"/>
  <c r="A1040" i="9" s="1"/>
  <c r="C1041" i="9"/>
  <c r="B1041" i="9" s="1"/>
  <c r="A1041" i="9" s="1"/>
  <c r="C1042" i="9"/>
  <c r="B1042" i="9" s="1"/>
  <c r="A1042" i="9" s="1"/>
  <c r="C1043" i="9"/>
  <c r="B1043" i="9" s="1"/>
  <c r="A1043" i="9" s="1"/>
  <c r="C1044" i="9"/>
  <c r="B1044" i="9" s="1"/>
  <c r="A1044" i="9" s="1"/>
  <c r="C1045" i="9"/>
  <c r="B1045" i="9" s="1"/>
  <c r="A1045" i="9" s="1"/>
  <c r="C1046" i="9"/>
  <c r="B1046" i="9" s="1"/>
  <c r="A1046" i="9" s="1"/>
  <c r="C1047" i="9"/>
  <c r="B1047" i="9" s="1"/>
  <c r="A1047" i="9" s="1"/>
  <c r="C1048" i="9"/>
  <c r="B1048" i="9" s="1"/>
  <c r="A1048" i="9" s="1"/>
  <c r="C1049" i="9"/>
  <c r="B1049" i="9" s="1"/>
  <c r="A1049" i="9" s="1"/>
  <c r="C1050" i="9"/>
  <c r="B1050" i="9" s="1"/>
  <c r="A1050" i="9" s="1"/>
  <c r="C1051" i="9"/>
  <c r="B1051" i="9" s="1"/>
  <c r="A1051" i="9" s="1"/>
  <c r="C1052" i="9"/>
  <c r="B1052" i="9" s="1"/>
  <c r="A1052" i="9" s="1"/>
  <c r="C1053" i="9"/>
  <c r="B1053" i="9" s="1"/>
  <c r="A1053" i="9" s="1"/>
  <c r="C1054" i="9"/>
  <c r="B1054" i="9" s="1"/>
  <c r="A1054" i="9" s="1"/>
  <c r="C1055" i="9"/>
  <c r="B1055" i="9" s="1"/>
  <c r="A1055" i="9" s="1"/>
  <c r="C1056" i="9"/>
  <c r="B1056" i="9" s="1"/>
  <c r="A1056" i="9" s="1"/>
  <c r="C1057" i="9"/>
  <c r="B1057" i="9" s="1"/>
  <c r="A1057" i="9" s="1"/>
  <c r="C1058" i="9"/>
  <c r="B1058" i="9" s="1"/>
  <c r="A1058" i="9" s="1"/>
  <c r="C1059" i="9"/>
  <c r="B1059" i="9" s="1"/>
  <c r="A1059" i="9" s="1"/>
  <c r="C1060" i="9"/>
  <c r="B1060" i="9" s="1"/>
  <c r="A1060" i="9" s="1"/>
  <c r="C1061" i="9"/>
  <c r="B1061" i="9" s="1"/>
  <c r="A1061" i="9" s="1"/>
  <c r="C1062" i="9"/>
  <c r="B1062" i="9" s="1"/>
  <c r="A1062" i="9" s="1"/>
  <c r="C1063" i="9"/>
  <c r="B1063" i="9" s="1"/>
  <c r="A1063" i="9" s="1"/>
  <c r="C1064" i="9"/>
  <c r="B1064" i="9" s="1"/>
  <c r="A1064" i="9" s="1"/>
  <c r="C1065" i="9"/>
  <c r="B1065" i="9" s="1"/>
  <c r="A1065" i="9" s="1"/>
  <c r="C1066" i="9"/>
  <c r="B1066" i="9" s="1"/>
  <c r="A1066" i="9" s="1"/>
  <c r="C1067" i="9"/>
  <c r="B1067" i="9" s="1"/>
  <c r="A1067" i="9" s="1"/>
  <c r="C1068" i="9"/>
  <c r="B1068" i="9" s="1"/>
  <c r="A1068" i="9" s="1"/>
  <c r="C1069" i="9"/>
  <c r="B1069" i="9" s="1"/>
  <c r="A1069" i="9" s="1"/>
  <c r="C1070" i="9"/>
  <c r="B1070" i="9" s="1"/>
  <c r="A1070" i="9" s="1"/>
  <c r="C1071" i="9"/>
  <c r="B1071" i="9" s="1"/>
  <c r="A1071" i="9" s="1"/>
  <c r="C1072" i="9"/>
  <c r="B1072" i="9" s="1"/>
  <c r="A1072" i="9" s="1"/>
  <c r="C1073" i="9"/>
  <c r="B1073" i="9" s="1"/>
  <c r="A1073" i="9" s="1"/>
  <c r="C1074" i="9"/>
  <c r="B1074" i="9" s="1"/>
  <c r="A1074" i="9" s="1"/>
  <c r="C1075" i="9"/>
  <c r="B1075" i="9" s="1"/>
  <c r="A1075" i="9" s="1"/>
  <c r="C1076" i="9"/>
  <c r="B1076" i="9" s="1"/>
  <c r="A1076" i="9" s="1"/>
  <c r="C1077" i="9"/>
  <c r="B1077" i="9" s="1"/>
  <c r="A1077" i="9" s="1"/>
  <c r="C1078" i="9"/>
  <c r="B1078" i="9" s="1"/>
  <c r="A1078" i="9" s="1"/>
  <c r="C1079" i="9"/>
  <c r="B1079" i="9" s="1"/>
  <c r="A1079" i="9" s="1"/>
  <c r="C1080" i="9"/>
  <c r="B1080" i="9" s="1"/>
  <c r="A1080" i="9" s="1"/>
  <c r="C1081" i="9"/>
  <c r="B1081" i="9" s="1"/>
  <c r="A1081" i="9" s="1"/>
  <c r="C1082" i="9"/>
  <c r="B1082" i="9" s="1"/>
  <c r="A1082" i="9" s="1"/>
  <c r="C1083" i="9"/>
  <c r="B1083" i="9" s="1"/>
  <c r="A1083" i="9" s="1"/>
  <c r="C1084" i="9"/>
  <c r="B1084" i="9" s="1"/>
  <c r="A1084" i="9" s="1"/>
  <c r="C1085" i="9"/>
  <c r="B1085" i="9" s="1"/>
  <c r="A1085" i="9" s="1"/>
  <c r="C1086" i="9"/>
  <c r="B1086" i="9" s="1"/>
  <c r="A1086" i="9" s="1"/>
  <c r="C1087" i="9"/>
  <c r="B1087" i="9" s="1"/>
  <c r="A1087" i="9" s="1"/>
  <c r="C1088" i="9"/>
  <c r="B1088" i="9" s="1"/>
  <c r="A1088" i="9" s="1"/>
  <c r="C1089" i="9"/>
  <c r="B1089" i="9" s="1"/>
  <c r="A1089" i="9" s="1"/>
  <c r="C1090" i="9"/>
  <c r="B1090" i="9" s="1"/>
  <c r="A1090" i="9" s="1"/>
  <c r="C1091" i="9"/>
  <c r="B1091" i="9" s="1"/>
  <c r="A1091" i="9" s="1"/>
  <c r="C1092" i="9"/>
  <c r="B1092" i="9" s="1"/>
  <c r="A1092" i="9" s="1"/>
  <c r="C1093" i="9"/>
  <c r="B1093" i="9" s="1"/>
  <c r="A1093" i="9" s="1"/>
  <c r="C1094" i="9"/>
  <c r="B1094" i="9" s="1"/>
  <c r="A1094" i="9" s="1"/>
  <c r="C1095" i="9"/>
  <c r="B1095" i="9" s="1"/>
  <c r="A1095" i="9" s="1"/>
  <c r="C1096" i="9"/>
  <c r="B1096" i="9" s="1"/>
  <c r="A1096" i="9" s="1"/>
  <c r="C1097" i="9"/>
  <c r="B1097" i="9" s="1"/>
  <c r="A1097" i="9" s="1"/>
  <c r="C1098" i="9"/>
  <c r="B1098" i="9" s="1"/>
  <c r="A1098" i="9" s="1"/>
  <c r="C1099" i="9"/>
  <c r="B1099" i="9" s="1"/>
  <c r="A1099" i="9" s="1"/>
  <c r="C1100" i="9"/>
  <c r="B1100" i="9" s="1"/>
  <c r="A1100" i="9" s="1"/>
  <c r="C1101" i="9"/>
  <c r="B1101" i="9" s="1"/>
  <c r="A1101" i="9" s="1"/>
  <c r="C1102" i="9"/>
  <c r="B1102" i="9" s="1"/>
  <c r="A1102" i="9" s="1"/>
  <c r="C1103" i="9"/>
  <c r="B1103" i="9" s="1"/>
  <c r="A1103" i="9" s="1"/>
  <c r="C1104" i="9"/>
  <c r="B1104" i="9" s="1"/>
  <c r="A1104" i="9" s="1"/>
  <c r="C1105" i="9"/>
  <c r="B1105" i="9" s="1"/>
  <c r="A1105" i="9" s="1"/>
  <c r="C1106" i="9"/>
  <c r="B1106" i="9" s="1"/>
  <c r="A1106" i="9" s="1"/>
  <c r="C1107" i="9"/>
  <c r="B1107" i="9" s="1"/>
  <c r="A1107" i="9" s="1"/>
  <c r="C1108" i="9"/>
  <c r="B1108" i="9" s="1"/>
  <c r="A1108" i="9" s="1"/>
  <c r="C1109" i="9"/>
  <c r="B1109" i="9" s="1"/>
  <c r="A1109" i="9" s="1"/>
  <c r="C1110" i="9"/>
  <c r="B1110" i="9" s="1"/>
  <c r="A1110" i="9" s="1"/>
  <c r="C1111" i="9"/>
  <c r="B1111" i="9" s="1"/>
  <c r="A1111" i="9" s="1"/>
  <c r="C1112" i="9"/>
  <c r="B1112" i="9" s="1"/>
  <c r="A1112" i="9" s="1"/>
  <c r="C1113" i="9"/>
  <c r="B1113" i="9" s="1"/>
  <c r="A1113" i="9" s="1"/>
  <c r="C1114" i="9"/>
  <c r="B1114" i="9" s="1"/>
  <c r="A1114" i="9" s="1"/>
  <c r="C1115" i="9"/>
  <c r="B1115" i="9" s="1"/>
  <c r="A1115" i="9" s="1"/>
  <c r="C1116" i="9"/>
  <c r="B1116" i="9" s="1"/>
  <c r="A1116" i="9" s="1"/>
  <c r="C1117" i="9"/>
  <c r="B1117" i="9" s="1"/>
  <c r="A1117" i="9" s="1"/>
  <c r="C1118" i="9"/>
  <c r="B1118" i="9" s="1"/>
  <c r="A1118" i="9" s="1"/>
  <c r="C1119" i="9"/>
  <c r="B1119" i="9" s="1"/>
  <c r="A1119" i="9" s="1"/>
  <c r="C1120" i="9"/>
  <c r="B1120" i="9" s="1"/>
  <c r="A1120" i="9" s="1"/>
  <c r="C1121" i="9"/>
  <c r="B1121" i="9" s="1"/>
  <c r="A1121" i="9" s="1"/>
  <c r="C1122" i="9"/>
  <c r="B1122" i="9" s="1"/>
  <c r="A1122" i="9" s="1"/>
  <c r="C1123" i="9"/>
  <c r="B1123" i="9" s="1"/>
  <c r="A1123" i="9" s="1"/>
  <c r="C1124" i="9"/>
  <c r="B1124" i="9" s="1"/>
  <c r="A1124" i="9" s="1"/>
  <c r="C1125" i="9"/>
  <c r="B1125" i="9" s="1"/>
  <c r="A1125" i="9" s="1"/>
  <c r="C1126" i="9"/>
  <c r="B1126" i="9" s="1"/>
  <c r="A1126" i="9" s="1"/>
  <c r="C1127" i="9"/>
  <c r="B1127" i="9" s="1"/>
  <c r="A1127" i="9" s="1"/>
  <c r="C1128" i="9"/>
  <c r="B1128" i="9" s="1"/>
  <c r="A1128" i="9" s="1"/>
  <c r="C1129" i="9"/>
  <c r="B1129" i="9" s="1"/>
  <c r="A1129" i="9" s="1"/>
  <c r="C1130" i="9"/>
  <c r="B1130" i="9" s="1"/>
  <c r="A1130" i="9" s="1"/>
  <c r="C1131" i="9"/>
  <c r="B1131" i="9" s="1"/>
  <c r="A1131" i="9" s="1"/>
  <c r="C1132" i="9"/>
  <c r="B1132" i="9" s="1"/>
  <c r="A1132" i="9" s="1"/>
  <c r="C1133" i="9"/>
  <c r="B1133" i="9" s="1"/>
  <c r="A1133" i="9" s="1"/>
  <c r="C1134" i="9"/>
  <c r="B1134" i="9" s="1"/>
  <c r="A1134" i="9" s="1"/>
  <c r="C1135" i="9"/>
  <c r="B1135" i="9" s="1"/>
  <c r="A1135" i="9" s="1"/>
  <c r="C1136" i="9"/>
  <c r="B1136" i="9" s="1"/>
  <c r="A1136" i="9" s="1"/>
  <c r="C1137" i="9"/>
  <c r="B1137" i="9" s="1"/>
  <c r="A1137" i="9" s="1"/>
  <c r="C1138" i="9"/>
  <c r="B1138" i="9" s="1"/>
  <c r="A1138" i="9" s="1"/>
  <c r="C1139" i="9"/>
  <c r="B1139" i="9" s="1"/>
  <c r="A1139" i="9" s="1"/>
  <c r="C1140" i="9"/>
  <c r="B1140" i="9" s="1"/>
  <c r="A1140" i="9" s="1"/>
  <c r="C1141" i="9"/>
  <c r="B1141" i="9" s="1"/>
  <c r="A1141" i="9" s="1"/>
  <c r="C1142" i="9"/>
  <c r="B1142" i="9" s="1"/>
  <c r="A1142" i="9" s="1"/>
  <c r="C1143" i="9"/>
  <c r="B1143" i="9" s="1"/>
  <c r="A1143" i="9" s="1"/>
  <c r="C1144" i="9"/>
  <c r="B1144" i="9" s="1"/>
  <c r="A1144" i="9" s="1"/>
  <c r="C1145" i="9"/>
  <c r="B1145" i="9" s="1"/>
  <c r="A1145" i="9" s="1"/>
  <c r="C1146" i="9"/>
  <c r="B1146" i="9" s="1"/>
  <c r="A1146" i="9" s="1"/>
  <c r="C1147" i="9"/>
  <c r="B1147" i="9" s="1"/>
  <c r="A1147" i="9" s="1"/>
  <c r="C1148" i="9"/>
  <c r="B1148" i="9" s="1"/>
  <c r="A1148" i="9" s="1"/>
  <c r="C1149" i="9"/>
  <c r="B1149" i="9" s="1"/>
  <c r="A1149" i="9" s="1"/>
  <c r="C1150" i="9"/>
  <c r="B1150" i="9" s="1"/>
  <c r="A1150" i="9" s="1"/>
  <c r="C1151" i="9"/>
  <c r="B1151" i="9" s="1"/>
  <c r="A1151" i="9" s="1"/>
  <c r="C1152" i="9"/>
  <c r="B1152" i="9" s="1"/>
  <c r="A1152" i="9" s="1"/>
  <c r="C1153" i="9"/>
  <c r="B1153" i="9" s="1"/>
  <c r="A1153" i="9" s="1"/>
  <c r="C1154" i="9"/>
  <c r="B1154" i="9" s="1"/>
  <c r="A1154" i="9" s="1"/>
  <c r="C1155" i="9"/>
  <c r="B1155" i="9" s="1"/>
  <c r="A1155" i="9" s="1"/>
  <c r="C1156" i="9"/>
  <c r="B1156" i="9" s="1"/>
  <c r="A1156" i="9" s="1"/>
  <c r="C1157" i="9"/>
  <c r="B1157" i="9" s="1"/>
  <c r="A1157" i="9" s="1"/>
  <c r="C1158" i="9"/>
  <c r="B1158" i="9" s="1"/>
  <c r="A1158" i="9" s="1"/>
  <c r="C1159" i="9"/>
  <c r="B1159" i="9" s="1"/>
  <c r="A1159" i="9" s="1"/>
  <c r="C1160" i="9"/>
  <c r="B1160" i="9" s="1"/>
  <c r="A1160" i="9" s="1"/>
  <c r="C1161" i="9"/>
  <c r="B1161" i="9" s="1"/>
  <c r="A1161" i="9" s="1"/>
  <c r="C1162" i="9"/>
  <c r="B1162" i="9" s="1"/>
  <c r="A1162" i="9" s="1"/>
  <c r="C1163" i="9"/>
  <c r="B1163" i="9" s="1"/>
  <c r="A1163" i="9" s="1"/>
  <c r="C1164" i="9"/>
  <c r="B1164" i="9" s="1"/>
  <c r="A1164" i="9" s="1"/>
  <c r="C1165" i="9"/>
  <c r="B1165" i="9" s="1"/>
  <c r="A1165" i="9" s="1"/>
  <c r="C1166" i="9"/>
  <c r="B1166" i="9" s="1"/>
  <c r="A1166" i="9" s="1"/>
  <c r="C1167" i="9"/>
  <c r="B1167" i="9" s="1"/>
  <c r="A1167" i="9" s="1"/>
  <c r="C1168" i="9"/>
  <c r="B1168" i="9" s="1"/>
  <c r="A1168" i="9" s="1"/>
  <c r="C1169" i="9"/>
  <c r="B1169" i="9" s="1"/>
  <c r="A1169" i="9" s="1"/>
  <c r="C1170" i="9"/>
  <c r="B1170" i="9" s="1"/>
  <c r="A1170" i="9" s="1"/>
  <c r="C1171" i="9"/>
  <c r="B1171" i="9" s="1"/>
  <c r="A1171" i="9" s="1"/>
  <c r="C1172" i="9"/>
  <c r="B1172" i="9" s="1"/>
  <c r="A1172" i="9" s="1"/>
  <c r="C1173" i="9"/>
  <c r="B1173" i="9" s="1"/>
  <c r="A1173" i="9" s="1"/>
  <c r="C1174" i="9"/>
  <c r="B1174" i="9" s="1"/>
  <c r="A1174" i="9" s="1"/>
  <c r="C1175" i="9"/>
  <c r="B1175" i="9" s="1"/>
  <c r="A1175" i="9" s="1"/>
  <c r="C1176" i="9"/>
  <c r="B1176" i="9" s="1"/>
  <c r="A1176" i="9" s="1"/>
  <c r="C1177" i="9"/>
  <c r="B1177" i="9" s="1"/>
  <c r="A1177" i="9" s="1"/>
  <c r="C1178" i="9"/>
  <c r="B1178" i="9" s="1"/>
  <c r="A1178" i="9" s="1"/>
  <c r="C1179" i="9"/>
  <c r="B1179" i="9" s="1"/>
  <c r="A1179" i="9" s="1"/>
  <c r="C1180" i="9"/>
  <c r="B1180" i="9" s="1"/>
  <c r="A1180" i="9" s="1"/>
  <c r="C1181" i="9"/>
  <c r="B1181" i="9" s="1"/>
  <c r="A1181" i="9" s="1"/>
  <c r="C1182" i="9"/>
  <c r="B1182" i="9" s="1"/>
  <c r="A1182" i="9" s="1"/>
  <c r="C1183" i="9"/>
  <c r="B1183" i="9" s="1"/>
  <c r="A1183" i="9" s="1"/>
  <c r="C1184" i="9"/>
  <c r="B1184" i="9" s="1"/>
  <c r="A1184" i="9" s="1"/>
  <c r="C1185" i="9"/>
  <c r="B1185" i="9" s="1"/>
  <c r="A1185" i="9" s="1"/>
  <c r="C1186" i="9"/>
  <c r="B1186" i="9" s="1"/>
  <c r="A1186" i="9" s="1"/>
  <c r="C1187" i="9"/>
  <c r="B1187" i="9" s="1"/>
  <c r="A1187" i="9" s="1"/>
  <c r="C1188" i="9"/>
  <c r="B1188" i="9" s="1"/>
  <c r="A1188" i="9" s="1"/>
  <c r="C1189" i="9"/>
  <c r="B1189" i="9" s="1"/>
  <c r="A1189" i="9" s="1"/>
  <c r="C1190" i="9"/>
  <c r="B1190" i="9" s="1"/>
  <c r="A1190" i="9" s="1"/>
  <c r="C1191" i="9"/>
  <c r="B1191" i="9" s="1"/>
  <c r="A1191" i="9" s="1"/>
  <c r="C1192" i="9"/>
  <c r="B1192" i="9" s="1"/>
  <c r="A1192" i="9" s="1"/>
  <c r="C1193" i="9"/>
  <c r="B1193" i="9" s="1"/>
  <c r="A1193" i="9" s="1"/>
  <c r="C1194" i="9"/>
  <c r="B1194" i="9" s="1"/>
  <c r="A1194" i="9" s="1"/>
  <c r="C1195" i="9"/>
  <c r="B1195" i="9" s="1"/>
  <c r="A1195" i="9" s="1"/>
  <c r="C1196" i="9"/>
  <c r="B1196" i="9" s="1"/>
  <c r="A1196" i="9" s="1"/>
  <c r="C1197" i="9"/>
  <c r="B1197" i="9" s="1"/>
  <c r="A1197" i="9" s="1"/>
  <c r="C1198" i="9"/>
  <c r="B1198" i="9" s="1"/>
  <c r="A1198" i="9" s="1"/>
  <c r="C1199" i="9"/>
  <c r="B1199" i="9" s="1"/>
  <c r="A1199" i="9" s="1"/>
  <c r="C1200" i="9"/>
  <c r="B1200" i="9" s="1"/>
  <c r="A1200" i="9" s="1"/>
  <c r="L1200" i="9"/>
  <c r="L1199" i="9"/>
  <c r="L1198" i="9"/>
  <c r="L1197" i="9"/>
  <c r="L1196" i="9"/>
  <c r="L1195" i="9"/>
  <c r="L1194" i="9"/>
  <c r="L1193" i="9"/>
  <c r="L1192" i="9"/>
  <c r="L1191" i="9"/>
  <c r="L1190" i="9"/>
  <c r="L1189" i="9"/>
  <c r="L1188" i="9"/>
  <c r="L1187" i="9"/>
  <c r="L1186" i="9"/>
  <c r="L1185" i="9"/>
  <c r="L1184" i="9"/>
  <c r="L1183" i="9"/>
  <c r="L1182" i="9"/>
  <c r="L1181" i="9"/>
  <c r="L1180" i="9"/>
  <c r="L1179" i="9"/>
  <c r="L1178" i="9"/>
  <c r="L1177" i="9"/>
  <c r="L1176" i="9"/>
  <c r="L1175" i="9"/>
  <c r="L1174" i="9"/>
  <c r="L1173" i="9"/>
  <c r="L1172" i="9"/>
  <c r="L1171" i="9"/>
  <c r="L1170" i="9"/>
  <c r="L1169" i="9"/>
  <c r="L1168" i="9"/>
  <c r="L1167" i="9"/>
  <c r="L1166" i="9"/>
  <c r="L1165" i="9"/>
  <c r="L1164" i="9"/>
  <c r="L1163" i="9"/>
  <c r="L1162" i="9"/>
  <c r="L1161" i="9"/>
  <c r="L1160" i="9"/>
  <c r="L1159" i="9"/>
  <c r="L1158" i="9"/>
  <c r="L1157" i="9"/>
  <c r="L1156" i="9"/>
  <c r="L1155" i="9"/>
  <c r="L1154" i="9"/>
  <c r="L1153" i="9"/>
  <c r="L1152" i="9"/>
  <c r="L1151" i="9"/>
  <c r="L1150" i="9"/>
  <c r="L1149" i="9"/>
  <c r="L1148" i="9"/>
  <c r="L1147" i="9"/>
  <c r="L1146" i="9"/>
  <c r="L1145" i="9"/>
  <c r="L1144" i="9"/>
  <c r="L1143" i="9"/>
  <c r="L1142" i="9"/>
  <c r="L1141" i="9"/>
  <c r="L1140" i="9"/>
  <c r="L1139" i="9"/>
  <c r="L1138" i="9"/>
  <c r="L1137" i="9"/>
  <c r="L1136" i="9"/>
  <c r="L1135" i="9"/>
  <c r="L1134" i="9"/>
  <c r="L1133" i="9"/>
  <c r="L1132" i="9"/>
  <c r="L1131" i="9"/>
  <c r="L1130" i="9"/>
  <c r="L1129" i="9"/>
  <c r="L1128" i="9"/>
  <c r="L1127" i="9"/>
  <c r="L1126" i="9"/>
  <c r="L1125" i="9"/>
  <c r="L1124" i="9"/>
  <c r="L1123" i="9"/>
  <c r="L1122" i="9"/>
  <c r="L1121" i="9"/>
  <c r="L1120" i="9"/>
  <c r="L1119" i="9"/>
  <c r="L1118" i="9"/>
  <c r="L1117" i="9"/>
  <c r="L1116" i="9"/>
  <c r="L1115" i="9"/>
  <c r="L1114" i="9"/>
  <c r="L1113" i="9"/>
  <c r="L1112" i="9"/>
  <c r="L1111" i="9"/>
  <c r="L1110" i="9"/>
  <c r="L1109" i="9"/>
  <c r="L1108" i="9"/>
  <c r="L1107" i="9"/>
  <c r="L1106" i="9"/>
  <c r="L1105" i="9"/>
  <c r="L1104" i="9"/>
  <c r="L1103" i="9"/>
  <c r="L1102" i="9"/>
  <c r="L1101" i="9"/>
  <c r="L1100" i="9"/>
  <c r="L1099" i="9"/>
  <c r="L1098" i="9"/>
  <c r="L1097" i="9"/>
  <c r="L1096" i="9"/>
  <c r="L1095" i="9"/>
  <c r="L1094" i="9"/>
  <c r="L1093" i="9"/>
  <c r="L1092" i="9"/>
  <c r="L1091" i="9"/>
  <c r="L1090" i="9"/>
  <c r="L1089" i="9"/>
  <c r="L1088" i="9"/>
  <c r="L1087" i="9"/>
  <c r="L1086" i="9"/>
  <c r="L1085" i="9"/>
  <c r="L1084" i="9"/>
  <c r="L1083" i="9"/>
  <c r="L1082" i="9"/>
  <c r="L1081" i="9"/>
  <c r="L1080" i="9"/>
  <c r="L1079" i="9"/>
  <c r="L1078" i="9"/>
  <c r="L1077" i="9"/>
  <c r="L1076" i="9"/>
  <c r="L1075" i="9"/>
  <c r="L1074" i="9"/>
  <c r="L1073" i="9"/>
  <c r="L1072" i="9"/>
  <c r="L1071" i="9"/>
  <c r="L1070" i="9"/>
  <c r="L1069" i="9"/>
  <c r="L1068" i="9"/>
  <c r="L1067" i="9"/>
  <c r="L1066" i="9"/>
  <c r="L1065" i="9"/>
  <c r="L1064" i="9"/>
  <c r="L1063" i="9"/>
  <c r="L1062" i="9"/>
  <c r="L1061" i="9"/>
  <c r="L1060" i="9"/>
  <c r="L1059" i="9"/>
  <c r="L1058" i="9"/>
  <c r="L1057" i="9"/>
  <c r="L1056" i="9"/>
  <c r="L1055" i="9"/>
  <c r="L1054" i="9"/>
  <c r="L1053" i="9"/>
  <c r="L1052" i="9"/>
  <c r="L1051" i="9"/>
  <c r="L1050" i="9"/>
  <c r="L1049" i="9"/>
  <c r="L1048" i="9"/>
  <c r="L1047" i="9"/>
  <c r="L1046" i="9"/>
  <c r="L1045" i="9"/>
  <c r="L1044" i="9"/>
  <c r="L1043" i="9"/>
  <c r="L1042" i="9"/>
  <c r="L1041" i="9"/>
  <c r="L1040" i="9"/>
  <c r="L1039" i="9"/>
  <c r="L1038" i="9"/>
  <c r="L1037" i="9"/>
  <c r="L1036" i="9"/>
  <c r="L1035" i="9"/>
  <c r="L1034" i="9"/>
  <c r="L1033" i="9"/>
  <c r="L1032" i="9"/>
  <c r="L1031" i="9"/>
  <c r="L1030" i="9"/>
  <c r="L1029" i="9"/>
  <c r="L1028" i="9"/>
  <c r="L1027" i="9"/>
  <c r="L1026" i="9"/>
  <c r="L1025" i="9"/>
  <c r="L1024" i="9"/>
  <c r="L1023" i="9"/>
  <c r="L1022" i="9"/>
  <c r="L1021" i="9"/>
  <c r="L1020" i="9"/>
  <c r="L1019" i="9"/>
  <c r="L1018" i="9"/>
  <c r="L1017" i="9"/>
  <c r="L1016" i="9"/>
  <c r="L1015" i="9"/>
  <c r="L1014" i="9"/>
  <c r="L1013" i="9"/>
  <c r="L1012" i="9"/>
  <c r="L1011" i="9"/>
  <c r="L1010" i="9"/>
  <c r="L1009" i="9"/>
  <c r="L1008" i="9"/>
  <c r="L1007" i="9"/>
  <c r="L1006" i="9"/>
  <c r="C1006" i="9"/>
  <c r="B1006" i="9" s="1"/>
  <c r="A1006" i="9" s="1"/>
  <c r="C831" i="9"/>
  <c r="B831" i="9" s="1"/>
  <c r="A831" i="9" s="1"/>
  <c r="C832" i="9"/>
  <c r="B832" i="9" s="1"/>
  <c r="A832" i="9" s="1"/>
  <c r="C833" i="9"/>
  <c r="B833" i="9" s="1"/>
  <c r="A833" i="9" s="1"/>
  <c r="C834" i="9"/>
  <c r="B834" i="9" s="1"/>
  <c r="A834" i="9" s="1"/>
  <c r="C835" i="9"/>
  <c r="B835" i="9" s="1"/>
  <c r="A835" i="9" s="1"/>
  <c r="C836" i="9"/>
  <c r="B836" i="9" s="1"/>
  <c r="A836" i="9" s="1"/>
  <c r="C837" i="9"/>
  <c r="B837" i="9" s="1"/>
  <c r="A837" i="9" s="1"/>
  <c r="C838" i="9"/>
  <c r="B838" i="9" s="1"/>
  <c r="A838" i="9" s="1"/>
  <c r="C839" i="9"/>
  <c r="B839" i="9" s="1"/>
  <c r="A839" i="9" s="1"/>
  <c r="C840" i="9"/>
  <c r="B840" i="9" s="1"/>
  <c r="A840" i="9" s="1"/>
  <c r="C841" i="9"/>
  <c r="B841" i="9" s="1"/>
  <c r="A841" i="9" s="1"/>
  <c r="C842" i="9"/>
  <c r="B842" i="9" s="1"/>
  <c r="A842" i="9" s="1"/>
  <c r="C843" i="9"/>
  <c r="B843" i="9" s="1"/>
  <c r="A843" i="9" s="1"/>
  <c r="C844" i="9"/>
  <c r="B844" i="9" s="1"/>
  <c r="A844" i="9" s="1"/>
  <c r="C845" i="9"/>
  <c r="B845" i="9" s="1"/>
  <c r="A845" i="9" s="1"/>
  <c r="C846" i="9"/>
  <c r="B846" i="9" s="1"/>
  <c r="A846" i="9" s="1"/>
  <c r="C847" i="9"/>
  <c r="B847" i="9" s="1"/>
  <c r="A847" i="9" s="1"/>
  <c r="C848" i="9"/>
  <c r="B848" i="9" s="1"/>
  <c r="A848" i="9" s="1"/>
  <c r="C849" i="9"/>
  <c r="B849" i="9" s="1"/>
  <c r="A849" i="9" s="1"/>
  <c r="C850" i="9"/>
  <c r="B850" i="9" s="1"/>
  <c r="A850" i="9" s="1"/>
  <c r="C851" i="9"/>
  <c r="B851" i="9" s="1"/>
  <c r="A851" i="9" s="1"/>
  <c r="C852" i="9"/>
  <c r="B852" i="9" s="1"/>
  <c r="A852" i="9" s="1"/>
  <c r="C853" i="9"/>
  <c r="B853" i="9" s="1"/>
  <c r="A853" i="9" s="1"/>
  <c r="C854" i="9"/>
  <c r="B854" i="9" s="1"/>
  <c r="A854" i="9" s="1"/>
  <c r="C855" i="9"/>
  <c r="B855" i="9" s="1"/>
  <c r="A855" i="9" s="1"/>
  <c r="C856" i="9"/>
  <c r="B856" i="9" s="1"/>
  <c r="A856" i="9" s="1"/>
  <c r="C857" i="9"/>
  <c r="B857" i="9" s="1"/>
  <c r="A857" i="9" s="1"/>
  <c r="C858" i="9"/>
  <c r="B858" i="9" s="1"/>
  <c r="A858" i="9" s="1"/>
  <c r="C859" i="9"/>
  <c r="B859" i="9" s="1"/>
  <c r="A859" i="9" s="1"/>
  <c r="C860" i="9"/>
  <c r="B860" i="9" s="1"/>
  <c r="A860" i="9" s="1"/>
  <c r="C861" i="9"/>
  <c r="B861" i="9" s="1"/>
  <c r="A861" i="9" s="1"/>
  <c r="C862" i="9"/>
  <c r="B862" i="9" s="1"/>
  <c r="A862" i="9" s="1"/>
  <c r="C863" i="9"/>
  <c r="B863" i="9" s="1"/>
  <c r="A863" i="9" s="1"/>
  <c r="C864" i="9"/>
  <c r="B864" i="9" s="1"/>
  <c r="A864" i="9" s="1"/>
  <c r="C865" i="9"/>
  <c r="B865" i="9" s="1"/>
  <c r="A865" i="9" s="1"/>
  <c r="C866" i="9"/>
  <c r="B866" i="9" s="1"/>
  <c r="A866" i="9" s="1"/>
  <c r="C867" i="9"/>
  <c r="B867" i="9" s="1"/>
  <c r="A867" i="9" s="1"/>
  <c r="C868" i="9"/>
  <c r="B868" i="9" s="1"/>
  <c r="A868" i="9" s="1"/>
  <c r="C869" i="9"/>
  <c r="B869" i="9" s="1"/>
  <c r="A869" i="9" s="1"/>
  <c r="C870" i="9"/>
  <c r="B870" i="9" s="1"/>
  <c r="A870" i="9" s="1"/>
  <c r="C871" i="9"/>
  <c r="B871" i="9" s="1"/>
  <c r="A871" i="9" s="1"/>
  <c r="C872" i="9"/>
  <c r="B872" i="9" s="1"/>
  <c r="A872" i="9" s="1"/>
  <c r="C873" i="9"/>
  <c r="B873" i="9" s="1"/>
  <c r="A873" i="9" s="1"/>
  <c r="C874" i="9"/>
  <c r="B874" i="9" s="1"/>
  <c r="A874" i="9" s="1"/>
  <c r="C875" i="9"/>
  <c r="B875" i="9" s="1"/>
  <c r="A875" i="9" s="1"/>
  <c r="C876" i="9"/>
  <c r="B876" i="9" s="1"/>
  <c r="A876" i="9" s="1"/>
  <c r="C877" i="9"/>
  <c r="B877" i="9" s="1"/>
  <c r="A877" i="9" s="1"/>
  <c r="C878" i="9"/>
  <c r="B878" i="9" s="1"/>
  <c r="A878" i="9" s="1"/>
  <c r="C879" i="9"/>
  <c r="B879" i="9" s="1"/>
  <c r="A879" i="9" s="1"/>
  <c r="C880" i="9"/>
  <c r="B880" i="9" s="1"/>
  <c r="A880" i="9" s="1"/>
  <c r="C881" i="9"/>
  <c r="B881" i="9" s="1"/>
  <c r="A881" i="9" s="1"/>
  <c r="C882" i="9"/>
  <c r="B882" i="9" s="1"/>
  <c r="A882" i="9" s="1"/>
  <c r="C883" i="9"/>
  <c r="B883" i="9" s="1"/>
  <c r="A883" i="9" s="1"/>
  <c r="C884" i="9"/>
  <c r="B884" i="9" s="1"/>
  <c r="A884" i="9" s="1"/>
  <c r="C885" i="9"/>
  <c r="B885" i="9" s="1"/>
  <c r="A885" i="9" s="1"/>
  <c r="C886" i="9"/>
  <c r="B886" i="9" s="1"/>
  <c r="A886" i="9" s="1"/>
  <c r="C887" i="9"/>
  <c r="B887" i="9" s="1"/>
  <c r="A887" i="9" s="1"/>
  <c r="C888" i="9"/>
  <c r="B888" i="9" s="1"/>
  <c r="A888" i="9" s="1"/>
  <c r="C889" i="9"/>
  <c r="B889" i="9" s="1"/>
  <c r="A889" i="9" s="1"/>
  <c r="C890" i="9"/>
  <c r="B890" i="9" s="1"/>
  <c r="A890" i="9" s="1"/>
  <c r="C891" i="9"/>
  <c r="B891" i="9" s="1"/>
  <c r="A891" i="9" s="1"/>
  <c r="C892" i="9"/>
  <c r="B892" i="9" s="1"/>
  <c r="A892" i="9" s="1"/>
  <c r="C893" i="9"/>
  <c r="B893" i="9" s="1"/>
  <c r="A893" i="9" s="1"/>
  <c r="C894" i="9"/>
  <c r="B894" i="9" s="1"/>
  <c r="A894" i="9" s="1"/>
  <c r="C895" i="9"/>
  <c r="B895" i="9" s="1"/>
  <c r="A895" i="9" s="1"/>
  <c r="C896" i="9"/>
  <c r="B896" i="9" s="1"/>
  <c r="A896" i="9" s="1"/>
  <c r="C897" i="9"/>
  <c r="B897" i="9" s="1"/>
  <c r="A897" i="9" s="1"/>
  <c r="C898" i="9"/>
  <c r="B898" i="9" s="1"/>
  <c r="A898" i="9" s="1"/>
  <c r="C899" i="9"/>
  <c r="B899" i="9" s="1"/>
  <c r="A899" i="9" s="1"/>
  <c r="C900" i="9"/>
  <c r="B900" i="9" s="1"/>
  <c r="A900" i="9" s="1"/>
  <c r="C901" i="9"/>
  <c r="B901" i="9" s="1"/>
  <c r="A901" i="9" s="1"/>
  <c r="C902" i="9"/>
  <c r="B902" i="9" s="1"/>
  <c r="A902" i="9" s="1"/>
  <c r="C903" i="9"/>
  <c r="B903" i="9" s="1"/>
  <c r="A903" i="9" s="1"/>
  <c r="C904" i="9"/>
  <c r="B904" i="9" s="1"/>
  <c r="A904" i="9" s="1"/>
  <c r="C905" i="9"/>
  <c r="B905" i="9" s="1"/>
  <c r="A905" i="9" s="1"/>
  <c r="C906" i="9"/>
  <c r="B906" i="9" s="1"/>
  <c r="A906" i="9" s="1"/>
  <c r="C907" i="9"/>
  <c r="B907" i="9" s="1"/>
  <c r="A907" i="9" s="1"/>
  <c r="C908" i="9"/>
  <c r="B908" i="9" s="1"/>
  <c r="A908" i="9" s="1"/>
  <c r="C909" i="9"/>
  <c r="B909" i="9" s="1"/>
  <c r="A909" i="9" s="1"/>
  <c r="C910" i="9"/>
  <c r="B910" i="9" s="1"/>
  <c r="A910" i="9" s="1"/>
  <c r="C911" i="9"/>
  <c r="B911" i="9" s="1"/>
  <c r="A911" i="9" s="1"/>
  <c r="C912" i="9"/>
  <c r="B912" i="9" s="1"/>
  <c r="A912" i="9" s="1"/>
  <c r="C913" i="9"/>
  <c r="B913" i="9" s="1"/>
  <c r="A913" i="9" s="1"/>
  <c r="C914" i="9"/>
  <c r="B914" i="9" s="1"/>
  <c r="A914" i="9" s="1"/>
  <c r="C915" i="9"/>
  <c r="B915" i="9" s="1"/>
  <c r="A915" i="9" s="1"/>
  <c r="C916" i="9"/>
  <c r="B916" i="9" s="1"/>
  <c r="A916" i="9" s="1"/>
  <c r="C917" i="9"/>
  <c r="B917" i="9" s="1"/>
  <c r="A917" i="9" s="1"/>
  <c r="C918" i="9"/>
  <c r="B918" i="9" s="1"/>
  <c r="A918" i="9" s="1"/>
  <c r="C919" i="9"/>
  <c r="B919" i="9" s="1"/>
  <c r="A919" i="9" s="1"/>
  <c r="C920" i="9"/>
  <c r="B920" i="9" s="1"/>
  <c r="A920" i="9" s="1"/>
  <c r="C921" i="9"/>
  <c r="B921" i="9" s="1"/>
  <c r="A921" i="9" s="1"/>
  <c r="C922" i="9"/>
  <c r="B922" i="9" s="1"/>
  <c r="A922" i="9" s="1"/>
  <c r="C923" i="9"/>
  <c r="B923" i="9" s="1"/>
  <c r="A923" i="9" s="1"/>
  <c r="C924" i="9"/>
  <c r="B924" i="9" s="1"/>
  <c r="A924" i="9" s="1"/>
  <c r="C925" i="9"/>
  <c r="B925" i="9" s="1"/>
  <c r="A925" i="9" s="1"/>
  <c r="C926" i="9"/>
  <c r="B926" i="9" s="1"/>
  <c r="A926" i="9" s="1"/>
  <c r="C927" i="9"/>
  <c r="B927" i="9" s="1"/>
  <c r="A927" i="9" s="1"/>
  <c r="C928" i="9"/>
  <c r="B928" i="9" s="1"/>
  <c r="A928" i="9" s="1"/>
  <c r="C929" i="9"/>
  <c r="B929" i="9" s="1"/>
  <c r="A929" i="9" s="1"/>
  <c r="C930" i="9"/>
  <c r="B930" i="9" s="1"/>
  <c r="A930" i="9" s="1"/>
  <c r="C931" i="9"/>
  <c r="B931" i="9" s="1"/>
  <c r="A931" i="9" s="1"/>
  <c r="C932" i="9"/>
  <c r="B932" i="9" s="1"/>
  <c r="A932" i="9" s="1"/>
  <c r="C933" i="9"/>
  <c r="B933" i="9" s="1"/>
  <c r="A933" i="9" s="1"/>
  <c r="C934" i="9"/>
  <c r="B934" i="9" s="1"/>
  <c r="A934" i="9" s="1"/>
  <c r="C935" i="9"/>
  <c r="B935" i="9" s="1"/>
  <c r="A935" i="9" s="1"/>
  <c r="C936" i="9"/>
  <c r="B936" i="9" s="1"/>
  <c r="A936" i="9" s="1"/>
  <c r="C937" i="9"/>
  <c r="B937" i="9" s="1"/>
  <c r="A937" i="9" s="1"/>
  <c r="C938" i="9"/>
  <c r="B938" i="9" s="1"/>
  <c r="A938" i="9" s="1"/>
  <c r="C939" i="9"/>
  <c r="B939" i="9" s="1"/>
  <c r="A939" i="9" s="1"/>
  <c r="C940" i="9"/>
  <c r="B940" i="9" s="1"/>
  <c r="A940" i="9" s="1"/>
  <c r="C941" i="9"/>
  <c r="B941" i="9" s="1"/>
  <c r="A941" i="9" s="1"/>
  <c r="C942" i="9"/>
  <c r="B942" i="9" s="1"/>
  <c r="A942" i="9" s="1"/>
  <c r="C943" i="9"/>
  <c r="B943" i="9" s="1"/>
  <c r="A943" i="9" s="1"/>
  <c r="C944" i="9"/>
  <c r="B944" i="9" s="1"/>
  <c r="A944" i="9" s="1"/>
  <c r="C945" i="9"/>
  <c r="B945" i="9" s="1"/>
  <c r="A945" i="9" s="1"/>
  <c r="C946" i="9"/>
  <c r="B946" i="9" s="1"/>
  <c r="A946" i="9" s="1"/>
  <c r="C947" i="9"/>
  <c r="B947" i="9" s="1"/>
  <c r="A947" i="9" s="1"/>
  <c r="C948" i="9"/>
  <c r="B948" i="9" s="1"/>
  <c r="A948" i="9" s="1"/>
  <c r="C949" i="9"/>
  <c r="B949" i="9" s="1"/>
  <c r="A949" i="9" s="1"/>
  <c r="C950" i="9"/>
  <c r="B950" i="9" s="1"/>
  <c r="A950" i="9" s="1"/>
  <c r="C951" i="9"/>
  <c r="B951" i="9" s="1"/>
  <c r="A951" i="9" s="1"/>
  <c r="C952" i="9"/>
  <c r="B952" i="9" s="1"/>
  <c r="A952" i="9" s="1"/>
  <c r="C953" i="9"/>
  <c r="B953" i="9" s="1"/>
  <c r="A953" i="9" s="1"/>
  <c r="C954" i="9"/>
  <c r="B954" i="9" s="1"/>
  <c r="A954" i="9" s="1"/>
  <c r="C955" i="9"/>
  <c r="B955" i="9" s="1"/>
  <c r="A955" i="9" s="1"/>
  <c r="C956" i="9"/>
  <c r="B956" i="9" s="1"/>
  <c r="A956" i="9" s="1"/>
  <c r="C957" i="9"/>
  <c r="B957" i="9" s="1"/>
  <c r="A957" i="9" s="1"/>
  <c r="C958" i="9"/>
  <c r="B958" i="9" s="1"/>
  <c r="A958" i="9" s="1"/>
  <c r="C959" i="9"/>
  <c r="B959" i="9" s="1"/>
  <c r="A959" i="9" s="1"/>
  <c r="C960" i="9"/>
  <c r="B960" i="9" s="1"/>
  <c r="A960" i="9" s="1"/>
  <c r="C961" i="9"/>
  <c r="B961" i="9" s="1"/>
  <c r="A961" i="9" s="1"/>
  <c r="C962" i="9"/>
  <c r="B962" i="9" s="1"/>
  <c r="A962" i="9" s="1"/>
  <c r="C963" i="9"/>
  <c r="B963" i="9" s="1"/>
  <c r="A963" i="9" s="1"/>
  <c r="C964" i="9"/>
  <c r="B964" i="9" s="1"/>
  <c r="A964" i="9" s="1"/>
  <c r="C965" i="9"/>
  <c r="B965" i="9" s="1"/>
  <c r="A965" i="9" s="1"/>
  <c r="C966" i="9"/>
  <c r="B966" i="9" s="1"/>
  <c r="A966" i="9" s="1"/>
  <c r="C967" i="9"/>
  <c r="B967" i="9" s="1"/>
  <c r="A967" i="9" s="1"/>
  <c r="C968" i="9"/>
  <c r="B968" i="9" s="1"/>
  <c r="A968" i="9" s="1"/>
  <c r="C969" i="9"/>
  <c r="B969" i="9" s="1"/>
  <c r="A969" i="9" s="1"/>
  <c r="C970" i="9"/>
  <c r="B970" i="9" s="1"/>
  <c r="A970" i="9" s="1"/>
  <c r="C971" i="9"/>
  <c r="B971" i="9" s="1"/>
  <c r="A971" i="9" s="1"/>
  <c r="C972" i="9"/>
  <c r="B972" i="9" s="1"/>
  <c r="A972" i="9" s="1"/>
  <c r="C973" i="9"/>
  <c r="B973" i="9" s="1"/>
  <c r="A973" i="9" s="1"/>
  <c r="C974" i="9"/>
  <c r="B974" i="9" s="1"/>
  <c r="A974" i="9" s="1"/>
  <c r="C975" i="9"/>
  <c r="B975" i="9" s="1"/>
  <c r="A975" i="9" s="1"/>
  <c r="C976" i="9"/>
  <c r="B976" i="9" s="1"/>
  <c r="A976" i="9" s="1"/>
  <c r="C977" i="9"/>
  <c r="B977" i="9" s="1"/>
  <c r="A977" i="9" s="1"/>
  <c r="C978" i="9"/>
  <c r="B978" i="9" s="1"/>
  <c r="A978" i="9" s="1"/>
  <c r="C979" i="9"/>
  <c r="B979" i="9" s="1"/>
  <c r="A979" i="9" s="1"/>
  <c r="C980" i="9"/>
  <c r="B980" i="9" s="1"/>
  <c r="A980" i="9" s="1"/>
  <c r="C981" i="9"/>
  <c r="B981" i="9" s="1"/>
  <c r="A981" i="9" s="1"/>
  <c r="C982" i="9"/>
  <c r="B982" i="9" s="1"/>
  <c r="A982" i="9" s="1"/>
  <c r="C983" i="9"/>
  <c r="B983" i="9" s="1"/>
  <c r="A983" i="9" s="1"/>
  <c r="C984" i="9"/>
  <c r="B984" i="9" s="1"/>
  <c r="A984" i="9" s="1"/>
  <c r="C985" i="9"/>
  <c r="B985" i="9" s="1"/>
  <c r="A985" i="9" s="1"/>
  <c r="C986" i="9"/>
  <c r="B986" i="9" s="1"/>
  <c r="A986" i="9" s="1"/>
  <c r="C987" i="9"/>
  <c r="B987" i="9" s="1"/>
  <c r="A987" i="9" s="1"/>
  <c r="C988" i="9"/>
  <c r="B988" i="9" s="1"/>
  <c r="A988" i="9" s="1"/>
  <c r="C989" i="9"/>
  <c r="B989" i="9" s="1"/>
  <c r="A989" i="9" s="1"/>
  <c r="C990" i="9"/>
  <c r="B990" i="9" s="1"/>
  <c r="A990" i="9" s="1"/>
  <c r="C991" i="9"/>
  <c r="B991" i="9" s="1"/>
  <c r="A991" i="9" s="1"/>
  <c r="C992" i="9"/>
  <c r="B992" i="9" s="1"/>
  <c r="A992" i="9" s="1"/>
  <c r="C993" i="9"/>
  <c r="B993" i="9" s="1"/>
  <c r="A993" i="9" s="1"/>
  <c r="C994" i="9"/>
  <c r="B994" i="9" s="1"/>
  <c r="A994" i="9" s="1"/>
  <c r="C995" i="9"/>
  <c r="B995" i="9" s="1"/>
  <c r="A995" i="9" s="1"/>
  <c r="C996" i="9"/>
  <c r="B996" i="9" s="1"/>
  <c r="A996" i="9" s="1"/>
  <c r="C997" i="9"/>
  <c r="B997" i="9" s="1"/>
  <c r="A997" i="9" s="1"/>
  <c r="C998" i="9"/>
  <c r="B998" i="9" s="1"/>
  <c r="A998" i="9" s="1"/>
  <c r="C999" i="9"/>
  <c r="B999" i="9" s="1"/>
  <c r="A999" i="9" s="1"/>
  <c r="C1000" i="9"/>
  <c r="B1000" i="9" s="1"/>
  <c r="A1000" i="9" s="1"/>
  <c r="C1001" i="9"/>
  <c r="B1001" i="9" s="1"/>
  <c r="A1001" i="9" s="1"/>
  <c r="C1002" i="9"/>
  <c r="B1002" i="9" s="1"/>
  <c r="A1002" i="9" s="1"/>
  <c r="C1003" i="9"/>
  <c r="B1003" i="9" s="1"/>
  <c r="A1003" i="9" s="1"/>
  <c r="C1004" i="9"/>
  <c r="B1004" i="9" s="1"/>
  <c r="A1004" i="9" s="1"/>
  <c r="C1005" i="9"/>
  <c r="B1005" i="9" s="1"/>
  <c r="A1005" i="9" s="1"/>
  <c r="L1005" i="9"/>
  <c r="L1004" i="9"/>
  <c r="L1003" i="9"/>
  <c r="L1002" i="9"/>
  <c r="L1001" i="9"/>
  <c r="L1000" i="9"/>
  <c r="L999" i="9"/>
  <c r="L998" i="9"/>
  <c r="L997" i="9"/>
  <c r="L996" i="9"/>
  <c r="L995" i="9"/>
  <c r="L994" i="9"/>
  <c r="L993" i="9"/>
  <c r="L992" i="9"/>
  <c r="L991" i="9"/>
  <c r="L990" i="9"/>
  <c r="L989" i="9"/>
  <c r="L988" i="9"/>
  <c r="L987" i="9"/>
  <c r="L986" i="9"/>
  <c r="L985" i="9"/>
  <c r="L984" i="9"/>
  <c r="L983" i="9"/>
  <c r="L982" i="9"/>
  <c r="L981" i="9"/>
  <c r="L980" i="9"/>
  <c r="L979" i="9"/>
  <c r="L978" i="9"/>
  <c r="L977" i="9"/>
  <c r="L976" i="9"/>
  <c r="L975" i="9"/>
  <c r="L974" i="9"/>
  <c r="L973" i="9"/>
  <c r="L972" i="9"/>
  <c r="L971" i="9"/>
  <c r="L970" i="9"/>
  <c r="L969" i="9"/>
  <c r="L968" i="9"/>
  <c r="L967" i="9"/>
  <c r="L966" i="9"/>
  <c r="L965" i="9"/>
  <c r="L964" i="9"/>
  <c r="L963" i="9"/>
  <c r="L962" i="9"/>
  <c r="L961" i="9"/>
  <c r="L960" i="9"/>
  <c r="L959" i="9"/>
  <c r="L958" i="9"/>
  <c r="L957" i="9"/>
  <c r="L956" i="9"/>
  <c r="L955" i="9"/>
  <c r="L954" i="9"/>
  <c r="L953" i="9"/>
  <c r="L952" i="9"/>
  <c r="L951" i="9"/>
  <c r="L950" i="9"/>
  <c r="L949" i="9"/>
  <c r="L948" i="9"/>
  <c r="L947" i="9"/>
  <c r="L946" i="9"/>
  <c r="L945" i="9"/>
  <c r="L944" i="9"/>
  <c r="L943" i="9"/>
  <c r="L942" i="9"/>
  <c r="L941" i="9"/>
  <c r="L940" i="9"/>
  <c r="L939" i="9"/>
  <c r="L938" i="9"/>
  <c r="L937" i="9"/>
  <c r="L936" i="9"/>
  <c r="L935" i="9"/>
  <c r="L934" i="9"/>
  <c r="L933" i="9"/>
  <c r="L932" i="9"/>
  <c r="L931" i="9"/>
  <c r="L930" i="9"/>
  <c r="L929" i="9"/>
  <c r="L928" i="9"/>
  <c r="L927" i="9"/>
  <c r="L926" i="9"/>
  <c r="L925" i="9"/>
  <c r="L924" i="9"/>
  <c r="L923" i="9"/>
  <c r="L922" i="9"/>
  <c r="L921" i="9"/>
  <c r="L920" i="9"/>
  <c r="L919" i="9"/>
  <c r="L918" i="9"/>
  <c r="L917" i="9"/>
  <c r="L916" i="9"/>
  <c r="L915" i="9"/>
  <c r="L914" i="9"/>
  <c r="L913" i="9"/>
  <c r="L912" i="9"/>
  <c r="L911" i="9"/>
  <c r="L910" i="9"/>
  <c r="L909" i="9"/>
  <c r="L908" i="9"/>
  <c r="L907" i="9"/>
  <c r="L906" i="9"/>
  <c r="L905" i="9"/>
  <c r="L904" i="9"/>
  <c r="L903" i="9"/>
  <c r="L902" i="9"/>
  <c r="L901" i="9"/>
  <c r="L900" i="9"/>
  <c r="L899" i="9"/>
  <c r="L898" i="9"/>
  <c r="L897" i="9"/>
  <c r="L896" i="9"/>
  <c r="L895" i="9"/>
  <c r="L894" i="9"/>
  <c r="L893" i="9"/>
  <c r="L892" i="9"/>
  <c r="L891" i="9"/>
  <c r="L890" i="9"/>
  <c r="L889" i="9"/>
  <c r="L888" i="9"/>
  <c r="L887" i="9"/>
  <c r="L886" i="9"/>
  <c r="L885" i="9"/>
  <c r="L884" i="9"/>
  <c r="L883" i="9"/>
  <c r="L882" i="9"/>
  <c r="L881" i="9"/>
  <c r="L880" i="9"/>
  <c r="L879" i="9"/>
  <c r="L878" i="9"/>
  <c r="L877" i="9"/>
  <c r="L876" i="9"/>
  <c r="L875" i="9"/>
  <c r="L874" i="9"/>
  <c r="L873" i="9"/>
  <c r="L872" i="9"/>
  <c r="L871" i="9"/>
  <c r="L870" i="9"/>
  <c r="L869" i="9"/>
  <c r="L868" i="9"/>
  <c r="L867" i="9"/>
  <c r="L866" i="9"/>
  <c r="L865" i="9"/>
  <c r="L864" i="9"/>
  <c r="L863" i="9"/>
  <c r="L862" i="9"/>
  <c r="L861" i="9"/>
  <c r="L860" i="9"/>
  <c r="L859" i="9"/>
  <c r="L858" i="9"/>
  <c r="L857" i="9"/>
  <c r="L856" i="9"/>
  <c r="L855" i="9"/>
  <c r="L854" i="9"/>
  <c r="L853" i="9"/>
  <c r="L852" i="9"/>
  <c r="L851" i="9"/>
  <c r="L850" i="9"/>
  <c r="L849" i="9"/>
  <c r="L848" i="9"/>
  <c r="L847" i="9"/>
  <c r="L846" i="9"/>
  <c r="L845" i="9"/>
  <c r="L844" i="9"/>
  <c r="L843" i="9"/>
  <c r="L842" i="9"/>
  <c r="L841" i="9"/>
  <c r="L840" i="9"/>
  <c r="L839" i="9"/>
  <c r="L838" i="9"/>
  <c r="L837" i="9"/>
  <c r="L836" i="9"/>
  <c r="L835" i="9"/>
  <c r="L834" i="9"/>
  <c r="L833" i="9"/>
  <c r="L832" i="9"/>
  <c r="L831" i="9"/>
  <c r="L830" i="9"/>
  <c r="C830" i="9"/>
  <c r="B830" i="9" s="1"/>
  <c r="A830" i="9" s="1"/>
  <c r="C655" i="9"/>
  <c r="B655" i="9" s="1"/>
  <c r="A655" i="9" s="1"/>
  <c r="C656" i="9"/>
  <c r="B656" i="9" s="1"/>
  <c r="A656" i="9" s="1"/>
  <c r="C657" i="9"/>
  <c r="B657" i="9" s="1"/>
  <c r="A657" i="9" s="1"/>
  <c r="C658" i="9"/>
  <c r="B658" i="9" s="1"/>
  <c r="A658" i="9" s="1"/>
  <c r="C659" i="9"/>
  <c r="B659" i="9" s="1"/>
  <c r="A659" i="9" s="1"/>
  <c r="C660" i="9"/>
  <c r="B660" i="9" s="1"/>
  <c r="A660" i="9" s="1"/>
  <c r="C661" i="9"/>
  <c r="B661" i="9" s="1"/>
  <c r="A661" i="9" s="1"/>
  <c r="C662" i="9"/>
  <c r="B662" i="9" s="1"/>
  <c r="A662" i="9" s="1"/>
  <c r="C663" i="9"/>
  <c r="B663" i="9" s="1"/>
  <c r="A663" i="9" s="1"/>
  <c r="C664" i="9"/>
  <c r="B664" i="9" s="1"/>
  <c r="A664" i="9" s="1"/>
  <c r="C665" i="9"/>
  <c r="B665" i="9" s="1"/>
  <c r="A665" i="9" s="1"/>
  <c r="C666" i="9"/>
  <c r="B666" i="9" s="1"/>
  <c r="A666" i="9" s="1"/>
  <c r="C667" i="9"/>
  <c r="B667" i="9" s="1"/>
  <c r="A667" i="9" s="1"/>
  <c r="C668" i="9"/>
  <c r="B668" i="9" s="1"/>
  <c r="A668" i="9" s="1"/>
  <c r="C669" i="9"/>
  <c r="B669" i="9" s="1"/>
  <c r="A669" i="9" s="1"/>
  <c r="C670" i="9"/>
  <c r="B670" i="9" s="1"/>
  <c r="A670" i="9" s="1"/>
  <c r="C671" i="9"/>
  <c r="B671" i="9" s="1"/>
  <c r="A671" i="9" s="1"/>
  <c r="C672" i="9"/>
  <c r="B672" i="9" s="1"/>
  <c r="A672" i="9" s="1"/>
  <c r="C673" i="9"/>
  <c r="B673" i="9" s="1"/>
  <c r="A673" i="9" s="1"/>
  <c r="C674" i="9"/>
  <c r="B674" i="9" s="1"/>
  <c r="A674" i="9" s="1"/>
  <c r="C675" i="9"/>
  <c r="B675" i="9" s="1"/>
  <c r="A675" i="9" s="1"/>
  <c r="C676" i="9"/>
  <c r="B676" i="9" s="1"/>
  <c r="A676" i="9" s="1"/>
  <c r="C677" i="9"/>
  <c r="B677" i="9" s="1"/>
  <c r="A677" i="9" s="1"/>
  <c r="C678" i="9"/>
  <c r="B678" i="9" s="1"/>
  <c r="A678" i="9" s="1"/>
  <c r="C679" i="9"/>
  <c r="B679" i="9" s="1"/>
  <c r="A679" i="9" s="1"/>
  <c r="C680" i="9"/>
  <c r="B680" i="9" s="1"/>
  <c r="A680" i="9" s="1"/>
  <c r="C681" i="9"/>
  <c r="B681" i="9" s="1"/>
  <c r="A681" i="9" s="1"/>
  <c r="C682" i="9"/>
  <c r="B682" i="9" s="1"/>
  <c r="A682" i="9" s="1"/>
  <c r="C683" i="9"/>
  <c r="B683" i="9" s="1"/>
  <c r="A683" i="9" s="1"/>
  <c r="C684" i="9"/>
  <c r="B684" i="9" s="1"/>
  <c r="A684" i="9" s="1"/>
  <c r="C685" i="9"/>
  <c r="B685" i="9" s="1"/>
  <c r="A685" i="9" s="1"/>
  <c r="C686" i="9"/>
  <c r="B686" i="9" s="1"/>
  <c r="A686" i="9" s="1"/>
  <c r="C687" i="9"/>
  <c r="B687" i="9" s="1"/>
  <c r="A687" i="9" s="1"/>
  <c r="C688" i="9"/>
  <c r="B688" i="9" s="1"/>
  <c r="A688" i="9" s="1"/>
  <c r="C689" i="9"/>
  <c r="B689" i="9" s="1"/>
  <c r="A689" i="9" s="1"/>
  <c r="C690" i="9"/>
  <c r="B690" i="9" s="1"/>
  <c r="A690" i="9" s="1"/>
  <c r="C691" i="9"/>
  <c r="B691" i="9" s="1"/>
  <c r="A691" i="9" s="1"/>
  <c r="C692" i="9"/>
  <c r="B692" i="9" s="1"/>
  <c r="A692" i="9" s="1"/>
  <c r="C693" i="9"/>
  <c r="B693" i="9" s="1"/>
  <c r="A693" i="9" s="1"/>
  <c r="C694" i="9"/>
  <c r="B694" i="9" s="1"/>
  <c r="A694" i="9" s="1"/>
  <c r="C695" i="9"/>
  <c r="B695" i="9" s="1"/>
  <c r="A695" i="9" s="1"/>
  <c r="C696" i="9"/>
  <c r="B696" i="9" s="1"/>
  <c r="A696" i="9" s="1"/>
  <c r="C697" i="9"/>
  <c r="B697" i="9" s="1"/>
  <c r="A697" i="9" s="1"/>
  <c r="C698" i="9"/>
  <c r="B698" i="9" s="1"/>
  <c r="A698" i="9" s="1"/>
  <c r="C699" i="9"/>
  <c r="B699" i="9" s="1"/>
  <c r="A699" i="9" s="1"/>
  <c r="C700" i="9"/>
  <c r="B700" i="9" s="1"/>
  <c r="A700" i="9" s="1"/>
  <c r="C701" i="9"/>
  <c r="B701" i="9" s="1"/>
  <c r="A701" i="9" s="1"/>
  <c r="C702" i="9"/>
  <c r="B702" i="9" s="1"/>
  <c r="A702" i="9" s="1"/>
  <c r="C703" i="9"/>
  <c r="B703" i="9" s="1"/>
  <c r="A703" i="9" s="1"/>
  <c r="C704" i="9"/>
  <c r="B704" i="9" s="1"/>
  <c r="A704" i="9" s="1"/>
  <c r="C705" i="9"/>
  <c r="B705" i="9" s="1"/>
  <c r="A705" i="9" s="1"/>
  <c r="C706" i="9"/>
  <c r="B706" i="9" s="1"/>
  <c r="A706" i="9" s="1"/>
  <c r="C707" i="9"/>
  <c r="B707" i="9" s="1"/>
  <c r="A707" i="9" s="1"/>
  <c r="C708" i="9"/>
  <c r="B708" i="9" s="1"/>
  <c r="A708" i="9" s="1"/>
  <c r="C709" i="9"/>
  <c r="B709" i="9" s="1"/>
  <c r="A709" i="9" s="1"/>
  <c r="C710" i="9"/>
  <c r="B710" i="9" s="1"/>
  <c r="A710" i="9" s="1"/>
  <c r="C711" i="9"/>
  <c r="B711" i="9" s="1"/>
  <c r="A711" i="9" s="1"/>
  <c r="C712" i="9"/>
  <c r="B712" i="9" s="1"/>
  <c r="A712" i="9" s="1"/>
  <c r="C713" i="9"/>
  <c r="B713" i="9" s="1"/>
  <c r="A713" i="9" s="1"/>
  <c r="C714" i="9"/>
  <c r="B714" i="9" s="1"/>
  <c r="A714" i="9" s="1"/>
  <c r="C715" i="9"/>
  <c r="B715" i="9" s="1"/>
  <c r="A715" i="9" s="1"/>
  <c r="C716" i="9"/>
  <c r="B716" i="9" s="1"/>
  <c r="A716" i="9" s="1"/>
  <c r="C717" i="9"/>
  <c r="B717" i="9" s="1"/>
  <c r="A717" i="9" s="1"/>
  <c r="C718" i="9"/>
  <c r="B718" i="9" s="1"/>
  <c r="A718" i="9" s="1"/>
  <c r="C719" i="9"/>
  <c r="B719" i="9" s="1"/>
  <c r="A719" i="9" s="1"/>
  <c r="C720" i="9"/>
  <c r="B720" i="9" s="1"/>
  <c r="A720" i="9" s="1"/>
  <c r="C721" i="9"/>
  <c r="B721" i="9" s="1"/>
  <c r="A721" i="9" s="1"/>
  <c r="C722" i="9"/>
  <c r="B722" i="9" s="1"/>
  <c r="A722" i="9" s="1"/>
  <c r="C723" i="9"/>
  <c r="B723" i="9" s="1"/>
  <c r="A723" i="9" s="1"/>
  <c r="C724" i="9"/>
  <c r="B724" i="9" s="1"/>
  <c r="A724" i="9" s="1"/>
  <c r="C725" i="9"/>
  <c r="B725" i="9" s="1"/>
  <c r="A725" i="9" s="1"/>
  <c r="C726" i="9"/>
  <c r="B726" i="9" s="1"/>
  <c r="A726" i="9" s="1"/>
  <c r="C727" i="9"/>
  <c r="B727" i="9" s="1"/>
  <c r="A727" i="9" s="1"/>
  <c r="C728" i="9"/>
  <c r="B728" i="9" s="1"/>
  <c r="A728" i="9" s="1"/>
  <c r="C729" i="9"/>
  <c r="B729" i="9" s="1"/>
  <c r="A729" i="9" s="1"/>
  <c r="C730" i="9"/>
  <c r="B730" i="9" s="1"/>
  <c r="A730" i="9" s="1"/>
  <c r="C731" i="9"/>
  <c r="B731" i="9" s="1"/>
  <c r="A731" i="9" s="1"/>
  <c r="C732" i="9"/>
  <c r="B732" i="9" s="1"/>
  <c r="A732" i="9" s="1"/>
  <c r="C733" i="9"/>
  <c r="B733" i="9" s="1"/>
  <c r="A733" i="9" s="1"/>
  <c r="C734" i="9"/>
  <c r="B734" i="9" s="1"/>
  <c r="A734" i="9" s="1"/>
  <c r="C735" i="9"/>
  <c r="B735" i="9" s="1"/>
  <c r="A735" i="9" s="1"/>
  <c r="C736" i="9"/>
  <c r="B736" i="9" s="1"/>
  <c r="A736" i="9" s="1"/>
  <c r="C737" i="9"/>
  <c r="B737" i="9" s="1"/>
  <c r="A737" i="9" s="1"/>
  <c r="C738" i="9"/>
  <c r="B738" i="9" s="1"/>
  <c r="A738" i="9" s="1"/>
  <c r="C739" i="9"/>
  <c r="B739" i="9" s="1"/>
  <c r="A739" i="9" s="1"/>
  <c r="C740" i="9"/>
  <c r="B740" i="9" s="1"/>
  <c r="A740" i="9" s="1"/>
  <c r="C741" i="9"/>
  <c r="B741" i="9" s="1"/>
  <c r="A741" i="9" s="1"/>
  <c r="C742" i="9"/>
  <c r="B742" i="9" s="1"/>
  <c r="A742" i="9" s="1"/>
  <c r="C743" i="9"/>
  <c r="B743" i="9" s="1"/>
  <c r="A743" i="9" s="1"/>
  <c r="C744" i="9"/>
  <c r="B744" i="9" s="1"/>
  <c r="A744" i="9" s="1"/>
  <c r="C745" i="9"/>
  <c r="B745" i="9" s="1"/>
  <c r="A745" i="9" s="1"/>
  <c r="C746" i="9"/>
  <c r="B746" i="9" s="1"/>
  <c r="A746" i="9" s="1"/>
  <c r="C747" i="9"/>
  <c r="B747" i="9" s="1"/>
  <c r="A747" i="9" s="1"/>
  <c r="C748" i="9"/>
  <c r="B748" i="9" s="1"/>
  <c r="A748" i="9" s="1"/>
  <c r="C749" i="9"/>
  <c r="B749" i="9" s="1"/>
  <c r="A749" i="9" s="1"/>
  <c r="C750" i="9"/>
  <c r="B750" i="9" s="1"/>
  <c r="A750" i="9" s="1"/>
  <c r="C751" i="9"/>
  <c r="B751" i="9" s="1"/>
  <c r="A751" i="9" s="1"/>
  <c r="C752" i="9"/>
  <c r="B752" i="9" s="1"/>
  <c r="A752" i="9" s="1"/>
  <c r="C753" i="9"/>
  <c r="B753" i="9" s="1"/>
  <c r="A753" i="9" s="1"/>
  <c r="C754" i="9"/>
  <c r="B754" i="9" s="1"/>
  <c r="A754" i="9" s="1"/>
  <c r="C755" i="9"/>
  <c r="B755" i="9" s="1"/>
  <c r="A755" i="9" s="1"/>
  <c r="C756" i="9"/>
  <c r="B756" i="9" s="1"/>
  <c r="A756" i="9" s="1"/>
  <c r="C757" i="9"/>
  <c r="B757" i="9" s="1"/>
  <c r="A757" i="9" s="1"/>
  <c r="C758" i="9"/>
  <c r="B758" i="9" s="1"/>
  <c r="A758" i="9" s="1"/>
  <c r="C759" i="9"/>
  <c r="B759" i="9" s="1"/>
  <c r="A759" i="9" s="1"/>
  <c r="C760" i="9"/>
  <c r="B760" i="9" s="1"/>
  <c r="A760" i="9" s="1"/>
  <c r="C761" i="9"/>
  <c r="B761" i="9" s="1"/>
  <c r="A761" i="9" s="1"/>
  <c r="C762" i="9"/>
  <c r="B762" i="9" s="1"/>
  <c r="A762" i="9" s="1"/>
  <c r="C763" i="9"/>
  <c r="B763" i="9" s="1"/>
  <c r="A763" i="9" s="1"/>
  <c r="C764" i="9"/>
  <c r="B764" i="9" s="1"/>
  <c r="A764" i="9" s="1"/>
  <c r="C765" i="9"/>
  <c r="B765" i="9" s="1"/>
  <c r="A765" i="9" s="1"/>
  <c r="C766" i="9"/>
  <c r="B766" i="9" s="1"/>
  <c r="A766" i="9" s="1"/>
  <c r="C767" i="9"/>
  <c r="B767" i="9" s="1"/>
  <c r="A767" i="9" s="1"/>
  <c r="C768" i="9"/>
  <c r="B768" i="9" s="1"/>
  <c r="A768" i="9" s="1"/>
  <c r="C769" i="9"/>
  <c r="B769" i="9" s="1"/>
  <c r="A769" i="9" s="1"/>
  <c r="C770" i="9"/>
  <c r="B770" i="9" s="1"/>
  <c r="A770" i="9" s="1"/>
  <c r="C771" i="9"/>
  <c r="B771" i="9" s="1"/>
  <c r="A771" i="9" s="1"/>
  <c r="C772" i="9"/>
  <c r="B772" i="9" s="1"/>
  <c r="A772" i="9" s="1"/>
  <c r="C773" i="9"/>
  <c r="B773" i="9" s="1"/>
  <c r="A773" i="9" s="1"/>
  <c r="C774" i="9"/>
  <c r="B774" i="9" s="1"/>
  <c r="A774" i="9" s="1"/>
  <c r="C775" i="9"/>
  <c r="B775" i="9" s="1"/>
  <c r="A775" i="9" s="1"/>
  <c r="C776" i="9"/>
  <c r="B776" i="9" s="1"/>
  <c r="A776" i="9" s="1"/>
  <c r="C777" i="9"/>
  <c r="B777" i="9" s="1"/>
  <c r="A777" i="9" s="1"/>
  <c r="C778" i="9"/>
  <c r="B778" i="9" s="1"/>
  <c r="A778" i="9" s="1"/>
  <c r="C779" i="9"/>
  <c r="B779" i="9" s="1"/>
  <c r="A779" i="9" s="1"/>
  <c r="C780" i="9"/>
  <c r="B780" i="9" s="1"/>
  <c r="A780" i="9" s="1"/>
  <c r="C781" i="9"/>
  <c r="B781" i="9" s="1"/>
  <c r="A781" i="9" s="1"/>
  <c r="C782" i="9"/>
  <c r="B782" i="9" s="1"/>
  <c r="A782" i="9" s="1"/>
  <c r="C783" i="9"/>
  <c r="B783" i="9" s="1"/>
  <c r="A783" i="9" s="1"/>
  <c r="C784" i="9"/>
  <c r="B784" i="9" s="1"/>
  <c r="A784" i="9" s="1"/>
  <c r="C785" i="9"/>
  <c r="B785" i="9" s="1"/>
  <c r="A785" i="9" s="1"/>
  <c r="C786" i="9"/>
  <c r="B786" i="9" s="1"/>
  <c r="A786" i="9" s="1"/>
  <c r="C787" i="9"/>
  <c r="B787" i="9" s="1"/>
  <c r="A787" i="9" s="1"/>
  <c r="C788" i="9"/>
  <c r="B788" i="9" s="1"/>
  <c r="A788" i="9" s="1"/>
  <c r="C789" i="9"/>
  <c r="B789" i="9" s="1"/>
  <c r="A789" i="9" s="1"/>
  <c r="C790" i="9"/>
  <c r="B790" i="9" s="1"/>
  <c r="A790" i="9" s="1"/>
  <c r="C791" i="9"/>
  <c r="B791" i="9" s="1"/>
  <c r="A791" i="9" s="1"/>
  <c r="C792" i="9"/>
  <c r="B792" i="9" s="1"/>
  <c r="A792" i="9" s="1"/>
  <c r="C793" i="9"/>
  <c r="B793" i="9" s="1"/>
  <c r="A793" i="9" s="1"/>
  <c r="C794" i="9"/>
  <c r="B794" i="9" s="1"/>
  <c r="A794" i="9" s="1"/>
  <c r="C795" i="9"/>
  <c r="B795" i="9" s="1"/>
  <c r="A795" i="9" s="1"/>
  <c r="C796" i="9"/>
  <c r="B796" i="9" s="1"/>
  <c r="A796" i="9" s="1"/>
  <c r="C797" i="9"/>
  <c r="B797" i="9" s="1"/>
  <c r="A797" i="9" s="1"/>
  <c r="C798" i="9"/>
  <c r="B798" i="9" s="1"/>
  <c r="A798" i="9" s="1"/>
  <c r="C799" i="9"/>
  <c r="B799" i="9" s="1"/>
  <c r="A799" i="9" s="1"/>
  <c r="C800" i="9"/>
  <c r="B800" i="9" s="1"/>
  <c r="A800" i="9" s="1"/>
  <c r="C801" i="9"/>
  <c r="B801" i="9" s="1"/>
  <c r="A801" i="9" s="1"/>
  <c r="C802" i="9"/>
  <c r="B802" i="9" s="1"/>
  <c r="A802" i="9" s="1"/>
  <c r="C803" i="9"/>
  <c r="B803" i="9" s="1"/>
  <c r="A803" i="9" s="1"/>
  <c r="C804" i="9"/>
  <c r="B804" i="9" s="1"/>
  <c r="A804" i="9" s="1"/>
  <c r="C805" i="9"/>
  <c r="B805" i="9" s="1"/>
  <c r="A805" i="9" s="1"/>
  <c r="C806" i="9"/>
  <c r="B806" i="9" s="1"/>
  <c r="A806" i="9" s="1"/>
  <c r="C807" i="9"/>
  <c r="B807" i="9" s="1"/>
  <c r="A807" i="9" s="1"/>
  <c r="C808" i="9"/>
  <c r="B808" i="9" s="1"/>
  <c r="A808" i="9" s="1"/>
  <c r="C809" i="9"/>
  <c r="B809" i="9" s="1"/>
  <c r="A809" i="9" s="1"/>
  <c r="C810" i="9"/>
  <c r="B810" i="9" s="1"/>
  <c r="A810" i="9" s="1"/>
  <c r="C811" i="9"/>
  <c r="B811" i="9" s="1"/>
  <c r="A811" i="9" s="1"/>
  <c r="C812" i="9"/>
  <c r="B812" i="9" s="1"/>
  <c r="A812" i="9" s="1"/>
  <c r="C813" i="9"/>
  <c r="B813" i="9" s="1"/>
  <c r="A813" i="9" s="1"/>
  <c r="C814" i="9"/>
  <c r="B814" i="9" s="1"/>
  <c r="A814" i="9" s="1"/>
  <c r="C815" i="9"/>
  <c r="B815" i="9" s="1"/>
  <c r="A815" i="9" s="1"/>
  <c r="C816" i="9"/>
  <c r="B816" i="9" s="1"/>
  <c r="A816" i="9" s="1"/>
  <c r="C817" i="9"/>
  <c r="B817" i="9" s="1"/>
  <c r="A817" i="9" s="1"/>
  <c r="C818" i="9"/>
  <c r="B818" i="9" s="1"/>
  <c r="A818" i="9" s="1"/>
  <c r="C819" i="9"/>
  <c r="B819" i="9" s="1"/>
  <c r="A819" i="9" s="1"/>
  <c r="C820" i="9"/>
  <c r="B820" i="9" s="1"/>
  <c r="A820" i="9" s="1"/>
  <c r="C821" i="9"/>
  <c r="B821" i="9" s="1"/>
  <c r="A821" i="9" s="1"/>
  <c r="C822" i="9"/>
  <c r="B822" i="9" s="1"/>
  <c r="A822" i="9" s="1"/>
  <c r="C823" i="9"/>
  <c r="B823" i="9" s="1"/>
  <c r="A823" i="9" s="1"/>
  <c r="C824" i="9"/>
  <c r="B824" i="9" s="1"/>
  <c r="A824" i="9" s="1"/>
  <c r="C825" i="9"/>
  <c r="B825" i="9" s="1"/>
  <c r="A825" i="9" s="1"/>
  <c r="C826" i="9"/>
  <c r="B826" i="9" s="1"/>
  <c r="A826" i="9" s="1"/>
  <c r="C827" i="9"/>
  <c r="B827" i="9" s="1"/>
  <c r="A827" i="9" s="1"/>
  <c r="C828" i="9"/>
  <c r="B828" i="9" s="1"/>
  <c r="A828" i="9" s="1"/>
  <c r="C829" i="9"/>
  <c r="B829" i="9" s="1"/>
  <c r="A829" i="9" s="1"/>
  <c r="L829" i="9"/>
  <c r="L828" i="9"/>
  <c r="L827" i="9"/>
  <c r="L826" i="9"/>
  <c r="L825" i="9"/>
  <c r="L824" i="9"/>
  <c r="L823" i="9"/>
  <c r="L822" i="9"/>
  <c r="L821" i="9"/>
  <c r="L820" i="9"/>
  <c r="L819" i="9"/>
  <c r="L818" i="9"/>
  <c r="L817" i="9"/>
  <c r="L816" i="9"/>
  <c r="L815" i="9"/>
  <c r="L814" i="9"/>
  <c r="L813" i="9"/>
  <c r="L812" i="9"/>
  <c r="L811" i="9"/>
  <c r="L810" i="9"/>
  <c r="L809" i="9"/>
  <c r="L808" i="9"/>
  <c r="L807" i="9"/>
  <c r="L806" i="9"/>
  <c r="L805" i="9"/>
  <c r="L804" i="9"/>
  <c r="L803" i="9"/>
  <c r="L802" i="9"/>
  <c r="L801" i="9"/>
  <c r="L800" i="9"/>
  <c r="L799" i="9"/>
  <c r="L798" i="9"/>
  <c r="L797" i="9"/>
  <c r="L796" i="9"/>
  <c r="L795" i="9"/>
  <c r="L794" i="9"/>
  <c r="L793" i="9"/>
  <c r="L792" i="9"/>
  <c r="L791" i="9"/>
  <c r="L790" i="9"/>
  <c r="L789" i="9"/>
  <c r="L788" i="9"/>
  <c r="L787" i="9"/>
  <c r="L786" i="9"/>
  <c r="L785" i="9"/>
  <c r="L784" i="9"/>
  <c r="L783" i="9"/>
  <c r="L782" i="9"/>
  <c r="L781" i="9"/>
  <c r="L780" i="9"/>
  <c r="L779" i="9"/>
  <c r="L778" i="9"/>
  <c r="L777" i="9"/>
  <c r="L776" i="9"/>
  <c r="L775" i="9"/>
  <c r="L774" i="9"/>
  <c r="L773" i="9"/>
  <c r="L772" i="9"/>
  <c r="L771" i="9"/>
  <c r="L770" i="9"/>
  <c r="L769" i="9"/>
  <c r="L768" i="9"/>
  <c r="L767" i="9"/>
  <c r="L766" i="9"/>
  <c r="L765" i="9"/>
  <c r="L764" i="9"/>
  <c r="L763" i="9"/>
  <c r="L762" i="9"/>
  <c r="L761" i="9"/>
  <c r="L760" i="9"/>
  <c r="L759" i="9"/>
  <c r="L758" i="9"/>
  <c r="L757" i="9"/>
  <c r="L756" i="9"/>
  <c r="L755" i="9"/>
  <c r="L754" i="9"/>
  <c r="L753" i="9"/>
  <c r="L752" i="9"/>
  <c r="L751" i="9"/>
  <c r="L750" i="9"/>
  <c r="L749" i="9"/>
  <c r="L748" i="9"/>
  <c r="L747" i="9"/>
  <c r="L746" i="9"/>
  <c r="L745" i="9"/>
  <c r="L744" i="9"/>
  <c r="L743" i="9"/>
  <c r="L742" i="9"/>
  <c r="L741" i="9"/>
  <c r="L740" i="9"/>
  <c r="L739" i="9"/>
  <c r="L738" i="9"/>
  <c r="L737" i="9"/>
  <c r="L736" i="9"/>
  <c r="L735" i="9"/>
  <c r="L734" i="9"/>
  <c r="L733" i="9"/>
  <c r="L732" i="9"/>
  <c r="L731" i="9"/>
  <c r="L730" i="9"/>
  <c r="L729" i="9"/>
  <c r="L728" i="9"/>
  <c r="L727" i="9"/>
  <c r="L726" i="9"/>
  <c r="L725" i="9"/>
  <c r="L724" i="9"/>
  <c r="L723" i="9"/>
  <c r="L722" i="9"/>
  <c r="L721" i="9"/>
  <c r="L720" i="9"/>
  <c r="L719" i="9"/>
  <c r="L718" i="9"/>
  <c r="L717" i="9"/>
  <c r="L716" i="9"/>
  <c r="L715" i="9"/>
  <c r="L714" i="9"/>
  <c r="L713" i="9"/>
  <c r="L712" i="9"/>
  <c r="L711" i="9"/>
  <c r="L710" i="9"/>
  <c r="L709" i="9"/>
  <c r="L708" i="9"/>
  <c r="L707" i="9"/>
  <c r="L706" i="9"/>
  <c r="L705" i="9"/>
  <c r="L704" i="9"/>
  <c r="L703" i="9"/>
  <c r="L702" i="9"/>
  <c r="L701" i="9"/>
  <c r="L700" i="9"/>
  <c r="L699" i="9"/>
  <c r="L698" i="9"/>
  <c r="L697" i="9"/>
  <c r="L696" i="9"/>
  <c r="L695" i="9"/>
  <c r="L694" i="9"/>
  <c r="L693" i="9"/>
  <c r="L692" i="9"/>
  <c r="L691" i="9"/>
  <c r="L690" i="9"/>
  <c r="L689" i="9"/>
  <c r="L688" i="9"/>
  <c r="L687" i="9"/>
  <c r="L686" i="9"/>
  <c r="L685" i="9"/>
  <c r="L684" i="9"/>
  <c r="L683" i="9"/>
  <c r="L682" i="9"/>
  <c r="L681" i="9"/>
  <c r="L680" i="9"/>
  <c r="L679" i="9"/>
  <c r="L678" i="9"/>
  <c r="L677" i="9"/>
  <c r="L676" i="9"/>
  <c r="L675" i="9"/>
  <c r="L674" i="9"/>
  <c r="L673" i="9"/>
  <c r="L672" i="9"/>
  <c r="L671" i="9"/>
  <c r="L670" i="9"/>
  <c r="L669" i="9"/>
  <c r="L668" i="9"/>
  <c r="L667" i="9"/>
  <c r="L666" i="9"/>
  <c r="L665" i="9"/>
  <c r="L664" i="9"/>
  <c r="L663" i="9"/>
  <c r="L662" i="9"/>
  <c r="L661" i="9"/>
  <c r="L660" i="9"/>
  <c r="L659" i="9"/>
  <c r="L658" i="9"/>
  <c r="L657" i="9"/>
  <c r="L656" i="9"/>
  <c r="L655" i="9"/>
  <c r="L654" i="9"/>
  <c r="C654" i="9"/>
  <c r="B654" i="9" s="1"/>
  <c r="A654" i="9" s="1"/>
  <c r="C480" i="9"/>
  <c r="B480" i="9" s="1"/>
  <c r="A480" i="9" s="1"/>
  <c r="C481" i="9"/>
  <c r="B481" i="9" s="1"/>
  <c r="A481" i="9" s="1"/>
  <c r="C482" i="9"/>
  <c r="B482" i="9" s="1"/>
  <c r="A482" i="9" s="1"/>
  <c r="C483" i="9"/>
  <c r="B483" i="9" s="1"/>
  <c r="A483" i="9" s="1"/>
  <c r="C484" i="9"/>
  <c r="B484" i="9" s="1"/>
  <c r="A484" i="9" s="1"/>
  <c r="C485" i="9"/>
  <c r="B485" i="9" s="1"/>
  <c r="A485" i="9" s="1"/>
  <c r="C486" i="9"/>
  <c r="B486" i="9" s="1"/>
  <c r="A486" i="9" s="1"/>
  <c r="C487" i="9"/>
  <c r="B487" i="9" s="1"/>
  <c r="A487" i="9" s="1"/>
  <c r="C488" i="9"/>
  <c r="B488" i="9" s="1"/>
  <c r="A488" i="9" s="1"/>
  <c r="C489" i="9"/>
  <c r="B489" i="9" s="1"/>
  <c r="A489" i="9" s="1"/>
  <c r="C490" i="9"/>
  <c r="B490" i="9" s="1"/>
  <c r="A490" i="9" s="1"/>
  <c r="C491" i="9"/>
  <c r="B491" i="9" s="1"/>
  <c r="A491" i="9" s="1"/>
  <c r="C492" i="9"/>
  <c r="B492" i="9" s="1"/>
  <c r="A492" i="9" s="1"/>
  <c r="C493" i="9"/>
  <c r="B493" i="9" s="1"/>
  <c r="A493" i="9" s="1"/>
  <c r="C494" i="9"/>
  <c r="B494" i="9" s="1"/>
  <c r="A494" i="9" s="1"/>
  <c r="C495" i="9"/>
  <c r="B495" i="9" s="1"/>
  <c r="A495" i="9" s="1"/>
  <c r="C496" i="9"/>
  <c r="B496" i="9" s="1"/>
  <c r="A496" i="9" s="1"/>
  <c r="C497" i="9"/>
  <c r="B497" i="9" s="1"/>
  <c r="A497" i="9" s="1"/>
  <c r="C498" i="9"/>
  <c r="B498" i="9" s="1"/>
  <c r="A498" i="9" s="1"/>
  <c r="C499" i="9"/>
  <c r="B499" i="9" s="1"/>
  <c r="A499" i="9" s="1"/>
  <c r="C500" i="9"/>
  <c r="B500" i="9" s="1"/>
  <c r="A500" i="9" s="1"/>
  <c r="C501" i="9"/>
  <c r="B501" i="9" s="1"/>
  <c r="A501" i="9" s="1"/>
  <c r="C502" i="9"/>
  <c r="B502" i="9" s="1"/>
  <c r="A502" i="9" s="1"/>
  <c r="C503" i="9"/>
  <c r="B503" i="9" s="1"/>
  <c r="A503" i="9" s="1"/>
  <c r="C504" i="9"/>
  <c r="B504" i="9" s="1"/>
  <c r="A504" i="9" s="1"/>
  <c r="C505" i="9"/>
  <c r="B505" i="9" s="1"/>
  <c r="A505" i="9" s="1"/>
  <c r="C506" i="9"/>
  <c r="B506" i="9" s="1"/>
  <c r="A506" i="9" s="1"/>
  <c r="C507" i="9"/>
  <c r="B507" i="9" s="1"/>
  <c r="A507" i="9" s="1"/>
  <c r="C508" i="9"/>
  <c r="B508" i="9" s="1"/>
  <c r="A508" i="9" s="1"/>
  <c r="C509" i="9"/>
  <c r="B509" i="9" s="1"/>
  <c r="A509" i="9" s="1"/>
  <c r="C510" i="9"/>
  <c r="B510" i="9" s="1"/>
  <c r="A510" i="9" s="1"/>
  <c r="C511" i="9"/>
  <c r="B511" i="9" s="1"/>
  <c r="A511" i="9" s="1"/>
  <c r="C512" i="9"/>
  <c r="B512" i="9" s="1"/>
  <c r="A512" i="9" s="1"/>
  <c r="C513" i="9"/>
  <c r="B513" i="9" s="1"/>
  <c r="A513" i="9" s="1"/>
  <c r="C514" i="9"/>
  <c r="B514" i="9" s="1"/>
  <c r="A514" i="9" s="1"/>
  <c r="C515" i="9"/>
  <c r="B515" i="9" s="1"/>
  <c r="A515" i="9" s="1"/>
  <c r="C516" i="9"/>
  <c r="B516" i="9" s="1"/>
  <c r="A516" i="9" s="1"/>
  <c r="C517" i="9"/>
  <c r="B517" i="9" s="1"/>
  <c r="A517" i="9" s="1"/>
  <c r="C518" i="9"/>
  <c r="B518" i="9" s="1"/>
  <c r="A518" i="9" s="1"/>
  <c r="C519" i="9"/>
  <c r="B519" i="9" s="1"/>
  <c r="A519" i="9" s="1"/>
  <c r="C520" i="9"/>
  <c r="B520" i="9" s="1"/>
  <c r="A520" i="9" s="1"/>
  <c r="C521" i="9"/>
  <c r="B521" i="9" s="1"/>
  <c r="A521" i="9" s="1"/>
  <c r="C522" i="9"/>
  <c r="B522" i="9" s="1"/>
  <c r="A522" i="9" s="1"/>
  <c r="C523" i="9"/>
  <c r="B523" i="9" s="1"/>
  <c r="A523" i="9" s="1"/>
  <c r="C524" i="9"/>
  <c r="B524" i="9" s="1"/>
  <c r="A524" i="9" s="1"/>
  <c r="C525" i="9"/>
  <c r="B525" i="9" s="1"/>
  <c r="A525" i="9" s="1"/>
  <c r="C526" i="9"/>
  <c r="B526" i="9" s="1"/>
  <c r="A526" i="9" s="1"/>
  <c r="C527" i="9"/>
  <c r="B527" i="9" s="1"/>
  <c r="A527" i="9" s="1"/>
  <c r="C528" i="9"/>
  <c r="B528" i="9" s="1"/>
  <c r="A528" i="9" s="1"/>
  <c r="C529" i="9"/>
  <c r="B529" i="9" s="1"/>
  <c r="A529" i="9" s="1"/>
  <c r="C530" i="9"/>
  <c r="B530" i="9" s="1"/>
  <c r="A530" i="9" s="1"/>
  <c r="C531" i="9"/>
  <c r="B531" i="9" s="1"/>
  <c r="A531" i="9" s="1"/>
  <c r="C532" i="9"/>
  <c r="B532" i="9" s="1"/>
  <c r="A532" i="9" s="1"/>
  <c r="C533" i="9"/>
  <c r="B533" i="9" s="1"/>
  <c r="A533" i="9" s="1"/>
  <c r="C534" i="9"/>
  <c r="B534" i="9" s="1"/>
  <c r="A534" i="9" s="1"/>
  <c r="C535" i="9"/>
  <c r="B535" i="9" s="1"/>
  <c r="A535" i="9" s="1"/>
  <c r="C536" i="9"/>
  <c r="B536" i="9" s="1"/>
  <c r="A536" i="9" s="1"/>
  <c r="C537" i="9"/>
  <c r="B537" i="9" s="1"/>
  <c r="A537" i="9" s="1"/>
  <c r="C538" i="9"/>
  <c r="B538" i="9" s="1"/>
  <c r="A538" i="9" s="1"/>
  <c r="C539" i="9"/>
  <c r="B539" i="9" s="1"/>
  <c r="A539" i="9" s="1"/>
  <c r="C540" i="9"/>
  <c r="B540" i="9" s="1"/>
  <c r="A540" i="9" s="1"/>
  <c r="C541" i="9"/>
  <c r="B541" i="9" s="1"/>
  <c r="A541" i="9" s="1"/>
  <c r="C542" i="9"/>
  <c r="B542" i="9" s="1"/>
  <c r="A542" i="9" s="1"/>
  <c r="C543" i="9"/>
  <c r="B543" i="9" s="1"/>
  <c r="A543" i="9" s="1"/>
  <c r="C544" i="9"/>
  <c r="B544" i="9" s="1"/>
  <c r="A544" i="9" s="1"/>
  <c r="C545" i="9"/>
  <c r="B545" i="9" s="1"/>
  <c r="A545" i="9" s="1"/>
  <c r="C546" i="9"/>
  <c r="B546" i="9" s="1"/>
  <c r="A546" i="9" s="1"/>
  <c r="C547" i="9"/>
  <c r="B547" i="9" s="1"/>
  <c r="A547" i="9" s="1"/>
  <c r="C548" i="9"/>
  <c r="B548" i="9" s="1"/>
  <c r="A548" i="9" s="1"/>
  <c r="C549" i="9"/>
  <c r="B549" i="9" s="1"/>
  <c r="A549" i="9" s="1"/>
  <c r="C550" i="9"/>
  <c r="B550" i="9" s="1"/>
  <c r="A550" i="9" s="1"/>
  <c r="C551" i="9"/>
  <c r="B551" i="9" s="1"/>
  <c r="A551" i="9" s="1"/>
  <c r="C552" i="9"/>
  <c r="B552" i="9" s="1"/>
  <c r="A552" i="9" s="1"/>
  <c r="C553" i="9"/>
  <c r="B553" i="9" s="1"/>
  <c r="A553" i="9" s="1"/>
  <c r="C554" i="9"/>
  <c r="B554" i="9" s="1"/>
  <c r="A554" i="9" s="1"/>
  <c r="C555" i="9"/>
  <c r="B555" i="9" s="1"/>
  <c r="A555" i="9" s="1"/>
  <c r="C556" i="9"/>
  <c r="B556" i="9" s="1"/>
  <c r="A556" i="9" s="1"/>
  <c r="C557" i="9"/>
  <c r="B557" i="9" s="1"/>
  <c r="A557" i="9" s="1"/>
  <c r="C558" i="9"/>
  <c r="B558" i="9" s="1"/>
  <c r="A558" i="9" s="1"/>
  <c r="C559" i="9"/>
  <c r="B559" i="9" s="1"/>
  <c r="A559" i="9" s="1"/>
  <c r="C560" i="9"/>
  <c r="B560" i="9" s="1"/>
  <c r="A560" i="9" s="1"/>
  <c r="C561" i="9"/>
  <c r="B561" i="9" s="1"/>
  <c r="A561" i="9" s="1"/>
  <c r="C562" i="9"/>
  <c r="B562" i="9" s="1"/>
  <c r="A562" i="9" s="1"/>
  <c r="C563" i="9"/>
  <c r="B563" i="9" s="1"/>
  <c r="A563" i="9" s="1"/>
  <c r="C564" i="9"/>
  <c r="B564" i="9" s="1"/>
  <c r="A564" i="9" s="1"/>
  <c r="C565" i="9"/>
  <c r="B565" i="9" s="1"/>
  <c r="A565" i="9" s="1"/>
  <c r="C566" i="9"/>
  <c r="B566" i="9" s="1"/>
  <c r="A566" i="9" s="1"/>
  <c r="C567" i="9"/>
  <c r="B567" i="9" s="1"/>
  <c r="A567" i="9" s="1"/>
  <c r="C568" i="9"/>
  <c r="B568" i="9" s="1"/>
  <c r="A568" i="9" s="1"/>
  <c r="C569" i="9"/>
  <c r="B569" i="9" s="1"/>
  <c r="A569" i="9" s="1"/>
  <c r="C570" i="9"/>
  <c r="B570" i="9" s="1"/>
  <c r="A570" i="9" s="1"/>
  <c r="C571" i="9"/>
  <c r="B571" i="9" s="1"/>
  <c r="A571" i="9" s="1"/>
  <c r="C572" i="9"/>
  <c r="B572" i="9" s="1"/>
  <c r="A572" i="9" s="1"/>
  <c r="C573" i="9"/>
  <c r="B573" i="9" s="1"/>
  <c r="A573" i="9" s="1"/>
  <c r="C574" i="9"/>
  <c r="B574" i="9" s="1"/>
  <c r="A574" i="9" s="1"/>
  <c r="C575" i="9"/>
  <c r="B575" i="9" s="1"/>
  <c r="A575" i="9" s="1"/>
  <c r="C576" i="9"/>
  <c r="B576" i="9" s="1"/>
  <c r="A576" i="9" s="1"/>
  <c r="C577" i="9"/>
  <c r="B577" i="9" s="1"/>
  <c r="A577" i="9" s="1"/>
  <c r="C578" i="9"/>
  <c r="B578" i="9" s="1"/>
  <c r="A578" i="9" s="1"/>
  <c r="C579" i="9"/>
  <c r="B579" i="9" s="1"/>
  <c r="A579" i="9" s="1"/>
  <c r="C580" i="9"/>
  <c r="B580" i="9" s="1"/>
  <c r="A580" i="9" s="1"/>
  <c r="C581" i="9"/>
  <c r="B581" i="9" s="1"/>
  <c r="A581" i="9" s="1"/>
  <c r="C582" i="9"/>
  <c r="B582" i="9" s="1"/>
  <c r="A582" i="9" s="1"/>
  <c r="C583" i="9"/>
  <c r="B583" i="9" s="1"/>
  <c r="A583" i="9" s="1"/>
  <c r="C584" i="9"/>
  <c r="B584" i="9" s="1"/>
  <c r="A584" i="9" s="1"/>
  <c r="C585" i="9"/>
  <c r="B585" i="9" s="1"/>
  <c r="A585" i="9" s="1"/>
  <c r="C586" i="9"/>
  <c r="B586" i="9" s="1"/>
  <c r="A586" i="9" s="1"/>
  <c r="C587" i="9"/>
  <c r="B587" i="9" s="1"/>
  <c r="A587" i="9" s="1"/>
  <c r="C588" i="9"/>
  <c r="B588" i="9" s="1"/>
  <c r="A588" i="9" s="1"/>
  <c r="C589" i="9"/>
  <c r="B589" i="9" s="1"/>
  <c r="A589" i="9" s="1"/>
  <c r="C590" i="9"/>
  <c r="B590" i="9" s="1"/>
  <c r="A590" i="9" s="1"/>
  <c r="C591" i="9"/>
  <c r="B591" i="9" s="1"/>
  <c r="A591" i="9" s="1"/>
  <c r="C592" i="9"/>
  <c r="B592" i="9" s="1"/>
  <c r="A592" i="9" s="1"/>
  <c r="C593" i="9"/>
  <c r="B593" i="9" s="1"/>
  <c r="A593" i="9" s="1"/>
  <c r="C594" i="9"/>
  <c r="B594" i="9" s="1"/>
  <c r="A594" i="9" s="1"/>
  <c r="C595" i="9"/>
  <c r="B595" i="9" s="1"/>
  <c r="A595" i="9" s="1"/>
  <c r="C596" i="9"/>
  <c r="B596" i="9" s="1"/>
  <c r="A596" i="9" s="1"/>
  <c r="C597" i="9"/>
  <c r="B597" i="9" s="1"/>
  <c r="A597" i="9" s="1"/>
  <c r="C598" i="9"/>
  <c r="B598" i="9" s="1"/>
  <c r="A598" i="9" s="1"/>
  <c r="C599" i="9"/>
  <c r="B599" i="9" s="1"/>
  <c r="A599" i="9" s="1"/>
  <c r="C600" i="9"/>
  <c r="B600" i="9" s="1"/>
  <c r="A600" i="9" s="1"/>
  <c r="C601" i="9"/>
  <c r="B601" i="9" s="1"/>
  <c r="A601" i="9" s="1"/>
  <c r="C602" i="9"/>
  <c r="B602" i="9" s="1"/>
  <c r="A602" i="9" s="1"/>
  <c r="C603" i="9"/>
  <c r="B603" i="9" s="1"/>
  <c r="A603" i="9" s="1"/>
  <c r="C604" i="9"/>
  <c r="B604" i="9" s="1"/>
  <c r="A604" i="9" s="1"/>
  <c r="C605" i="9"/>
  <c r="B605" i="9" s="1"/>
  <c r="A605" i="9" s="1"/>
  <c r="C606" i="9"/>
  <c r="B606" i="9" s="1"/>
  <c r="A606" i="9" s="1"/>
  <c r="C607" i="9"/>
  <c r="B607" i="9" s="1"/>
  <c r="A607" i="9" s="1"/>
  <c r="C608" i="9"/>
  <c r="B608" i="9" s="1"/>
  <c r="A608" i="9" s="1"/>
  <c r="C609" i="9"/>
  <c r="B609" i="9" s="1"/>
  <c r="A609" i="9" s="1"/>
  <c r="C610" i="9"/>
  <c r="B610" i="9" s="1"/>
  <c r="A610" i="9" s="1"/>
  <c r="C611" i="9"/>
  <c r="B611" i="9" s="1"/>
  <c r="A611" i="9" s="1"/>
  <c r="C612" i="9"/>
  <c r="B612" i="9" s="1"/>
  <c r="A612" i="9" s="1"/>
  <c r="C613" i="9"/>
  <c r="B613" i="9" s="1"/>
  <c r="A613" i="9" s="1"/>
  <c r="C614" i="9"/>
  <c r="B614" i="9" s="1"/>
  <c r="A614" i="9" s="1"/>
  <c r="C615" i="9"/>
  <c r="B615" i="9" s="1"/>
  <c r="A615" i="9" s="1"/>
  <c r="C616" i="9"/>
  <c r="B616" i="9" s="1"/>
  <c r="A616" i="9" s="1"/>
  <c r="C617" i="9"/>
  <c r="B617" i="9" s="1"/>
  <c r="A617" i="9" s="1"/>
  <c r="C618" i="9"/>
  <c r="B618" i="9" s="1"/>
  <c r="A618" i="9" s="1"/>
  <c r="C619" i="9"/>
  <c r="B619" i="9" s="1"/>
  <c r="A619" i="9" s="1"/>
  <c r="C620" i="9"/>
  <c r="B620" i="9" s="1"/>
  <c r="A620" i="9" s="1"/>
  <c r="C621" i="9"/>
  <c r="B621" i="9" s="1"/>
  <c r="A621" i="9" s="1"/>
  <c r="C622" i="9"/>
  <c r="B622" i="9" s="1"/>
  <c r="A622" i="9" s="1"/>
  <c r="C623" i="9"/>
  <c r="B623" i="9" s="1"/>
  <c r="A623" i="9" s="1"/>
  <c r="C624" i="9"/>
  <c r="B624" i="9" s="1"/>
  <c r="A624" i="9" s="1"/>
  <c r="C625" i="9"/>
  <c r="B625" i="9" s="1"/>
  <c r="A625" i="9" s="1"/>
  <c r="C626" i="9"/>
  <c r="B626" i="9" s="1"/>
  <c r="A626" i="9" s="1"/>
  <c r="C627" i="9"/>
  <c r="B627" i="9" s="1"/>
  <c r="A627" i="9" s="1"/>
  <c r="C628" i="9"/>
  <c r="B628" i="9" s="1"/>
  <c r="A628" i="9" s="1"/>
  <c r="C629" i="9"/>
  <c r="B629" i="9" s="1"/>
  <c r="A629" i="9" s="1"/>
  <c r="C630" i="9"/>
  <c r="B630" i="9" s="1"/>
  <c r="A630" i="9" s="1"/>
  <c r="C631" i="9"/>
  <c r="B631" i="9" s="1"/>
  <c r="A631" i="9" s="1"/>
  <c r="C632" i="9"/>
  <c r="B632" i="9" s="1"/>
  <c r="A632" i="9" s="1"/>
  <c r="C633" i="9"/>
  <c r="B633" i="9" s="1"/>
  <c r="A633" i="9" s="1"/>
  <c r="C634" i="9"/>
  <c r="B634" i="9" s="1"/>
  <c r="A634" i="9" s="1"/>
  <c r="C635" i="9"/>
  <c r="B635" i="9" s="1"/>
  <c r="A635" i="9" s="1"/>
  <c r="C636" i="9"/>
  <c r="B636" i="9" s="1"/>
  <c r="A636" i="9" s="1"/>
  <c r="C637" i="9"/>
  <c r="B637" i="9" s="1"/>
  <c r="A637" i="9" s="1"/>
  <c r="C638" i="9"/>
  <c r="B638" i="9" s="1"/>
  <c r="A638" i="9" s="1"/>
  <c r="C639" i="9"/>
  <c r="B639" i="9" s="1"/>
  <c r="A639" i="9" s="1"/>
  <c r="C640" i="9"/>
  <c r="B640" i="9" s="1"/>
  <c r="A640" i="9" s="1"/>
  <c r="C641" i="9"/>
  <c r="B641" i="9" s="1"/>
  <c r="A641" i="9" s="1"/>
  <c r="C642" i="9"/>
  <c r="B642" i="9" s="1"/>
  <c r="A642" i="9" s="1"/>
  <c r="C643" i="9"/>
  <c r="B643" i="9" s="1"/>
  <c r="A643" i="9" s="1"/>
  <c r="C644" i="9"/>
  <c r="B644" i="9" s="1"/>
  <c r="A644" i="9" s="1"/>
  <c r="C645" i="9"/>
  <c r="B645" i="9" s="1"/>
  <c r="A645" i="9" s="1"/>
  <c r="C646" i="9"/>
  <c r="B646" i="9" s="1"/>
  <c r="A646" i="9" s="1"/>
  <c r="C647" i="9"/>
  <c r="B647" i="9" s="1"/>
  <c r="A647" i="9" s="1"/>
  <c r="C648" i="9"/>
  <c r="B648" i="9" s="1"/>
  <c r="A648" i="9" s="1"/>
  <c r="C649" i="9"/>
  <c r="B649" i="9" s="1"/>
  <c r="A649" i="9" s="1"/>
  <c r="C650" i="9"/>
  <c r="B650" i="9" s="1"/>
  <c r="A650" i="9" s="1"/>
  <c r="C651" i="9"/>
  <c r="B651" i="9" s="1"/>
  <c r="A651" i="9" s="1"/>
  <c r="C652" i="9"/>
  <c r="B652" i="9" s="1"/>
  <c r="A652" i="9" s="1"/>
  <c r="C653" i="9"/>
  <c r="B653" i="9" s="1"/>
  <c r="A653" i="9" s="1"/>
  <c r="L653" i="9"/>
  <c r="L652" i="9"/>
  <c r="L651" i="9"/>
  <c r="L650" i="9"/>
  <c r="L649" i="9"/>
  <c r="L648" i="9"/>
  <c r="L647" i="9"/>
  <c r="L646" i="9"/>
  <c r="L645" i="9"/>
  <c r="L644" i="9"/>
  <c r="L643" i="9"/>
  <c r="L642" i="9"/>
  <c r="L641" i="9"/>
  <c r="L640" i="9"/>
  <c r="L639" i="9"/>
  <c r="L638" i="9"/>
  <c r="L637" i="9"/>
  <c r="L636" i="9"/>
  <c r="L635" i="9"/>
  <c r="L634" i="9"/>
  <c r="L633" i="9"/>
  <c r="L632" i="9"/>
  <c r="L631" i="9"/>
  <c r="L630" i="9"/>
  <c r="L629" i="9"/>
  <c r="L628" i="9"/>
  <c r="L627" i="9"/>
  <c r="L626" i="9"/>
  <c r="L625" i="9"/>
  <c r="L624" i="9"/>
  <c r="L623" i="9"/>
  <c r="L622" i="9"/>
  <c r="L621" i="9"/>
  <c r="L620" i="9"/>
  <c r="L619" i="9"/>
  <c r="L618" i="9"/>
  <c r="L617" i="9"/>
  <c r="L616" i="9"/>
  <c r="L615" i="9"/>
  <c r="L614" i="9"/>
  <c r="L613" i="9"/>
  <c r="L612" i="9"/>
  <c r="L611" i="9"/>
  <c r="L610" i="9"/>
  <c r="L609" i="9"/>
  <c r="L608" i="9"/>
  <c r="L607" i="9"/>
  <c r="L606" i="9"/>
  <c r="L605" i="9"/>
  <c r="L604" i="9"/>
  <c r="L603" i="9"/>
  <c r="L602" i="9"/>
  <c r="L601" i="9"/>
  <c r="L600" i="9"/>
  <c r="L599" i="9"/>
  <c r="L598" i="9"/>
  <c r="L597" i="9"/>
  <c r="L596" i="9"/>
  <c r="L595" i="9"/>
  <c r="L594" i="9"/>
  <c r="L593" i="9"/>
  <c r="L592" i="9"/>
  <c r="L591" i="9"/>
  <c r="L590" i="9"/>
  <c r="L589" i="9"/>
  <c r="L588" i="9"/>
  <c r="L587" i="9"/>
  <c r="L586" i="9"/>
  <c r="L585" i="9"/>
  <c r="L584" i="9"/>
  <c r="L583" i="9"/>
  <c r="L582" i="9"/>
  <c r="L581" i="9"/>
  <c r="L580" i="9"/>
  <c r="L579" i="9"/>
  <c r="L578" i="9"/>
  <c r="L577" i="9"/>
  <c r="L576" i="9"/>
  <c r="L575" i="9"/>
  <c r="L574" i="9"/>
  <c r="L573" i="9"/>
  <c r="L572" i="9"/>
  <c r="L571" i="9"/>
  <c r="L570" i="9"/>
  <c r="L569" i="9"/>
  <c r="L568" i="9"/>
  <c r="L567" i="9"/>
  <c r="L566" i="9"/>
  <c r="L565" i="9"/>
  <c r="L564" i="9"/>
  <c r="L563" i="9"/>
  <c r="L562" i="9"/>
  <c r="L561" i="9"/>
  <c r="L560" i="9"/>
  <c r="L559" i="9"/>
  <c r="L558" i="9"/>
  <c r="L557" i="9"/>
  <c r="L556" i="9"/>
  <c r="L555" i="9"/>
  <c r="L554" i="9"/>
  <c r="L553" i="9"/>
  <c r="L552" i="9"/>
  <c r="L551" i="9"/>
  <c r="L550" i="9"/>
  <c r="L549" i="9"/>
  <c r="L548" i="9"/>
  <c r="L547" i="9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/>
  <c r="L527" i="9"/>
  <c r="L526" i="9"/>
  <c r="L525" i="9"/>
  <c r="L524" i="9"/>
  <c r="L523" i="9"/>
  <c r="L522" i="9"/>
  <c r="L521" i="9"/>
  <c r="L520" i="9"/>
  <c r="L519" i="9"/>
  <c r="L518" i="9"/>
  <c r="L517" i="9"/>
  <c r="L516" i="9"/>
  <c r="L515" i="9"/>
  <c r="L514" i="9"/>
  <c r="L513" i="9"/>
  <c r="L512" i="9"/>
  <c r="L511" i="9"/>
  <c r="L510" i="9"/>
  <c r="L509" i="9"/>
  <c r="L508" i="9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/>
  <c r="L489" i="9"/>
  <c r="L488" i="9"/>
  <c r="L487" i="9"/>
  <c r="L486" i="9"/>
  <c r="L485" i="9"/>
  <c r="L484" i="9"/>
  <c r="L483" i="9"/>
  <c r="L482" i="9"/>
  <c r="L481" i="9"/>
  <c r="L480" i="9"/>
  <c r="L479" i="9"/>
  <c r="C479" i="9"/>
  <c r="B479" i="9" s="1"/>
  <c r="A479" i="9" s="1"/>
  <c r="C305" i="9"/>
  <c r="B305" i="9" s="1"/>
  <c r="A305" i="9" s="1"/>
  <c r="C306" i="9"/>
  <c r="B306" i="9" s="1"/>
  <c r="A306" i="9" s="1"/>
  <c r="C307" i="9"/>
  <c r="B307" i="9" s="1"/>
  <c r="A307" i="9" s="1"/>
  <c r="C308" i="9"/>
  <c r="B308" i="9" s="1"/>
  <c r="A308" i="9" s="1"/>
  <c r="C309" i="9"/>
  <c r="B309" i="9" s="1"/>
  <c r="A309" i="9" s="1"/>
  <c r="C310" i="9"/>
  <c r="B310" i="9" s="1"/>
  <c r="A310" i="9" s="1"/>
  <c r="C311" i="9"/>
  <c r="B311" i="9" s="1"/>
  <c r="A311" i="9" s="1"/>
  <c r="C312" i="9"/>
  <c r="B312" i="9" s="1"/>
  <c r="A312" i="9" s="1"/>
  <c r="C313" i="9"/>
  <c r="B313" i="9" s="1"/>
  <c r="A313" i="9" s="1"/>
  <c r="C314" i="9"/>
  <c r="B314" i="9" s="1"/>
  <c r="A314" i="9" s="1"/>
  <c r="C315" i="9"/>
  <c r="B315" i="9" s="1"/>
  <c r="A315" i="9" s="1"/>
  <c r="C316" i="9"/>
  <c r="B316" i="9" s="1"/>
  <c r="A316" i="9" s="1"/>
  <c r="C317" i="9"/>
  <c r="B317" i="9" s="1"/>
  <c r="A317" i="9" s="1"/>
  <c r="C318" i="9"/>
  <c r="B318" i="9" s="1"/>
  <c r="A318" i="9" s="1"/>
  <c r="C319" i="9"/>
  <c r="B319" i="9" s="1"/>
  <c r="A319" i="9" s="1"/>
  <c r="C320" i="9"/>
  <c r="B320" i="9" s="1"/>
  <c r="A320" i="9" s="1"/>
  <c r="C321" i="9"/>
  <c r="B321" i="9" s="1"/>
  <c r="A321" i="9" s="1"/>
  <c r="C322" i="9"/>
  <c r="B322" i="9" s="1"/>
  <c r="A322" i="9" s="1"/>
  <c r="C323" i="9"/>
  <c r="B323" i="9" s="1"/>
  <c r="A323" i="9" s="1"/>
  <c r="C324" i="9"/>
  <c r="B324" i="9" s="1"/>
  <c r="A324" i="9" s="1"/>
  <c r="C325" i="9"/>
  <c r="B325" i="9" s="1"/>
  <c r="A325" i="9" s="1"/>
  <c r="C326" i="9"/>
  <c r="B326" i="9" s="1"/>
  <c r="A326" i="9" s="1"/>
  <c r="C327" i="9"/>
  <c r="B327" i="9" s="1"/>
  <c r="A327" i="9" s="1"/>
  <c r="C328" i="9"/>
  <c r="B328" i="9" s="1"/>
  <c r="A328" i="9" s="1"/>
  <c r="C329" i="9"/>
  <c r="B329" i="9" s="1"/>
  <c r="A329" i="9" s="1"/>
  <c r="C330" i="9"/>
  <c r="B330" i="9" s="1"/>
  <c r="A330" i="9" s="1"/>
  <c r="C331" i="9"/>
  <c r="B331" i="9" s="1"/>
  <c r="A331" i="9" s="1"/>
  <c r="C332" i="9"/>
  <c r="B332" i="9" s="1"/>
  <c r="A332" i="9" s="1"/>
  <c r="C333" i="9"/>
  <c r="B333" i="9" s="1"/>
  <c r="A333" i="9" s="1"/>
  <c r="C334" i="9"/>
  <c r="B334" i="9" s="1"/>
  <c r="A334" i="9" s="1"/>
  <c r="C335" i="9"/>
  <c r="B335" i="9" s="1"/>
  <c r="A335" i="9" s="1"/>
  <c r="C336" i="9"/>
  <c r="B336" i="9" s="1"/>
  <c r="A336" i="9" s="1"/>
  <c r="C337" i="9"/>
  <c r="B337" i="9" s="1"/>
  <c r="A337" i="9" s="1"/>
  <c r="C338" i="9"/>
  <c r="B338" i="9" s="1"/>
  <c r="A338" i="9" s="1"/>
  <c r="C339" i="9"/>
  <c r="B339" i="9" s="1"/>
  <c r="A339" i="9" s="1"/>
  <c r="C340" i="9"/>
  <c r="B340" i="9" s="1"/>
  <c r="A340" i="9" s="1"/>
  <c r="C341" i="9"/>
  <c r="B341" i="9" s="1"/>
  <c r="A341" i="9" s="1"/>
  <c r="C342" i="9"/>
  <c r="B342" i="9" s="1"/>
  <c r="A342" i="9" s="1"/>
  <c r="C343" i="9"/>
  <c r="B343" i="9" s="1"/>
  <c r="A343" i="9" s="1"/>
  <c r="C344" i="9"/>
  <c r="B344" i="9" s="1"/>
  <c r="A344" i="9" s="1"/>
  <c r="C345" i="9"/>
  <c r="B345" i="9" s="1"/>
  <c r="A345" i="9" s="1"/>
  <c r="C346" i="9"/>
  <c r="B346" i="9" s="1"/>
  <c r="A346" i="9" s="1"/>
  <c r="C347" i="9"/>
  <c r="B347" i="9" s="1"/>
  <c r="A347" i="9" s="1"/>
  <c r="C348" i="9"/>
  <c r="B348" i="9" s="1"/>
  <c r="A348" i="9" s="1"/>
  <c r="C349" i="9"/>
  <c r="B349" i="9" s="1"/>
  <c r="A349" i="9" s="1"/>
  <c r="C350" i="9"/>
  <c r="B350" i="9" s="1"/>
  <c r="A350" i="9" s="1"/>
  <c r="C351" i="9"/>
  <c r="B351" i="9" s="1"/>
  <c r="A351" i="9" s="1"/>
  <c r="C352" i="9"/>
  <c r="B352" i="9" s="1"/>
  <c r="A352" i="9" s="1"/>
  <c r="C353" i="9"/>
  <c r="B353" i="9" s="1"/>
  <c r="A353" i="9" s="1"/>
  <c r="C354" i="9"/>
  <c r="B354" i="9" s="1"/>
  <c r="A354" i="9" s="1"/>
  <c r="C355" i="9"/>
  <c r="B355" i="9" s="1"/>
  <c r="A355" i="9" s="1"/>
  <c r="C356" i="9"/>
  <c r="B356" i="9" s="1"/>
  <c r="A356" i="9" s="1"/>
  <c r="C357" i="9"/>
  <c r="B357" i="9" s="1"/>
  <c r="A357" i="9" s="1"/>
  <c r="C358" i="9"/>
  <c r="B358" i="9" s="1"/>
  <c r="A358" i="9" s="1"/>
  <c r="C359" i="9"/>
  <c r="B359" i="9" s="1"/>
  <c r="A359" i="9" s="1"/>
  <c r="C360" i="9"/>
  <c r="B360" i="9" s="1"/>
  <c r="A360" i="9" s="1"/>
  <c r="C361" i="9"/>
  <c r="B361" i="9" s="1"/>
  <c r="A361" i="9" s="1"/>
  <c r="C362" i="9"/>
  <c r="B362" i="9" s="1"/>
  <c r="A362" i="9" s="1"/>
  <c r="C363" i="9"/>
  <c r="B363" i="9" s="1"/>
  <c r="A363" i="9" s="1"/>
  <c r="C364" i="9"/>
  <c r="B364" i="9" s="1"/>
  <c r="A364" i="9" s="1"/>
  <c r="C365" i="9"/>
  <c r="B365" i="9" s="1"/>
  <c r="A365" i="9" s="1"/>
  <c r="C366" i="9"/>
  <c r="B366" i="9" s="1"/>
  <c r="A366" i="9" s="1"/>
  <c r="C367" i="9"/>
  <c r="B367" i="9" s="1"/>
  <c r="A367" i="9" s="1"/>
  <c r="C368" i="9"/>
  <c r="B368" i="9" s="1"/>
  <c r="A368" i="9" s="1"/>
  <c r="C369" i="9"/>
  <c r="B369" i="9" s="1"/>
  <c r="A369" i="9" s="1"/>
  <c r="C370" i="9"/>
  <c r="B370" i="9" s="1"/>
  <c r="A370" i="9" s="1"/>
  <c r="C371" i="9"/>
  <c r="B371" i="9" s="1"/>
  <c r="A371" i="9" s="1"/>
  <c r="C372" i="9"/>
  <c r="B372" i="9" s="1"/>
  <c r="A372" i="9" s="1"/>
  <c r="C373" i="9"/>
  <c r="B373" i="9" s="1"/>
  <c r="A373" i="9" s="1"/>
  <c r="C374" i="9"/>
  <c r="B374" i="9" s="1"/>
  <c r="A374" i="9" s="1"/>
  <c r="C375" i="9"/>
  <c r="B375" i="9" s="1"/>
  <c r="A375" i="9" s="1"/>
  <c r="C376" i="9"/>
  <c r="B376" i="9" s="1"/>
  <c r="A376" i="9" s="1"/>
  <c r="C377" i="9"/>
  <c r="B377" i="9" s="1"/>
  <c r="A377" i="9" s="1"/>
  <c r="C378" i="9"/>
  <c r="B378" i="9" s="1"/>
  <c r="A378" i="9" s="1"/>
  <c r="C379" i="9"/>
  <c r="B379" i="9" s="1"/>
  <c r="A379" i="9" s="1"/>
  <c r="C380" i="9"/>
  <c r="B380" i="9" s="1"/>
  <c r="A380" i="9" s="1"/>
  <c r="C381" i="9"/>
  <c r="B381" i="9" s="1"/>
  <c r="A381" i="9" s="1"/>
  <c r="C382" i="9"/>
  <c r="B382" i="9" s="1"/>
  <c r="A382" i="9" s="1"/>
  <c r="C383" i="9"/>
  <c r="B383" i="9" s="1"/>
  <c r="A383" i="9" s="1"/>
  <c r="C384" i="9"/>
  <c r="B384" i="9" s="1"/>
  <c r="A384" i="9" s="1"/>
  <c r="C385" i="9"/>
  <c r="B385" i="9" s="1"/>
  <c r="A385" i="9" s="1"/>
  <c r="C386" i="9"/>
  <c r="B386" i="9" s="1"/>
  <c r="A386" i="9" s="1"/>
  <c r="C387" i="9"/>
  <c r="B387" i="9" s="1"/>
  <c r="A387" i="9" s="1"/>
  <c r="C388" i="9"/>
  <c r="B388" i="9" s="1"/>
  <c r="A388" i="9" s="1"/>
  <c r="C389" i="9"/>
  <c r="B389" i="9" s="1"/>
  <c r="A389" i="9" s="1"/>
  <c r="C390" i="9"/>
  <c r="B390" i="9" s="1"/>
  <c r="A390" i="9" s="1"/>
  <c r="C391" i="9"/>
  <c r="B391" i="9" s="1"/>
  <c r="A391" i="9" s="1"/>
  <c r="C392" i="9"/>
  <c r="B392" i="9" s="1"/>
  <c r="A392" i="9" s="1"/>
  <c r="C393" i="9"/>
  <c r="B393" i="9" s="1"/>
  <c r="A393" i="9" s="1"/>
  <c r="C394" i="9"/>
  <c r="B394" i="9" s="1"/>
  <c r="A394" i="9" s="1"/>
  <c r="C395" i="9"/>
  <c r="B395" i="9" s="1"/>
  <c r="A395" i="9" s="1"/>
  <c r="C396" i="9"/>
  <c r="B396" i="9" s="1"/>
  <c r="A396" i="9" s="1"/>
  <c r="C397" i="9"/>
  <c r="B397" i="9" s="1"/>
  <c r="A397" i="9" s="1"/>
  <c r="C398" i="9"/>
  <c r="B398" i="9" s="1"/>
  <c r="A398" i="9" s="1"/>
  <c r="C399" i="9"/>
  <c r="B399" i="9" s="1"/>
  <c r="A399" i="9" s="1"/>
  <c r="C400" i="9"/>
  <c r="B400" i="9" s="1"/>
  <c r="A400" i="9" s="1"/>
  <c r="C401" i="9"/>
  <c r="B401" i="9" s="1"/>
  <c r="A401" i="9" s="1"/>
  <c r="C402" i="9"/>
  <c r="B402" i="9" s="1"/>
  <c r="A402" i="9" s="1"/>
  <c r="C403" i="9"/>
  <c r="B403" i="9" s="1"/>
  <c r="A403" i="9" s="1"/>
  <c r="C404" i="9"/>
  <c r="B404" i="9" s="1"/>
  <c r="A404" i="9" s="1"/>
  <c r="C405" i="9"/>
  <c r="B405" i="9" s="1"/>
  <c r="A405" i="9" s="1"/>
  <c r="C406" i="9"/>
  <c r="B406" i="9" s="1"/>
  <c r="A406" i="9" s="1"/>
  <c r="C407" i="9"/>
  <c r="B407" i="9" s="1"/>
  <c r="A407" i="9" s="1"/>
  <c r="C408" i="9"/>
  <c r="B408" i="9" s="1"/>
  <c r="A408" i="9" s="1"/>
  <c r="C409" i="9"/>
  <c r="B409" i="9" s="1"/>
  <c r="A409" i="9" s="1"/>
  <c r="C410" i="9"/>
  <c r="B410" i="9" s="1"/>
  <c r="A410" i="9" s="1"/>
  <c r="C411" i="9"/>
  <c r="B411" i="9" s="1"/>
  <c r="A411" i="9" s="1"/>
  <c r="C412" i="9"/>
  <c r="B412" i="9" s="1"/>
  <c r="A412" i="9" s="1"/>
  <c r="C413" i="9"/>
  <c r="B413" i="9" s="1"/>
  <c r="A413" i="9" s="1"/>
  <c r="C414" i="9"/>
  <c r="B414" i="9" s="1"/>
  <c r="A414" i="9" s="1"/>
  <c r="C415" i="9"/>
  <c r="B415" i="9" s="1"/>
  <c r="A415" i="9" s="1"/>
  <c r="C416" i="9"/>
  <c r="B416" i="9" s="1"/>
  <c r="A416" i="9" s="1"/>
  <c r="C417" i="9"/>
  <c r="B417" i="9" s="1"/>
  <c r="A417" i="9" s="1"/>
  <c r="C418" i="9"/>
  <c r="B418" i="9" s="1"/>
  <c r="A418" i="9" s="1"/>
  <c r="C419" i="9"/>
  <c r="B419" i="9" s="1"/>
  <c r="A419" i="9" s="1"/>
  <c r="C420" i="9"/>
  <c r="B420" i="9" s="1"/>
  <c r="A420" i="9" s="1"/>
  <c r="C421" i="9"/>
  <c r="B421" i="9" s="1"/>
  <c r="A421" i="9" s="1"/>
  <c r="C422" i="9"/>
  <c r="B422" i="9" s="1"/>
  <c r="A422" i="9" s="1"/>
  <c r="C423" i="9"/>
  <c r="B423" i="9" s="1"/>
  <c r="A423" i="9" s="1"/>
  <c r="C424" i="9"/>
  <c r="B424" i="9" s="1"/>
  <c r="A424" i="9" s="1"/>
  <c r="C425" i="9"/>
  <c r="B425" i="9" s="1"/>
  <c r="A425" i="9" s="1"/>
  <c r="C426" i="9"/>
  <c r="B426" i="9" s="1"/>
  <c r="A426" i="9" s="1"/>
  <c r="C427" i="9"/>
  <c r="B427" i="9" s="1"/>
  <c r="A427" i="9" s="1"/>
  <c r="C428" i="9"/>
  <c r="B428" i="9" s="1"/>
  <c r="A428" i="9" s="1"/>
  <c r="C429" i="9"/>
  <c r="B429" i="9" s="1"/>
  <c r="A429" i="9" s="1"/>
  <c r="C430" i="9"/>
  <c r="B430" i="9" s="1"/>
  <c r="A430" i="9" s="1"/>
  <c r="C431" i="9"/>
  <c r="B431" i="9" s="1"/>
  <c r="A431" i="9" s="1"/>
  <c r="C432" i="9"/>
  <c r="B432" i="9" s="1"/>
  <c r="A432" i="9" s="1"/>
  <c r="C433" i="9"/>
  <c r="B433" i="9" s="1"/>
  <c r="A433" i="9" s="1"/>
  <c r="C434" i="9"/>
  <c r="B434" i="9" s="1"/>
  <c r="A434" i="9" s="1"/>
  <c r="C435" i="9"/>
  <c r="B435" i="9" s="1"/>
  <c r="A435" i="9" s="1"/>
  <c r="C436" i="9"/>
  <c r="B436" i="9" s="1"/>
  <c r="A436" i="9" s="1"/>
  <c r="C437" i="9"/>
  <c r="B437" i="9" s="1"/>
  <c r="A437" i="9" s="1"/>
  <c r="C438" i="9"/>
  <c r="B438" i="9" s="1"/>
  <c r="A438" i="9" s="1"/>
  <c r="C439" i="9"/>
  <c r="B439" i="9" s="1"/>
  <c r="A439" i="9" s="1"/>
  <c r="C440" i="9"/>
  <c r="B440" i="9" s="1"/>
  <c r="A440" i="9" s="1"/>
  <c r="C441" i="9"/>
  <c r="B441" i="9" s="1"/>
  <c r="A441" i="9" s="1"/>
  <c r="C442" i="9"/>
  <c r="B442" i="9" s="1"/>
  <c r="A442" i="9" s="1"/>
  <c r="C443" i="9"/>
  <c r="B443" i="9" s="1"/>
  <c r="A443" i="9" s="1"/>
  <c r="C444" i="9"/>
  <c r="B444" i="9" s="1"/>
  <c r="A444" i="9" s="1"/>
  <c r="C445" i="9"/>
  <c r="B445" i="9" s="1"/>
  <c r="A445" i="9" s="1"/>
  <c r="C446" i="9"/>
  <c r="B446" i="9" s="1"/>
  <c r="A446" i="9" s="1"/>
  <c r="C447" i="9"/>
  <c r="B447" i="9" s="1"/>
  <c r="A447" i="9" s="1"/>
  <c r="C448" i="9"/>
  <c r="B448" i="9" s="1"/>
  <c r="A448" i="9" s="1"/>
  <c r="C449" i="9"/>
  <c r="B449" i="9" s="1"/>
  <c r="A449" i="9" s="1"/>
  <c r="C450" i="9"/>
  <c r="B450" i="9" s="1"/>
  <c r="A450" i="9" s="1"/>
  <c r="C451" i="9"/>
  <c r="B451" i="9" s="1"/>
  <c r="A451" i="9" s="1"/>
  <c r="C452" i="9"/>
  <c r="B452" i="9" s="1"/>
  <c r="A452" i="9" s="1"/>
  <c r="C453" i="9"/>
  <c r="B453" i="9" s="1"/>
  <c r="A453" i="9" s="1"/>
  <c r="C454" i="9"/>
  <c r="B454" i="9" s="1"/>
  <c r="A454" i="9" s="1"/>
  <c r="C455" i="9"/>
  <c r="B455" i="9" s="1"/>
  <c r="A455" i="9" s="1"/>
  <c r="C456" i="9"/>
  <c r="B456" i="9" s="1"/>
  <c r="A456" i="9" s="1"/>
  <c r="C457" i="9"/>
  <c r="B457" i="9" s="1"/>
  <c r="A457" i="9" s="1"/>
  <c r="C458" i="9"/>
  <c r="B458" i="9" s="1"/>
  <c r="A458" i="9" s="1"/>
  <c r="C459" i="9"/>
  <c r="B459" i="9" s="1"/>
  <c r="A459" i="9" s="1"/>
  <c r="C460" i="9"/>
  <c r="B460" i="9" s="1"/>
  <c r="A460" i="9" s="1"/>
  <c r="C461" i="9"/>
  <c r="B461" i="9" s="1"/>
  <c r="A461" i="9" s="1"/>
  <c r="C462" i="9"/>
  <c r="B462" i="9" s="1"/>
  <c r="A462" i="9" s="1"/>
  <c r="C463" i="9"/>
  <c r="B463" i="9" s="1"/>
  <c r="A463" i="9" s="1"/>
  <c r="C464" i="9"/>
  <c r="B464" i="9" s="1"/>
  <c r="A464" i="9" s="1"/>
  <c r="C465" i="9"/>
  <c r="B465" i="9" s="1"/>
  <c r="A465" i="9" s="1"/>
  <c r="C466" i="9"/>
  <c r="B466" i="9" s="1"/>
  <c r="A466" i="9" s="1"/>
  <c r="C467" i="9"/>
  <c r="B467" i="9" s="1"/>
  <c r="A467" i="9" s="1"/>
  <c r="C468" i="9"/>
  <c r="B468" i="9" s="1"/>
  <c r="A468" i="9" s="1"/>
  <c r="C469" i="9"/>
  <c r="B469" i="9" s="1"/>
  <c r="A469" i="9" s="1"/>
  <c r="C470" i="9"/>
  <c r="B470" i="9" s="1"/>
  <c r="A470" i="9" s="1"/>
  <c r="C471" i="9"/>
  <c r="B471" i="9" s="1"/>
  <c r="A471" i="9" s="1"/>
  <c r="C472" i="9"/>
  <c r="B472" i="9" s="1"/>
  <c r="A472" i="9" s="1"/>
  <c r="C473" i="9"/>
  <c r="B473" i="9" s="1"/>
  <c r="A473" i="9" s="1"/>
  <c r="C474" i="9"/>
  <c r="B474" i="9" s="1"/>
  <c r="A474" i="9" s="1"/>
  <c r="C475" i="9"/>
  <c r="B475" i="9" s="1"/>
  <c r="A475" i="9" s="1"/>
  <c r="C476" i="9"/>
  <c r="B476" i="9" s="1"/>
  <c r="A476" i="9" s="1"/>
  <c r="C477" i="9"/>
  <c r="B477" i="9" s="1"/>
  <c r="A477" i="9" s="1"/>
  <c r="C478" i="9"/>
  <c r="B478" i="9" s="1"/>
  <c r="A478" i="9" s="1"/>
  <c r="L478" i="9"/>
  <c r="L477" i="9"/>
  <c r="L476" i="9"/>
  <c r="L475" i="9"/>
  <c r="L474" i="9"/>
  <c r="L473" i="9"/>
  <c r="L472" i="9"/>
  <c r="L471" i="9"/>
  <c r="L470" i="9"/>
  <c r="L469" i="9"/>
  <c r="L468" i="9"/>
  <c r="L467" i="9"/>
  <c r="L466" i="9"/>
  <c r="L465" i="9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/>
  <c r="L434" i="9"/>
  <c r="L433" i="9"/>
  <c r="L432" i="9"/>
  <c r="L431" i="9"/>
  <c r="L430" i="9"/>
  <c r="L429" i="9"/>
  <c r="L428" i="9"/>
  <c r="L427" i="9"/>
  <c r="L426" i="9"/>
  <c r="L425" i="9"/>
  <c r="L424" i="9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/>
  <c r="L402" i="9"/>
  <c r="L401" i="9"/>
  <c r="L400" i="9"/>
  <c r="L399" i="9"/>
  <c r="L398" i="9"/>
  <c r="L397" i="9"/>
  <c r="L396" i="9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C304" i="9"/>
  <c r="B304" i="9" s="1"/>
  <c r="A304" i="9" s="1"/>
  <c r="C149" i="9"/>
  <c r="B149" i="9" s="1"/>
  <c r="A149" i="9" s="1"/>
  <c r="C150" i="9"/>
  <c r="B150" i="9" s="1"/>
  <c r="A150" i="9" s="1"/>
  <c r="C151" i="9"/>
  <c r="B151" i="9" s="1"/>
  <c r="A151" i="9" s="1"/>
  <c r="C152" i="9"/>
  <c r="B152" i="9" s="1"/>
  <c r="A152" i="9" s="1"/>
  <c r="C153" i="9"/>
  <c r="B153" i="9" s="1"/>
  <c r="A153" i="9" s="1"/>
  <c r="C154" i="9"/>
  <c r="B154" i="9" s="1"/>
  <c r="A154" i="9" s="1"/>
  <c r="C155" i="9"/>
  <c r="B155" i="9" s="1"/>
  <c r="A155" i="9" s="1"/>
  <c r="C156" i="9"/>
  <c r="B156" i="9" s="1"/>
  <c r="A156" i="9" s="1"/>
  <c r="C157" i="9"/>
  <c r="B157" i="9" s="1"/>
  <c r="A157" i="9" s="1"/>
  <c r="C158" i="9"/>
  <c r="B158" i="9" s="1"/>
  <c r="A158" i="9" s="1"/>
  <c r="C159" i="9"/>
  <c r="B159" i="9" s="1"/>
  <c r="A159" i="9" s="1"/>
  <c r="C160" i="9"/>
  <c r="B160" i="9" s="1"/>
  <c r="A160" i="9" s="1"/>
  <c r="C161" i="9"/>
  <c r="B161" i="9" s="1"/>
  <c r="A161" i="9" s="1"/>
  <c r="C162" i="9"/>
  <c r="B162" i="9" s="1"/>
  <c r="A162" i="9" s="1"/>
  <c r="C163" i="9"/>
  <c r="B163" i="9" s="1"/>
  <c r="A163" i="9" s="1"/>
  <c r="C164" i="9"/>
  <c r="B164" i="9" s="1"/>
  <c r="A164" i="9" s="1"/>
  <c r="C165" i="9"/>
  <c r="B165" i="9" s="1"/>
  <c r="A165" i="9" s="1"/>
  <c r="C166" i="9"/>
  <c r="B166" i="9" s="1"/>
  <c r="A166" i="9" s="1"/>
  <c r="C167" i="9"/>
  <c r="B167" i="9" s="1"/>
  <c r="A167" i="9" s="1"/>
  <c r="C168" i="9"/>
  <c r="B168" i="9" s="1"/>
  <c r="A168" i="9" s="1"/>
  <c r="C169" i="9"/>
  <c r="B169" i="9" s="1"/>
  <c r="A169" i="9" s="1"/>
  <c r="C170" i="9"/>
  <c r="B170" i="9" s="1"/>
  <c r="A170" i="9" s="1"/>
  <c r="C171" i="9"/>
  <c r="B171" i="9" s="1"/>
  <c r="A171" i="9" s="1"/>
  <c r="C172" i="9"/>
  <c r="B172" i="9" s="1"/>
  <c r="A172" i="9" s="1"/>
  <c r="C173" i="9"/>
  <c r="B173" i="9" s="1"/>
  <c r="A173" i="9" s="1"/>
  <c r="C174" i="9"/>
  <c r="B174" i="9" s="1"/>
  <c r="A174" i="9" s="1"/>
  <c r="C175" i="9"/>
  <c r="B175" i="9" s="1"/>
  <c r="A175" i="9" s="1"/>
  <c r="C176" i="9"/>
  <c r="B176" i="9" s="1"/>
  <c r="A176" i="9" s="1"/>
  <c r="C177" i="9"/>
  <c r="B177" i="9" s="1"/>
  <c r="A177" i="9" s="1"/>
  <c r="C178" i="9"/>
  <c r="B178" i="9" s="1"/>
  <c r="A178" i="9" s="1"/>
  <c r="C179" i="9"/>
  <c r="B179" i="9" s="1"/>
  <c r="A179" i="9" s="1"/>
  <c r="C180" i="9"/>
  <c r="B180" i="9" s="1"/>
  <c r="A180" i="9" s="1"/>
  <c r="C181" i="9"/>
  <c r="B181" i="9" s="1"/>
  <c r="A181" i="9" s="1"/>
  <c r="C182" i="9"/>
  <c r="B182" i="9" s="1"/>
  <c r="A182" i="9" s="1"/>
  <c r="C183" i="9"/>
  <c r="B183" i="9" s="1"/>
  <c r="A183" i="9" s="1"/>
  <c r="C184" i="9"/>
  <c r="B184" i="9" s="1"/>
  <c r="A184" i="9" s="1"/>
  <c r="C185" i="9"/>
  <c r="B185" i="9" s="1"/>
  <c r="A185" i="9" s="1"/>
  <c r="C186" i="9"/>
  <c r="B186" i="9" s="1"/>
  <c r="A186" i="9" s="1"/>
  <c r="C187" i="9"/>
  <c r="B187" i="9" s="1"/>
  <c r="A187" i="9" s="1"/>
  <c r="C188" i="9"/>
  <c r="B188" i="9" s="1"/>
  <c r="A188" i="9" s="1"/>
  <c r="C189" i="9"/>
  <c r="B189" i="9" s="1"/>
  <c r="A189" i="9" s="1"/>
  <c r="C190" i="9"/>
  <c r="B190" i="9" s="1"/>
  <c r="A190" i="9" s="1"/>
  <c r="C191" i="9"/>
  <c r="B191" i="9" s="1"/>
  <c r="A191" i="9" s="1"/>
  <c r="C192" i="9"/>
  <c r="B192" i="9" s="1"/>
  <c r="A192" i="9" s="1"/>
  <c r="C193" i="9"/>
  <c r="B193" i="9" s="1"/>
  <c r="A193" i="9" s="1"/>
  <c r="C194" i="9"/>
  <c r="B194" i="9" s="1"/>
  <c r="A194" i="9" s="1"/>
  <c r="C195" i="9"/>
  <c r="B195" i="9" s="1"/>
  <c r="A195" i="9" s="1"/>
  <c r="C196" i="9"/>
  <c r="B196" i="9" s="1"/>
  <c r="A196" i="9" s="1"/>
  <c r="C197" i="9"/>
  <c r="B197" i="9" s="1"/>
  <c r="A197" i="9" s="1"/>
  <c r="C198" i="9"/>
  <c r="B198" i="9" s="1"/>
  <c r="A198" i="9" s="1"/>
  <c r="C199" i="9"/>
  <c r="B199" i="9" s="1"/>
  <c r="A199" i="9" s="1"/>
  <c r="C200" i="9"/>
  <c r="B200" i="9" s="1"/>
  <c r="A200" i="9" s="1"/>
  <c r="C201" i="9"/>
  <c r="B201" i="9" s="1"/>
  <c r="A201" i="9" s="1"/>
  <c r="C202" i="9"/>
  <c r="B202" i="9" s="1"/>
  <c r="A202" i="9" s="1"/>
  <c r="C203" i="9"/>
  <c r="B203" i="9" s="1"/>
  <c r="A203" i="9" s="1"/>
  <c r="C204" i="9"/>
  <c r="B204" i="9" s="1"/>
  <c r="A204" i="9" s="1"/>
  <c r="C205" i="9"/>
  <c r="B205" i="9" s="1"/>
  <c r="A205" i="9" s="1"/>
  <c r="C206" i="9"/>
  <c r="B206" i="9" s="1"/>
  <c r="A206" i="9" s="1"/>
  <c r="C207" i="9"/>
  <c r="B207" i="9" s="1"/>
  <c r="A207" i="9" s="1"/>
  <c r="C208" i="9"/>
  <c r="B208" i="9" s="1"/>
  <c r="A208" i="9" s="1"/>
  <c r="C209" i="9"/>
  <c r="B209" i="9" s="1"/>
  <c r="A209" i="9" s="1"/>
  <c r="C210" i="9"/>
  <c r="B210" i="9" s="1"/>
  <c r="A210" i="9" s="1"/>
  <c r="C211" i="9"/>
  <c r="B211" i="9" s="1"/>
  <c r="A211" i="9" s="1"/>
  <c r="C212" i="9"/>
  <c r="B212" i="9" s="1"/>
  <c r="A212" i="9" s="1"/>
  <c r="C213" i="9"/>
  <c r="B213" i="9" s="1"/>
  <c r="A213" i="9" s="1"/>
  <c r="C214" i="9"/>
  <c r="B214" i="9" s="1"/>
  <c r="A214" i="9" s="1"/>
  <c r="C215" i="9"/>
  <c r="B215" i="9" s="1"/>
  <c r="A215" i="9" s="1"/>
  <c r="C216" i="9"/>
  <c r="B216" i="9" s="1"/>
  <c r="A216" i="9" s="1"/>
  <c r="C217" i="9"/>
  <c r="B217" i="9" s="1"/>
  <c r="A217" i="9" s="1"/>
  <c r="C218" i="9"/>
  <c r="B218" i="9" s="1"/>
  <c r="A218" i="9" s="1"/>
  <c r="C219" i="9"/>
  <c r="B219" i="9" s="1"/>
  <c r="A219" i="9" s="1"/>
  <c r="C220" i="9"/>
  <c r="B220" i="9" s="1"/>
  <c r="A220" i="9" s="1"/>
  <c r="C221" i="9"/>
  <c r="B221" i="9" s="1"/>
  <c r="A221" i="9" s="1"/>
  <c r="C222" i="9"/>
  <c r="B222" i="9" s="1"/>
  <c r="A222" i="9" s="1"/>
  <c r="C223" i="9"/>
  <c r="B223" i="9" s="1"/>
  <c r="A223" i="9" s="1"/>
  <c r="C224" i="9"/>
  <c r="B224" i="9" s="1"/>
  <c r="A224" i="9" s="1"/>
  <c r="C225" i="9"/>
  <c r="B225" i="9" s="1"/>
  <c r="A225" i="9" s="1"/>
  <c r="C226" i="9"/>
  <c r="B226" i="9" s="1"/>
  <c r="A226" i="9" s="1"/>
  <c r="C227" i="9"/>
  <c r="B227" i="9" s="1"/>
  <c r="A227" i="9" s="1"/>
  <c r="C228" i="9"/>
  <c r="B228" i="9" s="1"/>
  <c r="A228" i="9" s="1"/>
  <c r="C229" i="9"/>
  <c r="B229" i="9" s="1"/>
  <c r="A229" i="9" s="1"/>
  <c r="C230" i="9"/>
  <c r="B230" i="9" s="1"/>
  <c r="A230" i="9" s="1"/>
  <c r="C231" i="9"/>
  <c r="B231" i="9" s="1"/>
  <c r="A231" i="9" s="1"/>
  <c r="C232" i="9"/>
  <c r="B232" i="9" s="1"/>
  <c r="A232" i="9" s="1"/>
  <c r="C233" i="9"/>
  <c r="B233" i="9" s="1"/>
  <c r="A233" i="9" s="1"/>
  <c r="C234" i="9"/>
  <c r="B234" i="9" s="1"/>
  <c r="A234" i="9" s="1"/>
  <c r="C235" i="9"/>
  <c r="B235" i="9" s="1"/>
  <c r="A235" i="9" s="1"/>
  <c r="C236" i="9"/>
  <c r="B236" i="9" s="1"/>
  <c r="A236" i="9" s="1"/>
  <c r="C237" i="9"/>
  <c r="B237" i="9" s="1"/>
  <c r="A237" i="9" s="1"/>
  <c r="C238" i="9"/>
  <c r="B238" i="9" s="1"/>
  <c r="A238" i="9" s="1"/>
  <c r="C239" i="9"/>
  <c r="B239" i="9" s="1"/>
  <c r="A239" i="9" s="1"/>
  <c r="C240" i="9"/>
  <c r="B240" i="9" s="1"/>
  <c r="A240" i="9" s="1"/>
  <c r="C241" i="9"/>
  <c r="B241" i="9" s="1"/>
  <c r="A241" i="9" s="1"/>
  <c r="C242" i="9"/>
  <c r="B242" i="9" s="1"/>
  <c r="A242" i="9" s="1"/>
  <c r="C243" i="9"/>
  <c r="B243" i="9" s="1"/>
  <c r="A243" i="9" s="1"/>
  <c r="C244" i="9"/>
  <c r="B244" i="9" s="1"/>
  <c r="A244" i="9" s="1"/>
  <c r="C245" i="9"/>
  <c r="B245" i="9" s="1"/>
  <c r="A245" i="9" s="1"/>
  <c r="C246" i="9"/>
  <c r="B246" i="9" s="1"/>
  <c r="A246" i="9" s="1"/>
  <c r="C247" i="9"/>
  <c r="B247" i="9" s="1"/>
  <c r="A247" i="9" s="1"/>
  <c r="C248" i="9"/>
  <c r="B248" i="9" s="1"/>
  <c r="A248" i="9" s="1"/>
  <c r="C249" i="9"/>
  <c r="B249" i="9" s="1"/>
  <c r="A249" i="9" s="1"/>
  <c r="C250" i="9"/>
  <c r="B250" i="9" s="1"/>
  <c r="A250" i="9" s="1"/>
  <c r="C251" i="9"/>
  <c r="B251" i="9" s="1"/>
  <c r="A251" i="9" s="1"/>
  <c r="C252" i="9"/>
  <c r="B252" i="9" s="1"/>
  <c r="A252" i="9" s="1"/>
  <c r="C253" i="9"/>
  <c r="B253" i="9" s="1"/>
  <c r="A253" i="9" s="1"/>
  <c r="C254" i="9"/>
  <c r="B254" i="9" s="1"/>
  <c r="A254" i="9" s="1"/>
  <c r="C255" i="9"/>
  <c r="B255" i="9" s="1"/>
  <c r="A255" i="9" s="1"/>
  <c r="C256" i="9"/>
  <c r="B256" i="9" s="1"/>
  <c r="A256" i="9" s="1"/>
  <c r="C257" i="9"/>
  <c r="B257" i="9" s="1"/>
  <c r="A257" i="9" s="1"/>
  <c r="C258" i="9"/>
  <c r="B258" i="9" s="1"/>
  <c r="A258" i="9" s="1"/>
  <c r="C259" i="9"/>
  <c r="B259" i="9" s="1"/>
  <c r="A259" i="9" s="1"/>
  <c r="C260" i="9"/>
  <c r="B260" i="9" s="1"/>
  <c r="A260" i="9" s="1"/>
  <c r="C261" i="9"/>
  <c r="B261" i="9" s="1"/>
  <c r="A261" i="9" s="1"/>
  <c r="C262" i="9"/>
  <c r="B262" i="9" s="1"/>
  <c r="A262" i="9" s="1"/>
  <c r="C263" i="9"/>
  <c r="B263" i="9" s="1"/>
  <c r="A263" i="9" s="1"/>
  <c r="C264" i="9"/>
  <c r="B264" i="9" s="1"/>
  <c r="A264" i="9" s="1"/>
  <c r="C265" i="9"/>
  <c r="B265" i="9" s="1"/>
  <c r="A265" i="9" s="1"/>
  <c r="C266" i="9"/>
  <c r="B266" i="9" s="1"/>
  <c r="A266" i="9" s="1"/>
  <c r="C267" i="9"/>
  <c r="B267" i="9" s="1"/>
  <c r="A267" i="9" s="1"/>
  <c r="C268" i="9"/>
  <c r="B268" i="9" s="1"/>
  <c r="A268" i="9" s="1"/>
  <c r="C269" i="9"/>
  <c r="B269" i="9" s="1"/>
  <c r="A269" i="9" s="1"/>
  <c r="C270" i="9"/>
  <c r="B270" i="9" s="1"/>
  <c r="A270" i="9" s="1"/>
  <c r="C271" i="9"/>
  <c r="B271" i="9" s="1"/>
  <c r="A271" i="9" s="1"/>
  <c r="C272" i="9"/>
  <c r="B272" i="9" s="1"/>
  <c r="A272" i="9" s="1"/>
  <c r="C273" i="9"/>
  <c r="B273" i="9" s="1"/>
  <c r="A273" i="9" s="1"/>
  <c r="C274" i="9"/>
  <c r="B274" i="9" s="1"/>
  <c r="A274" i="9" s="1"/>
  <c r="C275" i="9"/>
  <c r="B275" i="9" s="1"/>
  <c r="A275" i="9" s="1"/>
  <c r="C276" i="9"/>
  <c r="B276" i="9" s="1"/>
  <c r="A276" i="9" s="1"/>
  <c r="C277" i="9"/>
  <c r="B277" i="9" s="1"/>
  <c r="A277" i="9" s="1"/>
  <c r="C278" i="9"/>
  <c r="B278" i="9" s="1"/>
  <c r="A278" i="9" s="1"/>
  <c r="C279" i="9"/>
  <c r="B279" i="9" s="1"/>
  <c r="A279" i="9" s="1"/>
  <c r="C280" i="9"/>
  <c r="B280" i="9" s="1"/>
  <c r="A280" i="9" s="1"/>
  <c r="C281" i="9"/>
  <c r="B281" i="9" s="1"/>
  <c r="A281" i="9" s="1"/>
  <c r="C282" i="9"/>
  <c r="B282" i="9" s="1"/>
  <c r="A282" i="9" s="1"/>
  <c r="C283" i="9"/>
  <c r="B283" i="9" s="1"/>
  <c r="A283" i="9" s="1"/>
  <c r="C284" i="9"/>
  <c r="B284" i="9" s="1"/>
  <c r="A284" i="9" s="1"/>
  <c r="C285" i="9"/>
  <c r="B285" i="9" s="1"/>
  <c r="A285" i="9" s="1"/>
  <c r="C286" i="9"/>
  <c r="B286" i="9" s="1"/>
  <c r="A286" i="9" s="1"/>
  <c r="C287" i="9"/>
  <c r="B287" i="9" s="1"/>
  <c r="A287" i="9" s="1"/>
  <c r="C288" i="9"/>
  <c r="B288" i="9" s="1"/>
  <c r="A288" i="9" s="1"/>
  <c r="C289" i="9"/>
  <c r="B289" i="9" s="1"/>
  <c r="A289" i="9" s="1"/>
  <c r="C290" i="9"/>
  <c r="B290" i="9" s="1"/>
  <c r="A290" i="9" s="1"/>
  <c r="C291" i="9"/>
  <c r="B291" i="9" s="1"/>
  <c r="A291" i="9" s="1"/>
  <c r="C292" i="9"/>
  <c r="B292" i="9" s="1"/>
  <c r="A292" i="9" s="1"/>
  <c r="C293" i="9"/>
  <c r="B293" i="9" s="1"/>
  <c r="A293" i="9" s="1"/>
  <c r="C294" i="9"/>
  <c r="B294" i="9" s="1"/>
  <c r="A294" i="9" s="1"/>
  <c r="C295" i="9"/>
  <c r="B295" i="9" s="1"/>
  <c r="A295" i="9" s="1"/>
  <c r="C296" i="9"/>
  <c r="B296" i="9" s="1"/>
  <c r="A296" i="9" s="1"/>
  <c r="C297" i="9"/>
  <c r="B297" i="9" s="1"/>
  <c r="A297" i="9" s="1"/>
  <c r="C298" i="9"/>
  <c r="B298" i="9" s="1"/>
  <c r="A298" i="9" s="1"/>
  <c r="C299" i="9"/>
  <c r="B299" i="9" s="1"/>
  <c r="A299" i="9" s="1"/>
  <c r="C300" i="9"/>
  <c r="B300" i="9" s="1"/>
  <c r="A300" i="9" s="1"/>
  <c r="C301" i="9"/>
  <c r="B301" i="9" s="1"/>
  <c r="A301" i="9" s="1"/>
  <c r="C302" i="9"/>
  <c r="B302" i="9" s="1"/>
  <c r="A302" i="9" s="1"/>
  <c r="C303" i="9"/>
  <c r="B303" i="9" s="1"/>
  <c r="A303" i="9" s="1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C148" i="9"/>
  <c r="B148" i="9" s="1"/>
  <c r="A148" i="9" s="1"/>
  <c r="C3" i="9"/>
  <c r="B3" i="9" s="1"/>
  <c r="A3" i="9" s="1"/>
  <c r="C4" i="9"/>
  <c r="B4" i="9" s="1"/>
  <c r="A4" i="9" s="1"/>
  <c r="C5" i="9"/>
  <c r="B5" i="9" s="1"/>
  <c r="A5" i="9" s="1"/>
  <c r="C6" i="9"/>
  <c r="B6" i="9" s="1"/>
  <c r="A6" i="9" s="1"/>
  <c r="C7" i="9"/>
  <c r="B7" i="9" s="1"/>
  <c r="A7" i="9" s="1"/>
  <c r="C8" i="9"/>
  <c r="B8" i="9" s="1"/>
  <c r="A8" i="9" s="1"/>
  <c r="C9" i="9"/>
  <c r="B9" i="9" s="1"/>
  <c r="A9" i="9" s="1"/>
  <c r="C10" i="9"/>
  <c r="B10" i="9" s="1"/>
  <c r="A10" i="9" s="1"/>
  <c r="C11" i="9"/>
  <c r="B11" i="9" s="1"/>
  <c r="A11" i="9" s="1"/>
  <c r="C12" i="9"/>
  <c r="B12" i="9" s="1"/>
  <c r="A12" i="9" s="1"/>
  <c r="C13" i="9"/>
  <c r="B13" i="9" s="1"/>
  <c r="A13" i="9" s="1"/>
  <c r="C14" i="9"/>
  <c r="B14" i="9" s="1"/>
  <c r="A14" i="9" s="1"/>
  <c r="C15" i="9"/>
  <c r="B15" i="9" s="1"/>
  <c r="A15" i="9" s="1"/>
  <c r="C16" i="9"/>
  <c r="B16" i="9" s="1"/>
  <c r="A16" i="9" s="1"/>
  <c r="C17" i="9"/>
  <c r="B17" i="9" s="1"/>
  <c r="A17" i="9" s="1"/>
  <c r="C18" i="9"/>
  <c r="B18" i="9" s="1"/>
  <c r="A18" i="9" s="1"/>
  <c r="C19" i="9"/>
  <c r="B19" i="9" s="1"/>
  <c r="A19" i="9" s="1"/>
  <c r="C20" i="9"/>
  <c r="B20" i="9" s="1"/>
  <c r="A20" i="9" s="1"/>
  <c r="C21" i="9"/>
  <c r="B21" i="9" s="1"/>
  <c r="A21" i="9" s="1"/>
  <c r="C22" i="9"/>
  <c r="B22" i="9" s="1"/>
  <c r="A22" i="9" s="1"/>
  <c r="C23" i="9"/>
  <c r="B23" i="9" s="1"/>
  <c r="A23" i="9" s="1"/>
  <c r="C24" i="9"/>
  <c r="B24" i="9" s="1"/>
  <c r="A24" i="9" s="1"/>
  <c r="C25" i="9"/>
  <c r="B25" i="9" s="1"/>
  <c r="A25" i="9" s="1"/>
  <c r="C26" i="9"/>
  <c r="B26" i="9" s="1"/>
  <c r="A26" i="9" s="1"/>
  <c r="C27" i="9"/>
  <c r="B27" i="9" s="1"/>
  <c r="A27" i="9" s="1"/>
  <c r="C28" i="9"/>
  <c r="B28" i="9" s="1"/>
  <c r="A28" i="9" s="1"/>
  <c r="C29" i="9"/>
  <c r="B29" i="9" s="1"/>
  <c r="A29" i="9" s="1"/>
  <c r="C30" i="9"/>
  <c r="B30" i="9" s="1"/>
  <c r="A30" i="9" s="1"/>
  <c r="C31" i="9"/>
  <c r="B31" i="9" s="1"/>
  <c r="A31" i="9" s="1"/>
  <c r="C32" i="9"/>
  <c r="B32" i="9" s="1"/>
  <c r="A32" i="9" s="1"/>
  <c r="C33" i="9"/>
  <c r="B33" i="9" s="1"/>
  <c r="A33" i="9" s="1"/>
  <c r="C34" i="9"/>
  <c r="B34" i="9" s="1"/>
  <c r="A34" i="9" s="1"/>
  <c r="C35" i="9"/>
  <c r="B35" i="9" s="1"/>
  <c r="A35" i="9" s="1"/>
  <c r="C36" i="9"/>
  <c r="B36" i="9" s="1"/>
  <c r="A36" i="9" s="1"/>
  <c r="C37" i="9"/>
  <c r="B37" i="9" s="1"/>
  <c r="A37" i="9" s="1"/>
  <c r="C38" i="9"/>
  <c r="B38" i="9" s="1"/>
  <c r="A38" i="9" s="1"/>
  <c r="C39" i="9"/>
  <c r="B39" i="9" s="1"/>
  <c r="A39" i="9" s="1"/>
  <c r="C40" i="9"/>
  <c r="B40" i="9" s="1"/>
  <c r="A40" i="9" s="1"/>
  <c r="C41" i="9"/>
  <c r="B41" i="9" s="1"/>
  <c r="A41" i="9" s="1"/>
  <c r="C42" i="9"/>
  <c r="B42" i="9" s="1"/>
  <c r="A42" i="9" s="1"/>
  <c r="C43" i="9"/>
  <c r="B43" i="9" s="1"/>
  <c r="A43" i="9" s="1"/>
  <c r="C44" i="9"/>
  <c r="B44" i="9" s="1"/>
  <c r="A44" i="9" s="1"/>
  <c r="C45" i="9"/>
  <c r="B45" i="9" s="1"/>
  <c r="A45" i="9" s="1"/>
  <c r="C46" i="9"/>
  <c r="B46" i="9" s="1"/>
  <c r="A46" i="9" s="1"/>
  <c r="C47" i="9"/>
  <c r="B47" i="9" s="1"/>
  <c r="A47" i="9" s="1"/>
  <c r="C48" i="9"/>
  <c r="B48" i="9" s="1"/>
  <c r="A48" i="9" s="1"/>
  <c r="C49" i="9"/>
  <c r="B49" i="9" s="1"/>
  <c r="A49" i="9" s="1"/>
  <c r="C50" i="9"/>
  <c r="B50" i="9" s="1"/>
  <c r="A50" i="9" s="1"/>
  <c r="C51" i="9"/>
  <c r="B51" i="9" s="1"/>
  <c r="A51" i="9" s="1"/>
  <c r="C52" i="9"/>
  <c r="B52" i="9" s="1"/>
  <c r="A52" i="9" s="1"/>
  <c r="C53" i="9"/>
  <c r="B53" i="9" s="1"/>
  <c r="A53" i="9" s="1"/>
  <c r="C54" i="9"/>
  <c r="B54" i="9" s="1"/>
  <c r="A54" i="9" s="1"/>
  <c r="C55" i="9"/>
  <c r="B55" i="9" s="1"/>
  <c r="A55" i="9" s="1"/>
  <c r="C56" i="9"/>
  <c r="B56" i="9" s="1"/>
  <c r="A56" i="9" s="1"/>
  <c r="C57" i="9"/>
  <c r="B57" i="9" s="1"/>
  <c r="A57" i="9" s="1"/>
  <c r="C58" i="9"/>
  <c r="B58" i="9" s="1"/>
  <c r="A58" i="9" s="1"/>
  <c r="C59" i="9"/>
  <c r="B59" i="9" s="1"/>
  <c r="A59" i="9" s="1"/>
  <c r="C60" i="9"/>
  <c r="B60" i="9" s="1"/>
  <c r="A60" i="9" s="1"/>
  <c r="C61" i="9"/>
  <c r="B61" i="9" s="1"/>
  <c r="A61" i="9" s="1"/>
  <c r="C62" i="9"/>
  <c r="B62" i="9" s="1"/>
  <c r="A62" i="9" s="1"/>
  <c r="C63" i="9"/>
  <c r="B63" i="9" s="1"/>
  <c r="A63" i="9" s="1"/>
  <c r="C64" i="9"/>
  <c r="B64" i="9" s="1"/>
  <c r="A64" i="9" s="1"/>
  <c r="C65" i="9"/>
  <c r="B65" i="9" s="1"/>
  <c r="A65" i="9" s="1"/>
  <c r="C66" i="9"/>
  <c r="B66" i="9" s="1"/>
  <c r="A66" i="9" s="1"/>
  <c r="C67" i="9"/>
  <c r="B67" i="9" s="1"/>
  <c r="A67" i="9" s="1"/>
  <c r="C68" i="9"/>
  <c r="B68" i="9" s="1"/>
  <c r="A68" i="9" s="1"/>
  <c r="C69" i="9"/>
  <c r="B69" i="9" s="1"/>
  <c r="A69" i="9" s="1"/>
  <c r="C70" i="9"/>
  <c r="B70" i="9" s="1"/>
  <c r="A70" i="9" s="1"/>
  <c r="C71" i="9"/>
  <c r="B71" i="9" s="1"/>
  <c r="A71" i="9" s="1"/>
  <c r="C72" i="9"/>
  <c r="B72" i="9" s="1"/>
  <c r="A72" i="9" s="1"/>
  <c r="C73" i="9"/>
  <c r="B73" i="9" s="1"/>
  <c r="A73" i="9" s="1"/>
  <c r="C74" i="9"/>
  <c r="B74" i="9" s="1"/>
  <c r="A74" i="9" s="1"/>
  <c r="C75" i="9"/>
  <c r="B75" i="9" s="1"/>
  <c r="A75" i="9" s="1"/>
  <c r="C76" i="9"/>
  <c r="B76" i="9" s="1"/>
  <c r="A76" i="9" s="1"/>
  <c r="C77" i="9"/>
  <c r="B77" i="9" s="1"/>
  <c r="A77" i="9" s="1"/>
  <c r="C78" i="9"/>
  <c r="B78" i="9" s="1"/>
  <c r="A78" i="9" s="1"/>
  <c r="C79" i="9"/>
  <c r="B79" i="9" s="1"/>
  <c r="A79" i="9" s="1"/>
  <c r="C80" i="9"/>
  <c r="B80" i="9" s="1"/>
  <c r="A80" i="9" s="1"/>
  <c r="C81" i="9"/>
  <c r="B81" i="9" s="1"/>
  <c r="A81" i="9" s="1"/>
  <c r="C82" i="9"/>
  <c r="B82" i="9" s="1"/>
  <c r="A82" i="9" s="1"/>
  <c r="C83" i="9"/>
  <c r="B83" i="9" s="1"/>
  <c r="A83" i="9" s="1"/>
  <c r="C84" i="9"/>
  <c r="B84" i="9" s="1"/>
  <c r="A84" i="9" s="1"/>
  <c r="C85" i="9"/>
  <c r="B85" i="9" s="1"/>
  <c r="A85" i="9" s="1"/>
  <c r="C86" i="9"/>
  <c r="B86" i="9" s="1"/>
  <c r="A86" i="9" s="1"/>
  <c r="C87" i="9"/>
  <c r="B87" i="9" s="1"/>
  <c r="A87" i="9" s="1"/>
  <c r="C88" i="9"/>
  <c r="B88" i="9" s="1"/>
  <c r="A88" i="9" s="1"/>
  <c r="C89" i="9"/>
  <c r="B89" i="9" s="1"/>
  <c r="A89" i="9" s="1"/>
  <c r="C90" i="9"/>
  <c r="B90" i="9" s="1"/>
  <c r="A90" i="9" s="1"/>
  <c r="C91" i="9"/>
  <c r="B91" i="9" s="1"/>
  <c r="A91" i="9" s="1"/>
  <c r="C92" i="9"/>
  <c r="B92" i="9" s="1"/>
  <c r="A92" i="9" s="1"/>
  <c r="C93" i="9"/>
  <c r="B93" i="9" s="1"/>
  <c r="A93" i="9" s="1"/>
  <c r="C94" i="9"/>
  <c r="B94" i="9" s="1"/>
  <c r="A94" i="9" s="1"/>
  <c r="C95" i="9"/>
  <c r="B95" i="9" s="1"/>
  <c r="A95" i="9" s="1"/>
  <c r="C96" i="9"/>
  <c r="B96" i="9" s="1"/>
  <c r="A96" i="9" s="1"/>
  <c r="C97" i="9"/>
  <c r="B97" i="9" s="1"/>
  <c r="A97" i="9" s="1"/>
  <c r="C98" i="9"/>
  <c r="B98" i="9" s="1"/>
  <c r="A98" i="9" s="1"/>
  <c r="C99" i="9"/>
  <c r="B99" i="9" s="1"/>
  <c r="A99" i="9" s="1"/>
  <c r="C100" i="9"/>
  <c r="B100" i="9" s="1"/>
  <c r="A100" i="9" s="1"/>
  <c r="C101" i="9"/>
  <c r="B101" i="9" s="1"/>
  <c r="A101" i="9" s="1"/>
  <c r="C102" i="9"/>
  <c r="B102" i="9" s="1"/>
  <c r="A102" i="9" s="1"/>
  <c r="C103" i="9"/>
  <c r="B103" i="9" s="1"/>
  <c r="A103" i="9" s="1"/>
  <c r="C104" i="9"/>
  <c r="B104" i="9" s="1"/>
  <c r="A104" i="9" s="1"/>
  <c r="C105" i="9"/>
  <c r="B105" i="9" s="1"/>
  <c r="A105" i="9" s="1"/>
  <c r="C106" i="9"/>
  <c r="B106" i="9" s="1"/>
  <c r="A106" i="9" s="1"/>
  <c r="C107" i="9"/>
  <c r="B107" i="9" s="1"/>
  <c r="A107" i="9" s="1"/>
  <c r="C108" i="9"/>
  <c r="B108" i="9" s="1"/>
  <c r="A108" i="9" s="1"/>
  <c r="C109" i="9"/>
  <c r="B109" i="9" s="1"/>
  <c r="A109" i="9" s="1"/>
  <c r="C110" i="9"/>
  <c r="B110" i="9" s="1"/>
  <c r="A110" i="9" s="1"/>
  <c r="C111" i="9"/>
  <c r="B111" i="9" s="1"/>
  <c r="A111" i="9" s="1"/>
  <c r="C112" i="9"/>
  <c r="B112" i="9" s="1"/>
  <c r="A112" i="9" s="1"/>
  <c r="C113" i="9"/>
  <c r="B113" i="9" s="1"/>
  <c r="A113" i="9" s="1"/>
  <c r="C114" i="9"/>
  <c r="B114" i="9" s="1"/>
  <c r="A114" i="9" s="1"/>
  <c r="C115" i="9"/>
  <c r="B115" i="9" s="1"/>
  <c r="A115" i="9" s="1"/>
  <c r="C116" i="9"/>
  <c r="B116" i="9" s="1"/>
  <c r="A116" i="9" s="1"/>
  <c r="C117" i="9"/>
  <c r="B117" i="9" s="1"/>
  <c r="A117" i="9" s="1"/>
  <c r="C118" i="9"/>
  <c r="B118" i="9" s="1"/>
  <c r="A118" i="9" s="1"/>
  <c r="C119" i="9"/>
  <c r="B119" i="9" s="1"/>
  <c r="A119" i="9" s="1"/>
  <c r="C120" i="9"/>
  <c r="B120" i="9" s="1"/>
  <c r="A120" i="9" s="1"/>
  <c r="C121" i="9"/>
  <c r="B121" i="9" s="1"/>
  <c r="A121" i="9" s="1"/>
  <c r="C122" i="9"/>
  <c r="B122" i="9" s="1"/>
  <c r="A122" i="9" s="1"/>
  <c r="C123" i="9"/>
  <c r="B123" i="9" s="1"/>
  <c r="A123" i="9" s="1"/>
  <c r="C124" i="9"/>
  <c r="B124" i="9" s="1"/>
  <c r="A124" i="9" s="1"/>
  <c r="C125" i="9"/>
  <c r="B125" i="9" s="1"/>
  <c r="A125" i="9" s="1"/>
  <c r="C126" i="9"/>
  <c r="B126" i="9" s="1"/>
  <c r="A126" i="9" s="1"/>
  <c r="C127" i="9"/>
  <c r="B127" i="9" s="1"/>
  <c r="A127" i="9" s="1"/>
  <c r="C128" i="9"/>
  <c r="B128" i="9" s="1"/>
  <c r="A128" i="9" s="1"/>
  <c r="C129" i="9"/>
  <c r="B129" i="9" s="1"/>
  <c r="A129" i="9" s="1"/>
  <c r="C130" i="9"/>
  <c r="B130" i="9" s="1"/>
  <c r="A130" i="9" s="1"/>
  <c r="C131" i="9"/>
  <c r="B131" i="9" s="1"/>
  <c r="A131" i="9" s="1"/>
  <c r="C132" i="9"/>
  <c r="B132" i="9" s="1"/>
  <c r="A132" i="9" s="1"/>
  <c r="C133" i="9"/>
  <c r="B133" i="9" s="1"/>
  <c r="A133" i="9" s="1"/>
  <c r="C134" i="9"/>
  <c r="B134" i="9" s="1"/>
  <c r="A134" i="9" s="1"/>
  <c r="C135" i="9"/>
  <c r="B135" i="9" s="1"/>
  <c r="A135" i="9" s="1"/>
  <c r="C136" i="9"/>
  <c r="B136" i="9" s="1"/>
  <c r="A136" i="9" s="1"/>
  <c r="C137" i="9"/>
  <c r="B137" i="9" s="1"/>
  <c r="A137" i="9" s="1"/>
  <c r="C138" i="9"/>
  <c r="B138" i="9" s="1"/>
  <c r="A138" i="9" s="1"/>
  <c r="C139" i="9"/>
  <c r="B139" i="9" s="1"/>
  <c r="A139" i="9" s="1"/>
  <c r="C140" i="9"/>
  <c r="B140" i="9" s="1"/>
  <c r="A140" i="9" s="1"/>
  <c r="C141" i="9"/>
  <c r="B141" i="9" s="1"/>
  <c r="A141" i="9" s="1"/>
  <c r="C142" i="9"/>
  <c r="B142" i="9" s="1"/>
  <c r="A142" i="9" s="1"/>
  <c r="C143" i="9"/>
  <c r="B143" i="9" s="1"/>
  <c r="A143" i="9" s="1"/>
  <c r="C144" i="9"/>
  <c r="B144" i="9" s="1"/>
  <c r="A144" i="9" s="1"/>
  <c r="C145" i="9"/>
  <c r="B145" i="9" s="1"/>
  <c r="A145" i="9" s="1"/>
  <c r="C146" i="9"/>
  <c r="B146" i="9" s="1"/>
  <c r="A146" i="9" s="1"/>
  <c r="C147" i="9"/>
  <c r="B147" i="9" s="1"/>
  <c r="A147" i="9" s="1"/>
  <c r="C2" i="9"/>
  <c r="B2" i="9" s="1"/>
  <c r="A2" i="9" s="1"/>
  <c r="L147" i="9" l="1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4" i="9"/>
  <c r="L3" i="9"/>
  <c r="L2" i="9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I2" i="8"/>
  <c r="H2" i="8"/>
  <c r="H3" i="7" l="1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I2" i="7"/>
  <c r="H2" i="7"/>
  <c r="I177" i="6" l="1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I2" i="5"/>
  <c r="H2" i="5"/>
  <c r="H3" i="4" l="1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I2" i="4"/>
  <c r="H2" i="4"/>
  <c r="H3" i="3" l="1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I2" i="3"/>
  <c r="H2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I2" i="2"/>
  <c r="H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/>
</calcChain>
</file>

<file path=xl/sharedStrings.xml><?xml version="1.0" encoding="utf-8"?>
<sst xmlns="http://schemas.openxmlformats.org/spreadsheetml/2006/main" count="11246" uniqueCount="285">
  <si>
    <t>Market</t>
  </si>
  <si>
    <t>DM</t>
  </si>
  <si>
    <t>Store</t>
  </si>
  <si>
    <t>Growth %</t>
  </si>
  <si>
    <t>95 Act Ret</t>
  </si>
  <si>
    <t>Missed Opportunities</t>
  </si>
  <si>
    <t>AUSTIN</t>
  </si>
  <si>
    <t>LINDA GARCIA</t>
  </si>
  <si>
    <t>MAYS ST</t>
  </si>
  <si>
    <t>PALM VALLEY BLVD</t>
  </si>
  <si>
    <t>DESSAU</t>
  </si>
  <si>
    <t>MOHAMMAD SHAKEEL</t>
  </si>
  <si>
    <t>KERRVILLE</t>
  </si>
  <si>
    <t>UNIVERSITY AVE</t>
  </si>
  <si>
    <t>HOUSTON</t>
  </si>
  <si>
    <t>SAQIB KHAN</t>
  </si>
  <si>
    <t>ALDINE METRO</t>
  </si>
  <si>
    <t>KANSAS</t>
  </si>
  <si>
    <t>NAMIT SETHI</t>
  </si>
  <si>
    <t>571 SOUTHEAST MELODY</t>
  </si>
  <si>
    <t>9722 FONDREN</t>
  </si>
  <si>
    <t>11159 FONDREN</t>
  </si>
  <si>
    <t>CARMELA RAMOS</t>
  </si>
  <si>
    <t>JAWED IQBAL</t>
  </si>
  <si>
    <t>ROCKWELL</t>
  </si>
  <si>
    <t>COLORADO</t>
  </si>
  <si>
    <t>EDGAR ESCOBEDO</t>
  </si>
  <si>
    <t>EVANS</t>
  </si>
  <si>
    <t>MISSISSIPPI</t>
  </si>
  <si>
    <t>SARMAD RAHEEL</t>
  </si>
  <si>
    <t>MARAM WADHEH</t>
  </si>
  <si>
    <t>NEW IMPERIAL VALLEY</t>
  </si>
  <si>
    <t>NEW CAMERON</t>
  </si>
  <si>
    <t>GLENWOOD</t>
  </si>
  <si>
    <t>5827 NW</t>
  </si>
  <si>
    <t>HOPPER</t>
  </si>
  <si>
    <t>AMBER HOLTERFIELD</t>
  </si>
  <si>
    <t>1126 WEST PEARCE</t>
  </si>
  <si>
    <t>LOYOLA AUSTIN</t>
  </si>
  <si>
    <t>CAMERON</t>
  </si>
  <si>
    <t>FAHAD KHALIQ</t>
  </si>
  <si>
    <t>9615 GESSNER</t>
  </si>
  <si>
    <t>JUZAR NAQVI</t>
  </si>
  <si>
    <t>HEMPSTEAD</t>
  </si>
  <si>
    <t>KRISTIAN RIVERA</t>
  </si>
  <si>
    <t>GEORGIA</t>
  </si>
  <si>
    <t>420 WEST GREENS ROAD</t>
  </si>
  <si>
    <t>NEW BEECHNUT</t>
  </si>
  <si>
    <t>CORPUS CHRISTI</t>
  </si>
  <si>
    <t>1720 BIG ALICE</t>
  </si>
  <si>
    <t>AMARILLO</t>
  </si>
  <si>
    <t>ALI RAZA</t>
  </si>
  <si>
    <t>CAMP BOWIE</t>
  </si>
  <si>
    <t>RIVER OAKS</t>
  </si>
  <si>
    <t>WESTHEIMER</t>
  </si>
  <si>
    <t>AIRPORT</t>
  </si>
  <si>
    <t>NEW TIDWELL</t>
  </si>
  <si>
    <t>WALNUT</t>
  </si>
  <si>
    <t>JENSEN METRO</t>
  </si>
  <si>
    <t>SHERIDAN</t>
  </si>
  <si>
    <t>ST. JOHNS</t>
  </si>
  <si>
    <t>GEORGETOWN</t>
  </si>
  <si>
    <t>BENBROOK HWY</t>
  </si>
  <si>
    <t>YALE STREET</t>
  </si>
  <si>
    <t>WACO</t>
  </si>
  <si>
    <t>EULESS BLVD</t>
  </si>
  <si>
    <t>EASTEX FREEWAY</t>
  </si>
  <si>
    <t>SAN PEDRO</t>
  </si>
  <si>
    <t>2024 NW</t>
  </si>
  <si>
    <t>LAMAR</t>
  </si>
  <si>
    <t>9293 FEDERAL</t>
  </si>
  <si>
    <t>WEST AMARILLO</t>
  </si>
  <si>
    <t>OMAHA</t>
  </si>
  <si>
    <t>STEPHANIE PEREZ </t>
  </si>
  <si>
    <t>2119 W BROADWAY</t>
  </si>
  <si>
    <t>NORTHWEST HWY</t>
  </si>
  <si>
    <t>AIRLINE</t>
  </si>
  <si>
    <t>3548 NW</t>
  </si>
  <si>
    <t>4517 S KINGSHIGHWAY</t>
  </si>
  <si>
    <t>PARKFIELD</t>
  </si>
  <si>
    <t>HATTIESBURG</t>
  </si>
  <si>
    <t>OLD SPANISH TRL</t>
  </si>
  <si>
    <t>FIDENCIO URBINA</t>
  </si>
  <si>
    <t>1625 COLLEGE</t>
  </si>
  <si>
    <t>FOREST HILL NEW</t>
  </si>
  <si>
    <t>SCOTT</t>
  </si>
  <si>
    <t>FM 529</t>
  </si>
  <si>
    <t>BEEVILLE TX</t>
  </si>
  <si>
    <t>BASTROP</t>
  </si>
  <si>
    <t>22424 IMPERIAL VALLEY</t>
  </si>
  <si>
    <t>PEARL</t>
  </si>
  <si>
    <t>2533 S JEFFERSON</t>
  </si>
  <si>
    <t>SLAUGHTER</t>
  </si>
  <si>
    <t>3974 EASTEX</t>
  </si>
  <si>
    <t>VINTON</t>
  </si>
  <si>
    <t>EAST HOUSTON</t>
  </si>
  <si>
    <t>11TH ST</t>
  </si>
  <si>
    <t>LINCOLN</t>
  </si>
  <si>
    <t>6315 MAY AVE</t>
  </si>
  <si>
    <t>PORT ARTHUR</t>
  </si>
  <si>
    <t>ORLANDO</t>
  </si>
  <si>
    <t>5543 S GRAND</t>
  </si>
  <si>
    <t>4321 SE 29TH STREET</t>
  </si>
  <si>
    <t>CULLEN BLVD</t>
  </si>
  <si>
    <t>4540 Noland</t>
  </si>
  <si>
    <t>4600 WASHINGTON</t>
  </si>
  <si>
    <t>6731 PAGE</t>
  </si>
  <si>
    <t>1557 SIERRA VISTA</t>
  </si>
  <si>
    <t>KYLE</t>
  </si>
  <si>
    <t>SHERNEKA JACKSON</t>
  </si>
  <si>
    <t>LIVINGSTON</t>
  </si>
  <si>
    <t>CONGRESS</t>
  </si>
  <si>
    <t>3300 INTERSTATE</t>
  </si>
  <si>
    <t>WOODROW WILSON</t>
  </si>
  <si>
    <t>LONGVIEW</t>
  </si>
  <si>
    <t>LIMERICK AVENUE</t>
  </si>
  <si>
    <t>7236 FEDERAL</t>
  </si>
  <si>
    <t>KIRKWOOD</t>
  </si>
  <si>
    <t>LOCKWOOD</t>
  </si>
  <si>
    <t>MERIDIAN</t>
  </si>
  <si>
    <t>CANTON RD</t>
  </si>
  <si>
    <t>ROBINSON</t>
  </si>
  <si>
    <t>Troost Ave</t>
  </si>
  <si>
    <t>LITTLE YORK</t>
  </si>
  <si>
    <t>17104 E HWY24</t>
  </si>
  <si>
    <t>10708 WEST FLORISSANT</t>
  </si>
  <si>
    <t>FURQAN SAKHI</t>
  </si>
  <si>
    <t>SYLVANIA NEW</t>
  </si>
  <si>
    <t>BEACH ST</t>
  </si>
  <si>
    <t>COLLINS</t>
  </si>
  <si>
    <t>28TH STREET NEW</t>
  </si>
  <si>
    <t>5628 BELLAIRE</t>
  </si>
  <si>
    <t>100 N GRAND</t>
  </si>
  <si>
    <t>ARVADA RALSTON</t>
  </si>
  <si>
    <t>INWOOD</t>
  </si>
  <si>
    <t>BEECHNUT</t>
  </si>
  <si>
    <t>ELLIS AVE</t>
  </si>
  <si>
    <t>N STATE</t>
  </si>
  <si>
    <t>1318 Noland</t>
  </si>
  <si>
    <t>4701 15TH STREET</t>
  </si>
  <si>
    <t>AURORA 10222 COLFAX</t>
  </si>
  <si>
    <t>COLORADO BLVD</t>
  </si>
  <si>
    <t>SYED SULTAN</t>
  </si>
  <si>
    <t>3622 GREELEY</t>
  </si>
  <si>
    <t>2ND LITTLE YORK</t>
  </si>
  <si>
    <t>State Ave</t>
  </si>
  <si>
    <t>7801 WESTERN</t>
  </si>
  <si>
    <t>6160 E COLFAX AVE</t>
  </si>
  <si>
    <t>12819 ALDINE</t>
  </si>
  <si>
    <t>NAVASOTA</t>
  </si>
  <si>
    <t>6902 WEST FLORISSANT</t>
  </si>
  <si>
    <t>BISSONNET</t>
  </si>
  <si>
    <t>1605 W HWY24</t>
  </si>
  <si>
    <t>NEW BRAUNFELS</t>
  </si>
  <si>
    <t>1726 FREDERICKSBURG</t>
  </si>
  <si>
    <t>5101 TIDWELL</t>
  </si>
  <si>
    <t>CAMP WISDOM</t>
  </si>
  <si>
    <t>LOVELAND</t>
  </si>
  <si>
    <t>2515 GREELEY</t>
  </si>
  <si>
    <t>JASPER</t>
  </si>
  <si>
    <t>JACKSBORO</t>
  </si>
  <si>
    <t>LEDBETTER</t>
  </si>
  <si>
    <t>VAN BRUNT BLVD</t>
  </si>
  <si>
    <t>DUNCANVILLE</t>
  </si>
  <si>
    <t>4236 S BROADWAY</t>
  </si>
  <si>
    <t>NEW KINGSVILLE</t>
  </si>
  <si>
    <t>704 JEFFERSON</t>
  </si>
  <si>
    <t>4712 LANCASTER</t>
  </si>
  <si>
    <t>3200 LANCASTER</t>
  </si>
  <si>
    <t>3101 WESTERN</t>
  </si>
  <si>
    <t>12175 SAINT CHARLES ROCK</t>
  </si>
  <si>
    <t>6120 COLLEGE ST</t>
  </si>
  <si>
    <t>MAIN ST</t>
  </si>
  <si>
    <t>HEREFORD</t>
  </si>
  <si>
    <t>PB Attainment</t>
  </si>
  <si>
    <t>PB Bonus</t>
  </si>
  <si>
    <t>DALLAS</t>
  </si>
  <si>
    <t>OKLAHOMA</t>
  </si>
  <si>
    <t>ASAD SHAH</t>
  </si>
  <si>
    <t>SAN ANTONIO</t>
  </si>
  <si>
    <t>W. CANNON</t>
  </si>
  <si>
    <t>1729 GREENVILLE</t>
  </si>
  <si>
    <t>212 NORTHSIDE</t>
  </si>
  <si>
    <t>ARKANSAS</t>
  </si>
  <si>
    <t>MISSOURI RD</t>
  </si>
  <si>
    <t>SRIYA POKHAREL</t>
  </si>
  <si>
    <t>SILOAM SPRINGS</t>
  </si>
  <si>
    <t>1772 SUNSET</t>
  </si>
  <si>
    <t>GARLAND</t>
  </si>
  <si>
    <t>THOMPSON</t>
  </si>
  <si>
    <t>ST. LOUIS</t>
  </si>
  <si>
    <t>2010 WALNUT</t>
  </si>
  <si>
    <t>EIGHT STREET</t>
  </si>
  <si>
    <t>1413 GREENVILLE</t>
  </si>
  <si>
    <t>TROOST AVE</t>
  </si>
  <si>
    <t>SATTAR SK</t>
  </si>
  <si>
    <t>1985 FAYETTEVILLE</t>
  </si>
  <si>
    <t>502 SUNSET</t>
  </si>
  <si>
    <t>4540 NOLAND</t>
  </si>
  <si>
    <t>STATE AVE</t>
  </si>
  <si>
    <t>1318 NOLAND</t>
  </si>
  <si>
    <t>3188 NORTHSIDE</t>
  </si>
  <si>
    <t>ASIM CHAUDRY</t>
  </si>
  <si>
    <t>GINEET SINGH ARORA</t>
  </si>
  <si>
    <t>APOPKA</t>
  </si>
  <si>
    <t>NOMAN MOHAMMAD</t>
  </si>
  <si>
    <t>TAMPA</t>
  </si>
  <si>
    <t>PINELLAS PARK</t>
  </si>
  <si>
    <t>ZEPHYHILLS</t>
  </si>
  <si>
    <t>OLDSMAR</t>
  </si>
  <si>
    <t>TUTTLE AVE</t>
  </si>
  <si>
    <t>LOCKWOOD RIDGE</t>
  </si>
  <si>
    <t>DALE MABRY</t>
  </si>
  <si>
    <t>2305 ORANGE</t>
  </si>
  <si>
    <t>PORT RICHEY</t>
  </si>
  <si>
    <t>KENNEDY BLVD</t>
  </si>
  <si>
    <t>WINTER GARDEN</t>
  </si>
  <si>
    <t>LAKE UNDERHILL</t>
  </si>
  <si>
    <t>SEMORAN BLVD</t>
  </si>
  <si>
    <t>6325 ORANGE</t>
  </si>
  <si>
    <t>CURRY FORD</t>
  </si>
  <si>
    <t>CLARCONA OCOEE</t>
  </si>
  <si>
    <t>FOREST CITY</t>
  </si>
  <si>
    <t>GOLDENROD</t>
  </si>
  <si>
    <t>COLONIAL DR</t>
  </si>
  <si>
    <t>JOSE ALVAREZ HERNANDEZ</t>
  </si>
  <si>
    <t>FELIX NIEVES</t>
  </si>
  <si>
    <t>SARMAD RAHEEL / NAMIT SETHI</t>
  </si>
  <si>
    <t>AZAAN JUNANI</t>
  </si>
  <si>
    <t>KISSIMMEE</t>
  </si>
  <si>
    <t>549 GREENS</t>
  </si>
  <si>
    <t>RAYMOND MAYSONET</t>
  </si>
  <si>
    <t>ANGEL FELICIANO ORTIZ</t>
  </si>
  <si>
    <t>JUNAID REHMAN</t>
  </si>
  <si>
    <t>ALABAMA</t>
  </si>
  <si>
    <t>NORTHPORT</t>
  </si>
  <si>
    <t>AZAM KHAN</t>
  </si>
  <si>
    <t>15TH ST</t>
  </si>
  <si>
    <t>SKYLAND</t>
  </si>
  <si>
    <t>DEMOPOLIS</t>
  </si>
  <si>
    <t>JHONATHAN SANDOVAL</t>
  </si>
  <si>
    <t>NEW YORK</t>
  </si>
  <si>
    <t>799 YONKERS</t>
  </si>
  <si>
    <t>JATIN ANAND</t>
  </si>
  <si>
    <t>MAMARONECK</t>
  </si>
  <si>
    <t>VERNON</t>
  </si>
  <si>
    <t>PROSPECT</t>
  </si>
  <si>
    <t>514 MAIN ST</t>
  </si>
  <si>
    <t>375 NORTH AVE</t>
  </si>
  <si>
    <t>BOSTON RD</t>
  </si>
  <si>
    <t>ELMONT</t>
  </si>
  <si>
    <t>106 YONKERS</t>
  </si>
  <si>
    <t>MASSACHUSETTS</t>
  </si>
  <si>
    <t>1131 SPRINGFIELD</t>
  </si>
  <si>
    <t>2460 SPRINGFIELD</t>
  </si>
  <si>
    <t>CONNECTICUT</t>
  </si>
  <si>
    <t>WHALLEY AVE</t>
  </si>
  <si>
    <t>HOLYOKE</t>
  </si>
  <si>
    <t>MOIDDIN HASNANI</t>
  </si>
  <si>
    <t>OZONE PARK - 2123361-DCWP</t>
  </si>
  <si>
    <t>PARSONS BLVD - 2123360-DCWP</t>
  </si>
  <si>
    <t>MD</t>
  </si>
  <si>
    <t>JEREMY FIPS</t>
  </si>
  <si>
    <t>M FAROOQ</t>
  </si>
  <si>
    <t>TBD</t>
  </si>
  <si>
    <t>TIME FRAME</t>
  </si>
  <si>
    <t>DAYS</t>
  </si>
  <si>
    <t>TODAY</t>
  </si>
  <si>
    <t>MONTH</t>
  </si>
  <si>
    <t>Time Frame</t>
  </si>
  <si>
    <t>Days</t>
  </si>
  <si>
    <t>30 Days</t>
  </si>
  <si>
    <t>60 Days</t>
  </si>
  <si>
    <t>3 Months</t>
  </si>
  <si>
    <t>6 Months</t>
  </si>
  <si>
    <t>12 Months</t>
  </si>
  <si>
    <t>MARKET</t>
  </si>
  <si>
    <t>STORE</t>
  </si>
  <si>
    <t>GROWTH %</t>
  </si>
  <si>
    <t>95 ACT RET</t>
  </si>
  <si>
    <t>PB BONUS</t>
  </si>
  <si>
    <t>MISSED OPPORTUNITIES</t>
  </si>
  <si>
    <t>MAX AMOUNT</t>
  </si>
  <si>
    <t>PB ATTAINMENT</t>
  </si>
  <si>
    <t>MIN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</si>
</sst>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([$$-409]* #,##0.00_);_([$$-409]* \(#,##0.00\);_([$$-409]* &quot;-&quot;??_);_(@_)"/>
    <numFmt numFmtId="166" formatCode="0.0%;\-0.0%;0.0%"/>
    <numFmt numFmtId="167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10" fontId="0" fillId="0" borderId="1" xfId="1" applyNumberFormat="1" applyFon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167" fontId="0" fillId="0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" fontId="3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64F9-93D5-4EFE-A4BC-1809BB8046F9}">
  <dimension ref="C3:D8"/>
  <sheetViews>
    <sheetView workbookViewId="0">
      <selection activeCell="C3" sqref="C3"/>
    </sheetView>
  </sheetViews>
  <sheetFormatPr defaultRowHeight="15" x14ac:dyDescent="0.25"/>
  <sheetData>
    <row r="3" spans="3:4" x14ac:dyDescent="0.25">
      <c r="C3" s="21" t="s">
        <v>269</v>
      </c>
      <c r="D3" s="21" t="s">
        <v>270</v>
      </c>
    </row>
    <row r="4" spans="3:4" x14ac:dyDescent="0.25">
      <c r="C4" s="7" t="s">
        <v>271</v>
      </c>
      <c r="D4" s="7">
        <v>31</v>
      </c>
    </row>
    <row r="5" spans="3:4" x14ac:dyDescent="0.25">
      <c r="C5" s="7" t="s">
        <v>272</v>
      </c>
      <c r="D5" s="7">
        <v>61</v>
      </c>
    </row>
    <row r="6" spans="3:4" x14ac:dyDescent="0.25">
      <c r="C6" s="7" t="s">
        <v>273</v>
      </c>
      <c r="D6" s="7">
        <v>91</v>
      </c>
    </row>
    <row r="7" spans="3:4" x14ac:dyDescent="0.25">
      <c r="C7" s="7" t="s">
        <v>274</v>
      </c>
      <c r="D7" s="7">
        <v>181</v>
      </c>
    </row>
    <row r="8" spans="3:4" x14ac:dyDescent="0.25">
      <c r="C8" s="7" t="s">
        <v>275</v>
      </c>
      <c r="D8" s="7">
        <v>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92FB-86CD-4B9E-96AD-E95721426785}">
  <dimension ref="A1:I147"/>
  <sheetViews>
    <sheetView workbookViewId="0"/>
  </sheetViews>
  <sheetFormatPr defaultRowHeight="15" x14ac:dyDescent="0.25"/>
  <cols>
    <col min="1" max="1" width="15.42578125" bestFit="1" customWidth="1"/>
    <col min="2" max="2" width="25.7109375" bestFit="1" customWidth="1"/>
    <col min="3" max="3" width="16" bestFit="1" customWidth="1"/>
    <col min="4" max="4" width="21" bestFit="1" customWidth="1"/>
    <col min="5" max="6" width="9.7109375" bestFit="1" customWidth="1"/>
    <col min="7" max="7" width="10.5703125" bestFit="1" customWidth="1"/>
    <col min="8" max="8" width="22" bestFit="1" customWidth="1"/>
    <col min="9" max="9" width="15" bestFit="1" customWidth="1"/>
  </cols>
  <sheetData>
    <row r="1" spans="1:9" x14ac:dyDescent="0.25">
      <c r="A1" s="1" t="s">
        <v>0</v>
      </c>
      <c r="B1" s="1" t="s">
        <v>2</v>
      </c>
      <c r="C1" s="1" t="s">
        <v>261</v>
      </c>
      <c r="D1" s="1" t="s">
        <v>1</v>
      </c>
      <c r="E1" s="1" t="s">
        <v>3</v>
      </c>
      <c r="F1" s="2" t="s">
        <v>4</v>
      </c>
      <c r="G1" s="11" t="s">
        <v>175</v>
      </c>
      <c r="H1" s="11" t="s">
        <v>5</v>
      </c>
      <c r="I1" s="11" t="s">
        <v>174</v>
      </c>
    </row>
    <row r="2" spans="1:9" x14ac:dyDescent="0.25">
      <c r="A2" s="7" t="s">
        <v>6</v>
      </c>
      <c r="B2" s="8" t="s">
        <v>8</v>
      </c>
      <c r="C2" s="8" t="s">
        <v>233</v>
      </c>
      <c r="D2" s="8" t="s">
        <v>7</v>
      </c>
      <c r="E2" s="3">
        <v>1.4428150761260232</v>
      </c>
      <c r="F2" s="3">
        <v>0.62253521126760558</v>
      </c>
      <c r="G2" s="9">
        <v>1562.5</v>
      </c>
      <c r="H2" s="10">
        <f>1562.5-G2</f>
        <v>0</v>
      </c>
      <c r="I2" s="3">
        <f>+G2/1250</f>
        <v>1.25</v>
      </c>
    </row>
    <row r="3" spans="1:9" x14ac:dyDescent="0.25">
      <c r="A3" s="7" t="s">
        <v>6</v>
      </c>
      <c r="B3" s="8" t="s">
        <v>9</v>
      </c>
      <c r="C3" s="8" t="s">
        <v>233</v>
      </c>
      <c r="D3" s="8" t="s">
        <v>7</v>
      </c>
      <c r="E3" s="3">
        <v>1.5412530026082747</v>
      </c>
      <c r="F3" s="3">
        <v>0.66176470588235292</v>
      </c>
      <c r="G3" s="9">
        <v>1562.5</v>
      </c>
      <c r="H3" s="10">
        <f t="shared" ref="H3:H66" si="0">1562.5-G3</f>
        <v>0</v>
      </c>
      <c r="I3" s="3">
        <f t="shared" ref="I3:I66" si="1">+G3/1250</f>
        <v>1.25</v>
      </c>
    </row>
    <row r="4" spans="1:9" x14ac:dyDescent="0.25">
      <c r="A4" s="7" t="s">
        <v>6</v>
      </c>
      <c r="B4" s="8" t="s">
        <v>10</v>
      </c>
      <c r="C4" s="8" t="s">
        <v>233</v>
      </c>
      <c r="D4" s="8" t="s">
        <v>7</v>
      </c>
      <c r="E4" s="3">
        <v>1.3594593534725035</v>
      </c>
      <c r="F4" s="3">
        <v>0.62995594713656389</v>
      </c>
      <c r="G4" s="9">
        <v>1562.5</v>
      </c>
      <c r="H4" s="10">
        <f t="shared" si="0"/>
        <v>0</v>
      </c>
      <c r="I4" s="3">
        <f t="shared" si="1"/>
        <v>1.25</v>
      </c>
    </row>
    <row r="5" spans="1:9" x14ac:dyDescent="0.25">
      <c r="A5" s="7" t="s">
        <v>179</v>
      </c>
      <c r="B5" s="8" t="s">
        <v>12</v>
      </c>
      <c r="C5" s="8" t="s">
        <v>233</v>
      </c>
      <c r="D5" s="8" t="s">
        <v>11</v>
      </c>
      <c r="E5" s="3">
        <v>1.3999835296055341</v>
      </c>
      <c r="F5" s="3">
        <v>0.67123287671232879</v>
      </c>
      <c r="G5" s="9">
        <v>1562.5</v>
      </c>
      <c r="H5" s="10">
        <f t="shared" si="0"/>
        <v>0</v>
      </c>
      <c r="I5" s="3">
        <f t="shared" si="1"/>
        <v>1.25</v>
      </c>
    </row>
    <row r="6" spans="1:9" x14ac:dyDescent="0.25">
      <c r="A6" s="7" t="s">
        <v>6</v>
      </c>
      <c r="B6" s="8" t="s">
        <v>13</v>
      </c>
      <c r="C6" s="8" t="s">
        <v>233</v>
      </c>
      <c r="D6" s="8" t="s">
        <v>7</v>
      </c>
      <c r="E6" s="3">
        <v>1.4598327031722165</v>
      </c>
      <c r="F6" s="3">
        <v>0.71028037383177567</v>
      </c>
      <c r="G6" s="9">
        <v>1562.5</v>
      </c>
      <c r="H6" s="10">
        <f t="shared" si="0"/>
        <v>0</v>
      </c>
      <c r="I6" s="3">
        <f t="shared" si="1"/>
        <v>1.25</v>
      </c>
    </row>
    <row r="7" spans="1:9" x14ac:dyDescent="0.25">
      <c r="A7" s="7" t="s">
        <v>14</v>
      </c>
      <c r="B7" s="8" t="s">
        <v>16</v>
      </c>
      <c r="C7" s="8" t="s">
        <v>42</v>
      </c>
      <c r="D7" s="8" t="s">
        <v>15</v>
      </c>
      <c r="E7" s="3">
        <v>1.8400368007360146</v>
      </c>
      <c r="F7" s="3">
        <v>0.60606060606060608</v>
      </c>
      <c r="G7" s="9">
        <v>1562.5</v>
      </c>
      <c r="H7" s="10">
        <f t="shared" si="0"/>
        <v>0</v>
      </c>
      <c r="I7" s="3">
        <f t="shared" si="1"/>
        <v>1.25</v>
      </c>
    </row>
    <row r="8" spans="1:9" x14ac:dyDescent="0.25">
      <c r="A8" s="7" t="s">
        <v>17</v>
      </c>
      <c r="B8" s="8" t="s">
        <v>19</v>
      </c>
      <c r="C8" s="8" t="s">
        <v>262</v>
      </c>
      <c r="D8" s="8" t="s">
        <v>18</v>
      </c>
      <c r="E8" s="3">
        <v>2.5930727912576401</v>
      </c>
      <c r="F8" s="3">
        <v>0.76923076923076927</v>
      </c>
      <c r="G8" s="9">
        <v>1562.5</v>
      </c>
      <c r="H8" s="10">
        <f t="shared" si="0"/>
        <v>0</v>
      </c>
      <c r="I8" s="3">
        <f t="shared" si="1"/>
        <v>1.25</v>
      </c>
    </row>
    <row r="9" spans="1:9" x14ac:dyDescent="0.25">
      <c r="A9" s="7" t="s">
        <v>14</v>
      </c>
      <c r="B9" s="8" t="s">
        <v>20</v>
      </c>
      <c r="C9" s="8" t="s">
        <v>42</v>
      </c>
      <c r="D9" s="8" t="s">
        <v>15</v>
      </c>
      <c r="E9" s="3">
        <v>1.3758666281871446</v>
      </c>
      <c r="F9" s="3">
        <v>0.68817204301075274</v>
      </c>
      <c r="G9" s="9">
        <v>1562.5</v>
      </c>
      <c r="H9" s="10">
        <f t="shared" si="0"/>
        <v>0</v>
      </c>
      <c r="I9" s="3">
        <f t="shared" si="1"/>
        <v>1.25</v>
      </c>
    </row>
    <row r="10" spans="1:9" x14ac:dyDescent="0.25">
      <c r="A10" s="7" t="s">
        <v>14</v>
      </c>
      <c r="B10" s="8" t="s">
        <v>21</v>
      </c>
      <c r="C10" s="8" t="s">
        <v>42</v>
      </c>
      <c r="D10" s="8" t="s">
        <v>15</v>
      </c>
      <c r="E10" s="3">
        <v>1.2978792440385323</v>
      </c>
      <c r="F10" s="3">
        <v>0.63265306122448983</v>
      </c>
      <c r="G10" s="9">
        <v>1562.5</v>
      </c>
      <c r="H10" s="10">
        <f t="shared" si="0"/>
        <v>0</v>
      </c>
      <c r="I10" s="3">
        <f t="shared" si="1"/>
        <v>1.25</v>
      </c>
    </row>
    <row r="11" spans="1:9" x14ac:dyDescent="0.25">
      <c r="A11" s="7" t="s">
        <v>6</v>
      </c>
      <c r="B11" s="7" t="s">
        <v>180</v>
      </c>
      <c r="C11" s="8" t="s">
        <v>233</v>
      </c>
      <c r="D11" s="8" t="s">
        <v>22</v>
      </c>
      <c r="E11" s="3">
        <v>2.1719262405247033</v>
      </c>
      <c r="F11" s="3">
        <v>0.6292134831460674</v>
      </c>
      <c r="G11" s="9">
        <v>1562.5</v>
      </c>
      <c r="H11" s="10">
        <f t="shared" si="0"/>
        <v>0</v>
      </c>
      <c r="I11" s="3">
        <f t="shared" si="1"/>
        <v>1.25</v>
      </c>
    </row>
    <row r="12" spans="1:9" x14ac:dyDescent="0.25">
      <c r="A12" s="7" t="s">
        <v>177</v>
      </c>
      <c r="B12" s="8" t="s">
        <v>24</v>
      </c>
      <c r="C12" s="8" t="s">
        <v>263</v>
      </c>
      <c r="D12" s="8" t="s">
        <v>23</v>
      </c>
      <c r="E12" s="3">
        <v>2.2714123470546639</v>
      </c>
      <c r="F12" s="3">
        <v>0.74316939890710387</v>
      </c>
      <c r="G12" s="9">
        <v>1562.5</v>
      </c>
      <c r="H12" s="10">
        <f t="shared" si="0"/>
        <v>0</v>
      </c>
      <c r="I12" s="3">
        <f t="shared" si="1"/>
        <v>1.25</v>
      </c>
    </row>
    <row r="13" spans="1:9" x14ac:dyDescent="0.25">
      <c r="A13" s="7" t="s">
        <v>25</v>
      </c>
      <c r="B13" s="8" t="s">
        <v>27</v>
      </c>
      <c r="C13" s="8" t="s">
        <v>262</v>
      </c>
      <c r="D13" s="8" t="s">
        <v>26</v>
      </c>
      <c r="E13" s="3">
        <v>1.3845968615804469</v>
      </c>
      <c r="F13" s="3">
        <v>0.63218390804597702</v>
      </c>
      <c r="G13" s="9">
        <v>1562.5</v>
      </c>
      <c r="H13" s="10">
        <f t="shared" si="0"/>
        <v>0</v>
      </c>
      <c r="I13" s="3">
        <f t="shared" si="1"/>
        <v>1.25</v>
      </c>
    </row>
    <row r="14" spans="1:9" x14ac:dyDescent="0.25">
      <c r="A14" s="7" t="s">
        <v>28</v>
      </c>
      <c r="B14" s="8" t="s">
        <v>193</v>
      </c>
      <c r="C14" s="8" t="s">
        <v>42</v>
      </c>
      <c r="D14" s="8" t="s">
        <v>29</v>
      </c>
      <c r="E14" s="3">
        <v>1.7026796935176554</v>
      </c>
      <c r="F14" s="3">
        <v>0.70491803278688525</v>
      </c>
      <c r="G14" s="9">
        <v>1562.5</v>
      </c>
      <c r="H14" s="10">
        <f t="shared" si="0"/>
        <v>0</v>
      </c>
      <c r="I14" s="3">
        <f t="shared" si="1"/>
        <v>1.25</v>
      </c>
    </row>
    <row r="15" spans="1:9" x14ac:dyDescent="0.25">
      <c r="A15" s="7" t="s">
        <v>28</v>
      </c>
      <c r="B15" s="8" t="s">
        <v>181</v>
      </c>
      <c r="C15" s="8" t="s">
        <v>42</v>
      </c>
      <c r="D15" s="8" t="s">
        <v>29</v>
      </c>
      <c r="E15" s="3">
        <v>2.1339106231637546</v>
      </c>
      <c r="F15" s="3">
        <v>0.62650602409638556</v>
      </c>
      <c r="G15" s="9">
        <v>1562.5</v>
      </c>
      <c r="H15" s="10">
        <f t="shared" si="0"/>
        <v>0</v>
      </c>
      <c r="I15" s="3">
        <f t="shared" si="1"/>
        <v>1.25</v>
      </c>
    </row>
    <row r="16" spans="1:9" x14ac:dyDescent="0.25">
      <c r="A16" s="7" t="s">
        <v>14</v>
      </c>
      <c r="B16" s="8" t="s">
        <v>31</v>
      </c>
      <c r="C16" s="8" t="s">
        <v>42</v>
      </c>
      <c r="D16" s="8" t="s">
        <v>30</v>
      </c>
      <c r="E16" s="3">
        <v>1.2900064500322501</v>
      </c>
      <c r="F16" s="3">
        <v>0.63571428571428568</v>
      </c>
      <c r="G16" s="9">
        <v>1562.5</v>
      </c>
      <c r="H16" s="10">
        <f t="shared" si="0"/>
        <v>0</v>
      </c>
      <c r="I16" s="3">
        <f t="shared" si="1"/>
        <v>1.25</v>
      </c>
    </row>
    <row r="17" spans="1:9" x14ac:dyDescent="0.25">
      <c r="A17" s="7" t="s">
        <v>6</v>
      </c>
      <c r="B17" s="8" t="s">
        <v>32</v>
      </c>
      <c r="C17" s="8" t="s">
        <v>233</v>
      </c>
      <c r="D17" s="8" t="s">
        <v>22</v>
      </c>
      <c r="E17" s="3">
        <v>1.4999411787773025</v>
      </c>
      <c r="F17" s="3">
        <v>0.6095890410958904</v>
      </c>
      <c r="G17" s="9">
        <v>1562.5</v>
      </c>
      <c r="H17" s="10">
        <f t="shared" si="0"/>
        <v>0</v>
      </c>
      <c r="I17" s="3">
        <f t="shared" si="1"/>
        <v>1.25</v>
      </c>
    </row>
    <row r="18" spans="1:9" x14ac:dyDescent="0.25">
      <c r="A18" s="7" t="s">
        <v>25</v>
      </c>
      <c r="B18" s="8" t="s">
        <v>33</v>
      </c>
      <c r="C18" s="8" t="s">
        <v>262</v>
      </c>
      <c r="D18" s="8" t="s">
        <v>26</v>
      </c>
      <c r="E18" s="3">
        <v>1.6474358974358971</v>
      </c>
      <c r="F18" s="3">
        <v>0.6428571428571429</v>
      </c>
      <c r="G18" s="9">
        <v>1562.5</v>
      </c>
      <c r="H18" s="10">
        <f t="shared" si="0"/>
        <v>0</v>
      </c>
      <c r="I18" s="3">
        <f t="shared" si="1"/>
        <v>1.25</v>
      </c>
    </row>
    <row r="19" spans="1:9" x14ac:dyDescent="0.25">
      <c r="A19" s="7" t="s">
        <v>177</v>
      </c>
      <c r="B19" s="8" t="s">
        <v>34</v>
      </c>
      <c r="C19" s="8" t="s">
        <v>263</v>
      </c>
      <c r="D19" s="8" t="s">
        <v>23</v>
      </c>
      <c r="E19" s="3">
        <v>1.3578804433637541</v>
      </c>
      <c r="F19" s="3">
        <v>0.65094339622641506</v>
      </c>
      <c r="G19" s="9">
        <v>1562.5</v>
      </c>
      <c r="H19" s="10">
        <f t="shared" si="0"/>
        <v>0</v>
      </c>
      <c r="I19" s="3">
        <f t="shared" si="1"/>
        <v>1.25</v>
      </c>
    </row>
    <row r="20" spans="1:9" x14ac:dyDescent="0.25">
      <c r="A20" s="7" t="s">
        <v>14</v>
      </c>
      <c r="B20" s="8" t="s">
        <v>35</v>
      </c>
      <c r="C20" s="8" t="s">
        <v>42</v>
      </c>
      <c r="D20" s="8" t="s">
        <v>15</v>
      </c>
      <c r="E20" s="3">
        <v>1.4665409631555391</v>
      </c>
      <c r="F20" s="3">
        <v>0.59854014598540151</v>
      </c>
      <c r="G20" s="9">
        <v>1562.5</v>
      </c>
      <c r="H20" s="10">
        <f t="shared" si="0"/>
        <v>0</v>
      </c>
      <c r="I20" s="3">
        <f t="shared" si="1"/>
        <v>1.25</v>
      </c>
    </row>
    <row r="21" spans="1:9" x14ac:dyDescent="0.25">
      <c r="A21" s="7" t="s">
        <v>190</v>
      </c>
      <c r="B21" s="8" t="s">
        <v>37</v>
      </c>
      <c r="C21" s="8" t="s">
        <v>262</v>
      </c>
      <c r="D21" s="8" t="s">
        <v>36</v>
      </c>
      <c r="E21" s="3">
        <v>1.5194607862235554</v>
      </c>
      <c r="F21" s="3">
        <v>0.58260869565217388</v>
      </c>
      <c r="G21" s="9">
        <v>1562.5</v>
      </c>
      <c r="H21" s="10">
        <f t="shared" si="0"/>
        <v>0</v>
      </c>
      <c r="I21" s="3">
        <f t="shared" si="1"/>
        <v>1.25</v>
      </c>
    </row>
    <row r="22" spans="1:9" x14ac:dyDescent="0.25">
      <c r="A22" s="7" t="s">
        <v>6</v>
      </c>
      <c r="B22" s="8" t="s">
        <v>38</v>
      </c>
      <c r="C22" s="8" t="s">
        <v>233</v>
      </c>
      <c r="D22" s="8" t="s">
        <v>7</v>
      </c>
      <c r="E22" s="3">
        <v>1.8571251702364739</v>
      </c>
      <c r="F22" s="3">
        <v>0.7153846153846154</v>
      </c>
      <c r="G22" s="9">
        <v>1562.5</v>
      </c>
      <c r="H22" s="10">
        <f t="shared" si="0"/>
        <v>0</v>
      </c>
      <c r="I22" s="3">
        <f t="shared" si="1"/>
        <v>1.25</v>
      </c>
    </row>
    <row r="23" spans="1:9" x14ac:dyDescent="0.25">
      <c r="A23" s="7" t="s">
        <v>6</v>
      </c>
      <c r="B23" s="8" t="s">
        <v>39</v>
      </c>
      <c r="C23" s="8" t="s">
        <v>233</v>
      </c>
      <c r="D23" s="8" t="s">
        <v>22</v>
      </c>
      <c r="E23" s="3">
        <v>1.6261834222749745</v>
      </c>
      <c r="F23" s="3">
        <v>0.6387959866220736</v>
      </c>
      <c r="G23" s="9">
        <v>1562.5</v>
      </c>
      <c r="H23" s="10">
        <f t="shared" si="0"/>
        <v>0</v>
      </c>
      <c r="I23" s="3">
        <f t="shared" si="1"/>
        <v>1.25</v>
      </c>
    </row>
    <row r="24" spans="1:9" x14ac:dyDescent="0.25">
      <c r="A24" s="7" t="s">
        <v>14</v>
      </c>
      <c r="B24" s="8" t="s">
        <v>41</v>
      </c>
      <c r="C24" s="8" t="s">
        <v>42</v>
      </c>
      <c r="D24" s="8" t="s">
        <v>40</v>
      </c>
      <c r="E24" s="3">
        <v>1.4390156157584404</v>
      </c>
      <c r="F24" s="3">
        <v>0.59734513274336287</v>
      </c>
      <c r="G24" s="9">
        <v>1562.5</v>
      </c>
      <c r="H24" s="10">
        <f t="shared" si="0"/>
        <v>0</v>
      </c>
      <c r="I24" s="3">
        <f t="shared" si="1"/>
        <v>1.25</v>
      </c>
    </row>
    <row r="25" spans="1:9" x14ac:dyDescent="0.25">
      <c r="A25" s="7" t="s">
        <v>14</v>
      </c>
      <c r="B25" s="8" t="s">
        <v>43</v>
      </c>
      <c r="C25" s="8" t="s">
        <v>42</v>
      </c>
      <c r="D25" s="8" t="s">
        <v>42</v>
      </c>
      <c r="E25" s="3">
        <v>1.2998916756936922</v>
      </c>
      <c r="F25" s="3">
        <v>0.67346938775510201</v>
      </c>
      <c r="G25" s="9">
        <v>1562.5</v>
      </c>
      <c r="H25" s="10">
        <f t="shared" si="0"/>
        <v>0</v>
      </c>
      <c r="I25" s="3">
        <f t="shared" si="1"/>
        <v>1.25</v>
      </c>
    </row>
    <row r="26" spans="1:9" x14ac:dyDescent="0.25">
      <c r="A26" s="7" t="s">
        <v>50</v>
      </c>
      <c r="B26" s="8" t="s">
        <v>45</v>
      </c>
      <c r="C26" s="8" t="s">
        <v>263</v>
      </c>
      <c r="D26" s="8" t="s">
        <v>44</v>
      </c>
      <c r="E26" s="3">
        <v>1.3577456544008843</v>
      </c>
      <c r="F26" s="3">
        <v>0.61860465116279073</v>
      </c>
      <c r="G26" s="9">
        <v>1562.5</v>
      </c>
      <c r="H26" s="10">
        <f t="shared" si="0"/>
        <v>0</v>
      </c>
      <c r="I26" s="3">
        <f t="shared" si="1"/>
        <v>1.25</v>
      </c>
    </row>
    <row r="27" spans="1:9" x14ac:dyDescent="0.25">
      <c r="A27" s="7" t="s">
        <v>14</v>
      </c>
      <c r="B27" s="8" t="s">
        <v>46</v>
      </c>
      <c r="C27" s="8" t="s">
        <v>42</v>
      </c>
      <c r="D27" s="8" t="s">
        <v>30</v>
      </c>
      <c r="E27" s="3">
        <v>1.323539143670174</v>
      </c>
      <c r="F27" s="3">
        <v>0.59627329192546585</v>
      </c>
      <c r="G27" s="9">
        <v>1562.5</v>
      </c>
      <c r="H27" s="10">
        <f t="shared" si="0"/>
        <v>0</v>
      </c>
      <c r="I27" s="3">
        <f t="shared" si="1"/>
        <v>1.25</v>
      </c>
    </row>
    <row r="28" spans="1:9" x14ac:dyDescent="0.25">
      <c r="A28" s="7" t="s">
        <v>14</v>
      </c>
      <c r="B28" s="8" t="s">
        <v>47</v>
      </c>
      <c r="C28" s="8" t="s">
        <v>42</v>
      </c>
      <c r="D28" s="8" t="s">
        <v>15</v>
      </c>
      <c r="E28" s="3">
        <v>1.284460612748056</v>
      </c>
      <c r="F28" s="3">
        <v>0.66834170854271358</v>
      </c>
      <c r="G28" s="9">
        <v>1562.5</v>
      </c>
      <c r="H28" s="10">
        <f t="shared" si="0"/>
        <v>0</v>
      </c>
      <c r="I28" s="3">
        <f t="shared" si="1"/>
        <v>1.25</v>
      </c>
    </row>
    <row r="29" spans="1:9" x14ac:dyDescent="0.25">
      <c r="A29" s="7" t="s">
        <v>48</v>
      </c>
      <c r="B29" s="8" t="s">
        <v>49</v>
      </c>
      <c r="C29" s="8" t="s">
        <v>42</v>
      </c>
      <c r="D29" s="8" t="s">
        <v>11</v>
      </c>
      <c r="E29" s="3">
        <v>1.2548527508725147</v>
      </c>
      <c r="F29" s="3">
        <v>0.58433734939759041</v>
      </c>
      <c r="G29" s="9">
        <v>1562.5</v>
      </c>
      <c r="H29" s="10">
        <f t="shared" si="0"/>
        <v>0</v>
      </c>
      <c r="I29" s="3">
        <f t="shared" si="1"/>
        <v>1.25</v>
      </c>
    </row>
    <row r="30" spans="1:9" x14ac:dyDescent="0.25">
      <c r="A30" s="7" t="s">
        <v>50</v>
      </c>
      <c r="B30" s="8" t="s">
        <v>50</v>
      </c>
      <c r="C30" s="8" t="s">
        <v>263</v>
      </c>
      <c r="D30" s="8" t="s">
        <v>44</v>
      </c>
      <c r="E30" s="3">
        <v>1.2499999999999998</v>
      </c>
      <c r="F30" s="3">
        <v>0.59922178988326846</v>
      </c>
      <c r="G30" s="9">
        <v>1562.5</v>
      </c>
      <c r="H30" s="10">
        <f t="shared" si="0"/>
        <v>0</v>
      </c>
      <c r="I30" s="3">
        <f t="shared" si="1"/>
        <v>1.25</v>
      </c>
    </row>
    <row r="31" spans="1:9" x14ac:dyDescent="0.25">
      <c r="A31" s="7" t="s">
        <v>176</v>
      </c>
      <c r="B31" s="8" t="s">
        <v>52</v>
      </c>
      <c r="C31" s="8" t="s">
        <v>263</v>
      </c>
      <c r="D31" s="8" t="s">
        <v>51</v>
      </c>
      <c r="E31" s="3">
        <v>1.2856355733322449</v>
      </c>
      <c r="F31" s="3">
        <v>0.61392405063291144</v>
      </c>
      <c r="G31" s="9">
        <v>1562.5</v>
      </c>
      <c r="H31" s="10">
        <f t="shared" si="0"/>
        <v>0</v>
      </c>
      <c r="I31" s="3">
        <f t="shared" si="1"/>
        <v>1.25</v>
      </c>
    </row>
    <row r="32" spans="1:9" x14ac:dyDescent="0.25">
      <c r="A32" s="7" t="s">
        <v>176</v>
      </c>
      <c r="B32" s="8" t="s">
        <v>53</v>
      </c>
      <c r="C32" s="8" t="s">
        <v>263</v>
      </c>
      <c r="D32" s="8" t="s">
        <v>51</v>
      </c>
      <c r="E32" s="3">
        <v>1.3662356686103834</v>
      </c>
      <c r="F32" s="3">
        <v>0.57608695652173914</v>
      </c>
      <c r="G32" s="9">
        <v>1562.5</v>
      </c>
      <c r="H32" s="10">
        <f t="shared" si="0"/>
        <v>0</v>
      </c>
      <c r="I32" s="3">
        <f t="shared" si="1"/>
        <v>1.25</v>
      </c>
    </row>
    <row r="33" spans="1:9" x14ac:dyDescent="0.25">
      <c r="A33" s="7" t="s">
        <v>14</v>
      </c>
      <c r="B33" s="8" t="s">
        <v>54</v>
      </c>
      <c r="C33" s="8" t="s">
        <v>42</v>
      </c>
      <c r="D33" s="8" t="s">
        <v>40</v>
      </c>
      <c r="E33" s="3">
        <v>1.4859154929577465</v>
      </c>
      <c r="F33" s="3">
        <v>0.61792452830188682</v>
      </c>
      <c r="G33" s="9">
        <v>1562.5</v>
      </c>
      <c r="H33" s="10">
        <f t="shared" si="0"/>
        <v>0</v>
      </c>
      <c r="I33" s="3">
        <f t="shared" si="1"/>
        <v>1.25</v>
      </c>
    </row>
    <row r="34" spans="1:9" x14ac:dyDescent="0.25">
      <c r="A34" s="7" t="s">
        <v>6</v>
      </c>
      <c r="B34" s="8" t="s">
        <v>55</v>
      </c>
      <c r="C34" s="8" t="s">
        <v>233</v>
      </c>
      <c r="D34" s="8" t="s">
        <v>22</v>
      </c>
      <c r="E34" s="3">
        <v>1.6928813268760983</v>
      </c>
      <c r="F34" s="3">
        <v>0.58139534883720934</v>
      </c>
      <c r="G34" s="9">
        <v>1562.5</v>
      </c>
      <c r="H34" s="10">
        <f t="shared" si="0"/>
        <v>0</v>
      </c>
      <c r="I34" s="3">
        <f t="shared" si="1"/>
        <v>1.25</v>
      </c>
    </row>
    <row r="35" spans="1:9" x14ac:dyDescent="0.25">
      <c r="A35" s="7" t="s">
        <v>14</v>
      </c>
      <c r="B35" s="8" t="s">
        <v>56</v>
      </c>
      <c r="C35" s="8" t="s">
        <v>42</v>
      </c>
      <c r="D35" s="8" t="s">
        <v>42</v>
      </c>
      <c r="E35" s="3">
        <v>1.2530346933980734</v>
      </c>
      <c r="F35" s="3">
        <v>0.57983193277310929</v>
      </c>
      <c r="G35" s="9">
        <v>1562.5</v>
      </c>
      <c r="H35" s="10">
        <f t="shared" si="0"/>
        <v>0</v>
      </c>
      <c r="I35" s="3">
        <f t="shared" si="1"/>
        <v>1.25</v>
      </c>
    </row>
    <row r="36" spans="1:9" x14ac:dyDescent="0.25">
      <c r="A36" s="7" t="s">
        <v>179</v>
      </c>
      <c r="B36" s="8" t="s">
        <v>57</v>
      </c>
      <c r="C36" s="8" t="s">
        <v>233</v>
      </c>
      <c r="D36" s="8" t="s">
        <v>11</v>
      </c>
      <c r="E36" s="3">
        <v>1.4545785131480262</v>
      </c>
      <c r="F36" s="3">
        <v>0.58156028368794321</v>
      </c>
      <c r="G36" s="9">
        <v>1562.5</v>
      </c>
      <c r="H36" s="10">
        <f t="shared" si="0"/>
        <v>0</v>
      </c>
      <c r="I36" s="3">
        <f t="shared" si="1"/>
        <v>1.25</v>
      </c>
    </row>
    <row r="37" spans="1:9" x14ac:dyDescent="0.25">
      <c r="A37" s="7" t="s">
        <v>14</v>
      </c>
      <c r="B37" s="8" t="s">
        <v>58</v>
      </c>
      <c r="C37" s="8" t="s">
        <v>42</v>
      </c>
      <c r="D37" s="8" t="s">
        <v>40</v>
      </c>
      <c r="E37" s="3">
        <v>1.3466756445042967</v>
      </c>
      <c r="F37" s="3">
        <v>0.57499999999999996</v>
      </c>
      <c r="G37" s="9">
        <v>1562.5</v>
      </c>
      <c r="H37" s="10">
        <f t="shared" si="0"/>
        <v>0</v>
      </c>
      <c r="I37" s="3">
        <f t="shared" si="1"/>
        <v>1.25</v>
      </c>
    </row>
    <row r="38" spans="1:9" x14ac:dyDescent="0.25">
      <c r="A38" s="7" t="s">
        <v>25</v>
      </c>
      <c r="B38" s="8" t="s">
        <v>59</v>
      </c>
      <c r="C38" s="8" t="s">
        <v>262</v>
      </c>
      <c r="D38" s="8" t="s">
        <v>26</v>
      </c>
      <c r="E38" s="3">
        <v>1.8784871169428323</v>
      </c>
      <c r="F38" s="3">
        <v>0.58015267175572516</v>
      </c>
      <c r="G38" s="9">
        <v>1562.5</v>
      </c>
      <c r="H38" s="10">
        <f t="shared" si="0"/>
        <v>0</v>
      </c>
      <c r="I38" s="3">
        <f t="shared" si="1"/>
        <v>1.25</v>
      </c>
    </row>
    <row r="39" spans="1:9" x14ac:dyDescent="0.25">
      <c r="A39" s="7" t="s">
        <v>6</v>
      </c>
      <c r="B39" s="8" t="s">
        <v>60</v>
      </c>
      <c r="C39" s="8" t="s">
        <v>233</v>
      </c>
      <c r="D39" s="8" t="s">
        <v>7</v>
      </c>
      <c r="E39" s="3">
        <v>1.2537500559709844</v>
      </c>
      <c r="F39" s="3">
        <v>0.58659217877094971</v>
      </c>
      <c r="G39" s="9">
        <v>1562.5</v>
      </c>
      <c r="H39" s="10">
        <f t="shared" si="0"/>
        <v>0</v>
      </c>
      <c r="I39" s="3">
        <f t="shared" si="1"/>
        <v>1.25</v>
      </c>
    </row>
    <row r="40" spans="1:9" x14ac:dyDescent="0.25">
      <c r="A40" s="7" t="s">
        <v>6</v>
      </c>
      <c r="B40" s="8" t="s">
        <v>61</v>
      </c>
      <c r="C40" s="8" t="s">
        <v>233</v>
      </c>
      <c r="D40" s="8" t="s">
        <v>7</v>
      </c>
      <c r="E40" s="3">
        <v>1.23291394843119</v>
      </c>
      <c r="F40" s="3">
        <v>0.69230769230769229</v>
      </c>
      <c r="G40" s="9">
        <v>1541.14</v>
      </c>
      <c r="H40" s="10">
        <f t="shared" si="0"/>
        <v>21.3599999999999</v>
      </c>
      <c r="I40" s="3">
        <f t="shared" si="1"/>
        <v>1.232912</v>
      </c>
    </row>
    <row r="41" spans="1:9" x14ac:dyDescent="0.25">
      <c r="A41" s="7" t="s">
        <v>176</v>
      </c>
      <c r="B41" s="8" t="s">
        <v>62</v>
      </c>
      <c r="C41" s="8" t="s">
        <v>263</v>
      </c>
      <c r="D41" s="8" t="s">
        <v>51</v>
      </c>
      <c r="E41" s="3">
        <v>1.2242856896521992</v>
      </c>
      <c r="F41" s="3">
        <v>0.60273972602739723</v>
      </c>
      <c r="G41" s="9">
        <v>1530.36</v>
      </c>
      <c r="H41" s="10">
        <f t="shared" si="0"/>
        <v>32.1400000000001</v>
      </c>
      <c r="I41" s="3">
        <f t="shared" si="1"/>
        <v>1.2242879999999998</v>
      </c>
    </row>
    <row r="42" spans="1:9" x14ac:dyDescent="0.25">
      <c r="A42" s="7" t="s">
        <v>14</v>
      </c>
      <c r="B42" s="8" t="s">
        <v>63</v>
      </c>
      <c r="C42" s="8" t="s">
        <v>42</v>
      </c>
      <c r="D42" s="8" t="s">
        <v>40</v>
      </c>
      <c r="E42" s="3">
        <v>1.218446825141386</v>
      </c>
      <c r="F42" s="3">
        <v>0.5714285714285714</v>
      </c>
      <c r="G42" s="9">
        <v>1523.06</v>
      </c>
      <c r="H42" s="10">
        <f t="shared" si="0"/>
        <v>39.440000000000055</v>
      </c>
      <c r="I42" s="3">
        <f t="shared" si="1"/>
        <v>1.218448</v>
      </c>
    </row>
    <row r="43" spans="1:9" x14ac:dyDescent="0.25">
      <c r="A43" s="7" t="s">
        <v>176</v>
      </c>
      <c r="B43" s="8" t="s">
        <v>64</v>
      </c>
      <c r="C43" s="8" t="s">
        <v>263</v>
      </c>
      <c r="D43" s="8" t="s">
        <v>51</v>
      </c>
      <c r="E43" s="3">
        <v>1.1954906539445607</v>
      </c>
      <c r="F43" s="3">
        <v>0.62411347517730498</v>
      </c>
      <c r="G43" s="9">
        <v>1494.36</v>
      </c>
      <c r="H43" s="10">
        <f t="shared" si="0"/>
        <v>68.1400000000001</v>
      </c>
      <c r="I43" s="3">
        <f t="shared" si="1"/>
        <v>1.1954879999999999</v>
      </c>
    </row>
    <row r="44" spans="1:9" x14ac:dyDescent="0.25">
      <c r="A44" s="7" t="s">
        <v>176</v>
      </c>
      <c r="B44" s="8" t="s">
        <v>65</v>
      </c>
      <c r="C44" s="8" t="s">
        <v>263</v>
      </c>
      <c r="D44" s="8" t="s">
        <v>51</v>
      </c>
      <c r="E44" s="3">
        <v>1.1951122348598791</v>
      </c>
      <c r="F44" s="3">
        <v>0.64880952380952384</v>
      </c>
      <c r="G44" s="9">
        <v>1493.89</v>
      </c>
      <c r="H44" s="10">
        <f t="shared" si="0"/>
        <v>68.6099999999999</v>
      </c>
      <c r="I44" s="3">
        <f t="shared" si="1"/>
        <v>1.1951120000000002</v>
      </c>
    </row>
    <row r="45" spans="1:9" x14ac:dyDescent="0.25">
      <c r="A45" s="7" t="s">
        <v>14</v>
      </c>
      <c r="B45" s="8" t="s">
        <v>66</v>
      </c>
      <c r="C45" s="8" t="s">
        <v>42</v>
      </c>
      <c r="D45" s="8" t="s">
        <v>42</v>
      </c>
      <c r="E45" s="3">
        <v>1.1825675628673784</v>
      </c>
      <c r="F45" s="3">
        <v>0.60144927536231885</v>
      </c>
      <c r="G45" s="9">
        <v>1478.21</v>
      </c>
      <c r="H45" s="10">
        <f t="shared" si="0"/>
        <v>84.289999999999964</v>
      </c>
      <c r="I45" s="3">
        <f t="shared" si="1"/>
        <v>1.1825680000000001</v>
      </c>
    </row>
    <row r="46" spans="1:9" x14ac:dyDescent="0.25">
      <c r="A46" s="7" t="s">
        <v>179</v>
      </c>
      <c r="B46" s="8" t="s">
        <v>67</v>
      </c>
      <c r="C46" s="8" t="s">
        <v>233</v>
      </c>
      <c r="D46" s="8" t="s">
        <v>11</v>
      </c>
      <c r="E46" s="3">
        <v>1.1615563316358715</v>
      </c>
      <c r="F46" s="3">
        <v>0.68911917098445596</v>
      </c>
      <c r="G46" s="9">
        <v>1451.95</v>
      </c>
      <c r="H46" s="10">
        <f t="shared" si="0"/>
        <v>110.54999999999995</v>
      </c>
      <c r="I46" s="3">
        <f t="shared" si="1"/>
        <v>1.1615599999999999</v>
      </c>
    </row>
    <row r="47" spans="1:9" x14ac:dyDescent="0.25">
      <c r="A47" s="7" t="s">
        <v>177</v>
      </c>
      <c r="B47" s="8" t="s">
        <v>68</v>
      </c>
      <c r="C47" s="8" t="s">
        <v>263</v>
      </c>
      <c r="D47" s="8" t="s">
        <v>23</v>
      </c>
      <c r="E47" s="3">
        <v>1.158494201431655</v>
      </c>
      <c r="F47" s="3">
        <v>0.63157894736842102</v>
      </c>
      <c r="G47" s="9">
        <v>1448.12</v>
      </c>
      <c r="H47" s="10">
        <f t="shared" si="0"/>
        <v>114.38000000000011</v>
      </c>
      <c r="I47" s="3">
        <f t="shared" si="1"/>
        <v>1.158496</v>
      </c>
    </row>
    <row r="48" spans="1:9" x14ac:dyDescent="0.25">
      <c r="A48" s="7" t="s">
        <v>6</v>
      </c>
      <c r="B48" s="8" t="s">
        <v>69</v>
      </c>
      <c r="C48" s="8" t="s">
        <v>233</v>
      </c>
      <c r="D48" s="8" t="s">
        <v>7</v>
      </c>
      <c r="E48" s="3">
        <v>1.1544433875596534</v>
      </c>
      <c r="F48" s="3">
        <v>0.59354838709677415</v>
      </c>
      <c r="G48" s="9">
        <v>1443.05</v>
      </c>
      <c r="H48" s="10">
        <f t="shared" si="0"/>
        <v>119.45000000000005</v>
      </c>
      <c r="I48" s="3">
        <f t="shared" si="1"/>
        <v>1.1544399999999999</v>
      </c>
    </row>
    <row r="49" spans="1:9" x14ac:dyDescent="0.25">
      <c r="A49" s="7" t="s">
        <v>25</v>
      </c>
      <c r="B49" s="8" t="s">
        <v>70</v>
      </c>
      <c r="C49" s="8" t="s">
        <v>262</v>
      </c>
      <c r="D49" s="8" t="s">
        <v>26</v>
      </c>
      <c r="E49" s="3">
        <v>1.1398094582679197</v>
      </c>
      <c r="F49" s="3">
        <v>0.61946902654867253</v>
      </c>
      <c r="G49" s="9">
        <v>1424.76</v>
      </c>
      <c r="H49" s="10">
        <f t="shared" si="0"/>
        <v>137.74</v>
      </c>
      <c r="I49" s="3">
        <f t="shared" si="1"/>
        <v>1.1398079999999999</v>
      </c>
    </row>
    <row r="50" spans="1:9" x14ac:dyDescent="0.25">
      <c r="A50" s="7" t="s">
        <v>50</v>
      </c>
      <c r="B50" s="8" t="s">
        <v>71</v>
      </c>
      <c r="C50" s="8" t="s">
        <v>263</v>
      </c>
      <c r="D50" s="8" t="s">
        <v>44</v>
      </c>
      <c r="E50" s="3">
        <v>1.1375142189277367</v>
      </c>
      <c r="F50" s="3">
        <v>0.63793103448275867</v>
      </c>
      <c r="G50" s="9">
        <v>1421.89</v>
      </c>
      <c r="H50" s="10">
        <f t="shared" si="0"/>
        <v>140.6099999999999</v>
      </c>
      <c r="I50" s="3">
        <f t="shared" si="1"/>
        <v>1.1375120000000001</v>
      </c>
    </row>
    <row r="51" spans="1:9" x14ac:dyDescent="0.25">
      <c r="A51" s="7" t="s">
        <v>72</v>
      </c>
      <c r="B51" s="8" t="s">
        <v>74</v>
      </c>
      <c r="C51" s="8" t="s">
        <v>262</v>
      </c>
      <c r="D51" s="8" t="s">
        <v>73</v>
      </c>
      <c r="E51" s="3">
        <v>1.1311289978852803</v>
      </c>
      <c r="F51" s="3">
        <v>0.59420289855072461</v>
      </c>
      <c r="G51" s="9">
        <v>1413.91</v>
      </c>
      <c r="H51" s="10">
        <f t="shared" si="0"/>
        <v>148.58999999999992</v>
      </c>
      <c r="I51" s="3">
        <f t="shared" si="1"/>
        <v>1.1311280000000001</v>
      </c>
    </row>
    <row r="52" spans="1:9" x14ac:dyDescent="0.25">
      <c r="A52" s="7" t="s">
        <v>176</v>
      </c>
      <c r="B52" s="8" t="s">
        <v>75</v>
      </c>
      <c r="C52" s="8" t="s">
        <v>263</v>
      </c>
      <c r="D52" s="8" t="s">
        <v>51</v>
      </c>
      <c r="E52" s="3">
        <v>1.1230454689434732</v>
      </c>
      <c r="F52" s="3">
        <v>0.59934853420195444</v>
      </c>
      <c r="G52" s="9">
        <v>1403.81</v>
      </c>
      <c r="H52" s="10">
        <f t="shared" si="0"/>
        <v>158.69000000000005</v>
      </c>
      <c r="I52" s="3">
        <f t="shared" si="1"/>
        <v>1.123048</v>
      </c>
    </row>
    <row r="53" spans="1:9" x14ac:dyDescent="0.25">
      <c r="A53" s="7" t="s">
        <v>14</v>
      </c>
      <c r="B53" s="8" t="s">
        <v>76</v>
      </c>
      <c r="C53" s="8" t="s">
        <v>42</v>
      </c>
      <c r="D53" s="8" t="s">
        <v>30</v>
      </c>
      <c r="E53" s="3">
        <v>1.1204481792717087</v>
      </c>
      <c r="F53" s="3">
        <v>0.63900414937759331</v>
      </c>
      <c r="G53" s="9">
        <v>1400.56</v>
      </c>
      <c r="H53" s="10">
        <f t="shared" si="0"/>
        <v>161.94000000000005</v>
      </c>
      <c r="I53" s="3">
        <f t="shared" si="1"/>
        <v>1.1204479999999999</v>
      </c>
    </row>
    <row r="54" spans="1:9" x14ac:dyDescent="0.25">
      <c r="A54" s="7" t="s">
        <v>177</v>
      </c>
      <c r="B54" s="8" t="s">
        <v>77</v>
      </c>
      <c r="C54" s="8" t="s">
        <v>263</v>
      </c>
      <c r="D54" s="8" t="s">
        <v>23</v>
      </c>
      <c r="E54" s="3">
        <v>1.1202602548117395</v>
      </c>
      <c r="F54" s="3">
        <v>0.70796460176991149</v>
      </c>
      <c r="G54" s="9">
        <v>1400.33</v>
      </c>
      <c r="H54" s="10">
        <f t="shared" si="0"/>
        <v>162.17000000000007</v>
      </c>
      <c r="I54" s="3">
        <f t="shared" si="1"/>
        <v>1.1202639999999999</v>
      </c>
    </row>
    <row r="55" spans="1:9" x14ac:dyDescent="0.25">
      <c r="A55" s="7" t="s">
        <v>190</v>
      </c>
      <c r="B55" s="8" t="s">
        <v>78</v>
      </c>
      <c r="C55" s="8" t="s">
        <v>262</v>
      </c>
      <c r="D55" s="8" t="s">
        <v>36</v>
      </c>
      <c r="E55" s="3">
        <v>1.116305030349543</v>
      </c>
      <c r="F55" s="3">
        <v>0.6696428571428571</v>
      </c>
      <c r="G55" s="9">
        <v>1395.38</v>
      </c>
      <c r="H55" s="10">
        <f t="shared" si="0"/>
        <v>167.11999999999989</v>
      </c>
      <c r="I55" s="3">
        <f t="shared" si="1"/>
        <v>1.1163040000000002</v>
      </c>
    </row>
    <row r="56" spans="1:9" x14ac:dyDescent="0.25">
      <c r="A56" s="7" t="s">
        <v>6</v>
      </c>
      <c r="B56" s="8" t="s">
        <v>79</v>
      </c>
      <c r="C56" s="8" t="s">
        <v>233</v>
      </c>
      <c r="D56" s="8" t="s">
        <v>7</v>
      </c>
      <c r="E56" s="3">
        <v>1.100803334341703</v>
      </c>
      <c r="F56" s="3">
        <v>0.6875</v>
      </c>
      <c r="G56" s="9">
        <v>1376</v>
      </c>
      <c r="H56" s="10">
        <f t="shared" si="0"/>
        <v>186.5</v>
      </c>
      <c r="I56" s="3">
        <f t="shared" si="1"/>
        <v>1.1008</v>
      </c>
    </row>
    <row r="57" spans="1:9" x14ac:dyDescent="0.25">
      <c r="A57" s="7" t="s">
        <v>28</v>
      </c>
      <c r="B57" s="8" t="s">
        <v>80</v>
      </c>
      <c r="C57" s="8" t="s">
        <v>42</v>
      </c>
      <c r="D57" s="8" t="s">
        <v>29</v>
      </c>
      <c r="E57" s="3">
        <v>1.0967388148769395</v>
      </c>
      <c r="F57" s="3">
        <v>0.61818181818181817</v>
      </c>
      <c r="G57" s="9">
        <v>1370.92</v>
      </c>
      <c r="H57" s="10">
        <f t="shared" si="0"/>
        <v>191.57999999999993</v>
      </c>
      <c r="I57" s="3">
        <f t="shared" si="1"/>
        <v>1.0967360000000002</v>
      </c>
    </row>
    <row r="58" spans="1:9" x14ac:dyDescent="0.25">
      <c r="A58" s="7" t="s">
        <v>14</v>
      </c>
      <c r="B58" s="8" t="s">
        <v>81</v>
      </c>
      <c r="C58" s="8" t="s">
        <v>42</v>
      </c>
      <c r="D58" s="8" t="s">
        <v>15</v>
      </c>
      <c r="E58" s="3">
        <v>1.0965104650958788</v>
      </c>
      <c r="F58" s="3">
        <v>0.58823529411764708</v>
      </c>
      <c r="G58" s="9">
        <v>1370.64</v>
      </c>
      <c r="H58" s="10">
        <f t="shared" si="0"/>
        <v>191.8599999999999</v>
      </c>
      <c r="I58" s="3">
        <f t="shared" si="1"/>
        <v>1.0965120000000002</v>
      </c>
    </row>
    <row r="59" spans="1:9" x14ac:dyDescent="0.25">
      <c r="A59" s="7" t="s">
        <v>14</v>
      </c>
      <c r="B59" s="8" t="s">
        <v>83</v>
      </c>
      <c r="C59" s="8" t="s">
        <v>42</v>
      </c>
      <c r="D59" s="8" t="s">
        <v>82</v>
      </c>
      <c r="E59" s="3">
        <v>1.0919036962561759</v>
      </c>
      <c r="F59" s="3">
        <v>0.63813229571984431</v>
      </c>
      <c r="G59" s="9">
        <v>1364.88</v>
      </c>
      <c r="H59" s="10">
        <f t="shared" si="0"/>
        <v>197.61999999999989</v>
      </c>
      <c r="I59" s="3">
        <f t="shared" si="1"/>
        <v>1.091904</v>
      </c>
    </row>
    <row r="60" spans="1:9" x14ac:dyDescent="0.25">
      <c r="A60" s="7" t="s">
        <v>176</v>
      </c>
      <c r="B60" s="8" t="s">
        <v>84</v>
      </c>
      <c r="C60" s="8" t="s">
        <v>263</v>
      </c>
      <c r="D60" s="8" t="s">
        <v>51</v>
      </c>
      <c r="E60" s="3">
        <v>1.0833169194406145</v>
      </c>
      <c r="F60" s="3">
        <v>0.63541666666666663</v>
      </c>
      <c r="G60" s="9">
        <v>1354.15</v>
      </c>
      <c r="H60" s="10">
        <f t="shared" si="0"/>
        <v>208.34999999999991</v>
      </c>
      <c r="I60" s="3">
        <f t="shared" si="1"/>
        <v>1.0833200000000001</v>
      </c>
    </row>
    <row r="61" spans="1:9" x14ac:dyDescent="0.25">
      <c r="A61" s="7" t="s">
        <v>14</v>
      </c>
      <c r="B61" s="8" t="s">
        <v>85</v>
      </c>
      <c r="C61" s="8" t="s">
        <v>42</v>
      </c>
      <c r="D61" s="8" t="s">
        <v>15</v>
      </c>
      <c r="E61" s="3">
        <v>1.0736616071240608</v>
      </c>
      <c r="F61" s="3">
        <v>0.60833333333333328</v>
      </c>
      <c r="G61" s="9">
        <v>1342.08</v>
      </c>
      <c r="H61" s="10">
        <f t="shared" si="0"/>
        <v>220.42000000000007</v>
      </c>
      <c r="I61" s="3">
        <f t="shared" si="1"/>
        <v>1.073664</v>
      </c>
    </row>
    <row r="62" spans="1:9" x14ac:dyDescent="0.25">
      <c r="A62" s="7" t="s">
        <v>14</v>
      </c>
      <c r="B62" s="8" t="s">
        <v>86</v>
      </c>
      <c r="C62" s="8" t="s">
        <v>42</v>
      </c>
      <c r="D62" s="8" t="s">
        <v>30</v>
      </c>
      <c r="E62" s="3">
        <v>1.0714859724628105</v>
      </c>
      <c r="F62" s="3">
        <v>0.57692307692307687</v>
      </c>
      <c r="G62" s="9">
        <v>1339.36</v>
      </c>
      <c r="H62" s="10">
        <f t="shared" si="0"/>
        <v>223.1400000000001</v>
      </c>
      <c r="I62" s="3">
        <f t="shared" si="1"/>
        <v>1.071488</v>
      </c>
    </row>
    <row r="63" spans="1:9" x14ac:dyDescent="0.25">
      <c r="A63" s="7" t="s">
        <v>48</v>
      </c>
      <c r="B63" s="8" t="s">
        <v>87</v>
      </c>
      <c r="C63" s="8" t="s">
        <v>42</v>
      </c>
      <c r="D63" s="8" t="s">
        <v>11</v>
      </c>
      <c r="E63" s="3">
        <v>1.0706134261982634</v>
      </c>
      <c r="F63" s="3">
        <v>0.60194174757281549</v>
      </c>
      <c r="G63" s="9">
        <v>1338.27</v>
      </c>
      <c r="H63" s="10">
        <f t="shared" si="0"/>
        <v>224.23000000000002</v>
      </c>
      <c r="I63" s="3">
        <f t="shared" si="1"/>
        <v>1.070616</v>
      </c>
    </row>
    <row r="64" spans="1:9" x14ac:dyDescent="0.25">
      <c r="A64" s="7" t="s">
        <v>6</v>
      </c>
      <c r="B64" s="8" t="s">
        <v>88</v>
      </c>
      <c r="C64" s="8" t="s">
        <v>233</v>
      </c>
      <c r="D64" s="8" t="s">
        <v>7</v>
      </c>
      <c r="E64" s="3">
        <v>1.0630630630630631</v>
      </c>
      <c r="F64" s="3">
        <v>0.6283783783783784</v>
      </c>
      <c r="G64" s="9">
        <v>1328.83</v>
      </c>
      <c r="H64" s="10">
        <f t="shared" si="0"/>
        <v>233.67000000000007</v>
      </c>
      <c r="I64" s="3">
        <f t="shared" si="1"/>
        <v>1.063064</v>
      </c>
    </row>
    <row r="65" spans="1:9" x14ac:dyDescent="0.25">
      <c r="A65" s="7" t="s">
        <v>14</v>
      </c>
      <c r="B65" s="8" t="s">
        <v>89</v>
      </c>
      <c r="C65" s="8" t="s">
        <v>42</v>
      </c>
      <c r="D65" s="8" t="s">
        <v>30</v>
      </c>
      <c r="E65" s="3">
        <v>1.0601898703676933</v>
      </c>
      <c r="F65" s="3">
        <v>0.66666666666666663</v>
      </c>
      <c r="G65" s="9">
        <v>1325.24</v>
      </c>
      <c r="H65" s="10">
        <f t="shared" si="0"/>
        <v>237.26</v>
      </c>
      <c r="I65" s="3">
        <f t="shared" si="1"/>
        <v>1.060192</v>
      </c>
    </row>
    <row r="66" spans="1:9" x14ac:dyDescent="0.25">
      <c r="A66" s="7" t="s">
        <v>28</v>
      </c>
      <c r="B66" s="8" t="s">
        <v>90</v>
      </c>
      <c r="C66" s="8" t="s">
        <v>42</v>
      </c>
      <c r="D66" s="8" t="s">
        <v>29</v>
      </c>
      <c r="E66" s="3">
        <v>1.042268200960577</v>
      </c>
      <c r="F66" s="3">
        <v>0.69491525423728817</v>
      </c>
      <c r="G66" s="9">
        <v>1302.8399999999999</v>
      </c>
      <c r="H66" s="10">
        <f t="shared" si="0"/>
        <v>259.66000000000008</v>
      </c>
      <c r="I66" s="3">
        <f t="shared" si="1"/>
        <v>1.0422719999999999</v>
      </c>
    </row>
    <row r="67" spans="1:9" x14ac:dyDescent="0.25">
      <c r="A67" s="7" t="s">
        <v>190</v>
      </c>
      <c r="B67" s="8" t="s">
        <v>91</v>
      </c>
      <c r="C67" s="8" t="s">
        <v>262</v>
      </c>
      <c r="D67" s="8" t="s">
        <v>36</v>
      </c>
      <c r="E67" s="3">
        <v>1.0333218519794225</v>
      </c>
      <c r="F67" s="3">
        <v>0.59130434782608698</v>
      </c>
      <c r="G67" s="9">
        <v>1291.6500000000001</v>
      </c>
      <c r="H67" s="10">
        <f t="shared" ref="H67:H129" si="2">1562.5-G67</f>
        <v>270.84999999999991</v>
      </c>
      <c r="I67" s="3">
        <f t="shared" ref="I67:I129" si="3">+G67/1250</f>
        <v>1.03332</v>
      </c>
    </row>
    <row r="68" spans="1:9" x14ac:dyDescent="0.25">
      <c r="A68" s="7" t="s">
        <v>6</v>
      </c>
      <c r="B68" s="8" t="s">
        <v>92</v>
      </c>
      <c r="C68" s="8" t="s">
        <v>233</v>
      </c>
      <c r="D68" s="8" t="s">
        <v>22</v>
      </c>
      <c r="E68" s="3">
        <v>1.0110112310160664</v>
      </c>
      <c r="F68" s="3">
        <v>0.65925925925925921</v>
      </c>
      <c r="G68" s="9">
        <v>1263.76</v>
      </c>
      <c r="H68" s="10">
        <f t="shared" si="2"/>
        <v>298.74</v>
      </c>
      <c r="I68" s="3">
        <f t="shared" si="3"/>
        <v>1.0110079999999999</v>
      </c>
    </row>
    <row r="69" spans="1:9" x14ac:dyDescent="0.25">
      <c r="A69" s="7" t="s">
        <v>14</v>
      </c>
      <c r="B69" s="8" t="s">
        <v>93</v>
      </c>
      <c r="C69" s="8" t="s">
        <v>42</v>
      </c>
      <c r="D69" s="8" t="s">
        <v>82</v>
      </c>
      <c r="E69" s="3">
        <v>1.0050402016080642</v>
      </c>
      <c r="F69" s="3">
        <v>0.73221757322175729</v>
      </c>
      <c r="G69" s="9">
        <v>1256.3</v>
      </c>
      <c r="H69" s="10">
        <f t="shared" si="2"/>
        <v>306.20000000000005</v>
      </c>
      <c r="I69" s="3">
        <f t="shared" si="3"/>
        <v>1.0050399999999999</v>
      </c>
    </row>
    <row r="70" spans="1:9" x14ac:dyDescent="0.25">
      <c r="A70" s="7" t="s">
        <v>72</v>
      </c>
      <c r="B70" s="8" t="s">
        <v>94</v>
      </c>
      <c r="C70" s="8" t="s">
        <v>262</v>
      </c>
      <c r="D70" s="8" t="s">
        <v>73</v>
      </c>
      <c r="E70" s="3">
        <v>0.97701898098836026</v>
      </c>
      <c r="F70" s="3">
        <v>0.65365853658536588</v>
      </c>
      <c r="G70" s="9">
        <v>1221.27</v>
      </c>
      <c r="H70" s="10">
        <f t="shared" si="2"/>
        <v>341.23</v>
      </c>
      <c r="I70" s="3">
        <f t="shared" si="3"/>
        <v>0.977016</v>
      </c>
    </row>
    <row r="71" spans="1:9" x14ac:dyDescent="0.25">
      <c r="A71" s="7" t="s">
        <v>179</v>
      </c>
      <c r="B71" s="8" t="s">
        <v>95</v>
      </c>
      <c r="C71" s="8" t="s">
        <v>233</v>
      </c>
      <c r="D71" s="8" t="s">
        <v>11</v>
      </c>
      <c r="E71" s="3">
        <v>0.97438752783964355</v>
      </c>
      <c r="F71" s="3">
        <v>0.59499999999999997</v>
      </c>
      <c r="G71" s="9">
        <v>1217.98</v>
      </c>
      <c r="H71" s="10">
        <f t="shared" si="2"/>
        <v>344.52</v>
      </c>
      <c r="I71" s="3">
        <f t="shared" si="3"/>
        <v>0.97438400000000003</v>
      </c>
    </row>
    <row r="72" spans="1:9" x14ac:dyDescent="0.25">
      <c r="A72" s="7" t="s">
        <v>14</v>
      </c>
      <c r="B72" s="8" t="s">
        <v>96</v>
      </c>
      <c r="C72" s="8" t="s">
        <v>42</v>
      </c>
      <c r="D72" s="8" t="s">
        <v>82</v>
      </c>
      <c r="E72" s="3">
        <v>0.95624625896024662</v>
      </c>
      <c r="F72" s="3">
        <v>0.6243386243386243</v>
      </c>
      <c r="G72" s="9">
        <v>1195.31</v>
      </c>
      <c r="H72" s="10">
        <f t="shared" si="2"/>
        <v>367.19000000000005</v>
      </c>
      <c r="I72" s="3">
        <f t="shared" si="3"/>
        <v>0.95624799999999999</v>
      </c>
    </row>
    <row r="73" spans="1:9" x14ac:dyDescent="0.25">
      <c r="A73" s="7" t="s">
        <v>72</v>
      </c>
      <c r="B73" s="8" t="s">
        <v>97</v>
      </c>
      <c r="C73" s="8" t="s">
        <v>262</v>
      </c>
      <c r="D73" s="8" t="s">
        <v>73</v>
      </c>
      <c r="E73" s="3">
        <v>0.94740166321625341</v>
      </c>
      <c r="F73" s="3">
        <v>0.5714285714285714</v>
      </c>
      <c r="G73" s="9">
        <v>1184.25</v>
      </c>
      <c r="H73" s="10">
        <f t="shared" si="2"/>
        <v>378.25</v>
      </c>
      <c r="I73" s="3">
        <f t="shared" si="3"/>
        <v>0.94740000000000002</v>
      </c>
    </row>
    <row r="74" spans="1:9" x14ac:dyDescent="0.25">
      <c r="A74" s="7" t="s">
        <v>177</v>
      </c>
      <c r="B74" s="8" t="s">
        <v>98</v>
      </c>
      <c r="C74" s="8" t="s">
        <v>263</v>
      </c>
      <c r="D74" s="8" t="s">
        <v>23</v>
      </c>
      <c r="E74" s="3">
        <v>0.93752929779055594</v>
      </c>
      <c r="F74" s="3">
        <v>0.61764705882352944</v>
      </c>
      <c r="G74" s="9">
        <v>1171.9100000000001</v>
      </c>
      <c r="H74" s="10">
        <f t="shared" si="2"/>
        <v>390.58999999999992</v>
      </c>
      <c r="I74" s="3">
        <f t="shared" si="3"/>
        <v>0.93752800000000003</v>
      </c>
    </row>
    <row r="75" spans="1:9" x14ac:dyDescent="0.25">
      <c r="A75" s="7" t="s">
        <v>14</v>
      </c>
      <c r="B75" s="8" t="s">
        <v>99</v>
      </c>
      <c r="C75" s="8" t="s">
        <v>42</v>
      </c>
      <c r="D75" s="8" t="s">
        <v>82</v>
      </c>
      <c r="E75" s="3">
        <v>0.92643652806882082</v>
      </c>
      <c r="F75" s="3">
        <v>0.60795454545454541</v>
      </c>
      <c r="G75" s="9">
        <v>1158.05</v>
      </c>
      <c r="H75" s="10">
        <f t="shared" si="2"/>
        <v>404.45000000000005</v>
      </c>
      <c r="I75" s="3">
        <f t="shared" si="3"/>
        <v>0.92643999999999993</v>
      </c>
    </row>
    <row r="76" spans="1:9" x14ac:dyDescent="0.25">
      <c r="A76" s="7" t="s">
        <v>14</v>
      </c>
      <c r="B76" s="8" t="s">
        <v>100</v>
      </c>
      <c r="C76" s="8" t="s">
        <v>42</v>
      </c>
      <c r="D76" s="8" t="s">
        <v>42</v>
      </c>
      <c r="E76" s="3">
        <v>0.91665138914351429</v>
      </c>
      <c r="F76" s="3">
        <v>0.60139860139860135</v>
      </c>
      <c r="G76" s="9">
        <v>1145.81</v>
      </c>
      <c r="H76" s="10">
        <f t="shared" si="2"/>
        <v>416.69000000000005</v>
      </c>
      <c r="I76" s="3">
        <f t="shared" si="3"/>
        <v>0.91664799999999991</v>
      </c>
    </row>
    <row r="77" spans="1:9" x14ac:dyDescent="0.25">
      <c r="A77" s="7" t="s">
        <v>190</v>
      </c>
      <c r="B77" s="8" t="s">
        <v>101</v>
      </c>
      <c r="C77" s="8" t="s">
        <v>262</v>
      </c>
      <c r="D77" s="8" t="s">
        <v>36</v>
      </c>
      <c r="E77" s="3">
        <v>0.90768532549749614</v>
      </c>
      <c r="F77" s="3">
        <v>0.62980769230769229</v>
      </c>
      <c r="G77" s="9">
        <v>1134.6099999999999</v>
      </c>
      <c r="H77" s="10">
        <f t="shared" si="2"/>
        <v>427.8900000000001</v>
      </c>
      <c r="I77" s="3">
        <f t="shared" si="3"/>
        <v>0.90768799999999994</v>
      </c>
    </row>
    <row r="78" spans="1:9" x14ac:dyDescent="0.25">
      <c r="A78" s="7" t="s">
        <v>177</v>
      </c>
      <c r="B78" s="8" t="s">
        <v>102</v>
      </c>
      <c r="C78" s="8" t="s">
        <v>263</v>
      </c>
      <c r="D78" s="8" t="s">
        <v>23</v>
      </c>
      <c r="E78" s="3">
        <v>0.90767834341010134</v>
      </c>
      <c r="F78" s="3">
        <v>0.68253968253968256</v>
      </c>
      <c r="G78" s="9">
        <v>1134.5999999999999</v>
      </c>
      <c r="H78" s="10">
        <f t="shared" si="2"/>
        <v>427.90000000000009</v>
      </c>
      <c r="I78" s="3">
        <f t="shared" si="3"/>
        <v>0.90767999999999993</v>
      </c>
    </row>
    <row r="79" spans="1:9" x14ac:dyDescent="0.25">
      <c r="A79" s="7" t="s">
        <v>14</v>
      </c>
      <c r="B79" s="8" t="s">
        <v>103</v>
      </c>
      <c r="C79" s="8" t="s">
        <v>42</v>
      </c>
      <c r="D79" s="8" t="s">
        <v>15</v>
      </c>
      <c r="E79" s="3">
        <v>0.90678734565547159</v>
      </c>
      <c r="F79" s="3">
        <v>0.58947368421052626</v>
      </c>
      <c r="G79" s="9">
        <v>1133.48</v>
      </c>
      <c r="H79" s="10">
        <f t="shared" si="2"/>
        <v>429.02</v>
      </c>
      <c r="I79" s="3">
        <f t="shared" si="3"/>
        <v>0.90678400000000003</v>
      </c>
    </row>
    <row r="80" spans="1:9" x14ac:dyDescent="0.25">
      <c r="A80" s="7" t="s">
        <v>17</v>
      </c>
      <c r="B80" s="8" t="s">
        <v>104</v>
      </c>
      <c r="C80" s="8" t="s">
        <v>262</v>
      </c>
      <c r="D80" s="8" t="s">
        <v>18</v>
      </c>
      <c r="E80" s="3">
        <v>0.89162951543685698</v>
      </c>
      <c r="F80" s="3">
        <v>0.58857142857142852</v>
      </c>
      <c r="G80" s="9">
        <v>1114.54</v>
      </c>
      <c r="H80" s="10">
        <f t="shared" si="2"/>
        <v>447.96000000000004</v>
      </c>
      <c r="I80" s="3">
        <f t="shared" si="3"/>
        <v>0.89163199999999998</v>
      </c>
    </row>
    <row r="81" spans="1:9" x14ac:dyDescent="0.25">
      <c r="A81" s="7" t="s">
        <v>50</v>
      </c>
      <c r="B81" s="8" t="s">
        <v>105</v>
      </c>
      <c r="C81" s="8" t="s">
        <v>263</v>
      </c>
      <c r="D81" s="8" t="s">
        <v>44</v>
      </c>
      <c r="E81" s="3">
        <v>0.87178369508083209</v>
      </c>
      <c r="F81" s="3">
        <v>0.58064516129032262</v>
      </c>
      <c r="G81" s="9">
        <v>1089.73</v>
      </c>
      <c r="H81" s="10">
        <f t="shared" si="2"/>
        <v>472.77</v>
      </c>
      <c r="I81" s="3">
        <f t="shared" si="3"/>
        <v>0.871784</v>
      </c>
    </row>
    <row r="82" spans="1:9" x14ac:dyDescent="0.25">
      <c r="A82" s="7" t="s">
        <v>190</v>
      </c>
      <c r="B82" s="8" t="s">
        <v>106</v>
      </c>
      <c r="C82" s="8" t="s">
        <v>262</v>
      </c>
      <c r="D82" s="8" t="s">
        <v>36</v>
      </c>
      <c r="E82" s="3">
        <v>0.79813584822575334</v>
      </c>
      <c r="F82" s="3">
        <v>0.6071428571428571</v>
      </c>
      <c r="G82" s="9">
        <v>997.67</v>
      </c>
      <c r="H82" s="10">
        <f t="shared" si="2"/>
        <v>564.83000000000004</v>
      </c>
      <c r="I82" s="3">
        <f t="shared" si="3"/>
        <v>0.79813599999999996</v>
      </c>
    </row>
    <row r="83" spans="1:9" x14ac:dyDescent="0.25">
      <c r="A83" s="7" t="s">
        <v>190</v>
      </c>
      <c r="B83" s="8" t="s">
        <v>107</v>
      </c>
      <c r="C83" s="8" t="s">
        <v>262</v>
      </c>
      <c r="D83" s="8" t="s">
        <v>36</v>
      </c>
      <c r="E83" s="3">
        <v>0.77781481657856733</v>
      </c>
      <c r="F83" s="3">
        <v>0.61250000000000004</v>
      </c>
      <c r="G83" s="9">
        <v>972.27</v>
      </c>
      <c r="H83" s="10">
        <f t="shared" si="2"/>
        <v>590.23</v>
      </c>
      <c r="I83" s="3">
        <f t="shared" si="3"/>
        <v>0.77781599999999995</v>
      </c>
    </row>
    <row r="84" spans="1:9" x14ac:dyDescent="0.25">
      <c r="A84" s="7" t="s">
        <v>6</v>
      </c>
      <c r="B84" s="8" t="s">
        <v>108</v>
      </c>
      <c r="C84" s="8" t="s">
        <v>233</v>
      </c>
      <c r="D84" s="8" t="s">
        <v>22</v>
      </c>
      <c r="E84" s="3">
        <v>0.77332302235970196</v>
      </c>
      <c r="F84" s="3">
        <v>0.6470588235294118</v>
      </c>
      <c r="G84" s="9">
        <v>966.65</v>
      </c>
      <c r="H84" s="10">
        <f t="shared" si="2"/>
        <v>595.85</v>
      </c>
      <c r="I84" s="3">
        <f t="shared" si="3"/>
        <v>0.77332000000000001</v>
      </c>
    </row>
    <row r="85" spans="1:9" x14ac:dyDescent="0.25">
      <c r="A85" s="7" t="s">
        <v>14</v>
      </c>
      <c r="B85" s="8" t="s">
        <v>110</v>
      </c>
      <c r="C85" s="8" t="s">
        <v>42</v>
      </c>
      <c r="D85" s="8" t="s">
        <v>109</v>
      </c>
      <c r="E85" s="3">
        <v>1.7163089896751176</v>
      </c>
      <c r="F85" s="3">
        <v>0.55882352941176472</v>
      </c>
      <c r="G85" s="9">
        <v>625</v>
      </c>
      <c r="H85" s="10">
        <f t="shared" si="2"/>
        <v>937.5</v>
      </c>
      <c r="I85" s="3">
        <f t="shared" si="3"/>
        <v>0.5</v>
      </c>
    </row>
    <row r="86" spans="1:9" x14ac:dyDescent="0.25">
      <c r="A86" s="7" t="s">
        <v>6</v>
      </c>
      <c r="B86" s="8" t="s">
        <v>111</v>
      </c>
      <c r="C86" s="8" t="s">
        <v>233</v>
      </c>
      <c r="D86" s="8" t="s">
        <v>22</v>
      </c>
      <c r="E86" s="3">
        <v>1.8160084593811781</v>
      </c>
      <c r="F86" s="3">
        <v>0.55833333333333335</v>
      </c>
      <c r="G86" s="9">
        <v>625</v>
      </c>
      <c r="H86" s="10">
        <f t="shared" si="2"/>
        <v>937.5</v>
      </c>
      <c r="I86" s="3">
        <f t="shared" si="3"/>
        <v>0.5</v>
      </c>
    </row>
    <row r="87" spans="1:9" x14ac:dyDescent="0.25">
      <c r="A87" s="7" t="s">
        <v>50</v>
      </c>
      <c r="B87" s="8" t="s">
        <v>112</v>
      </c>
      <c r="C87" s="8" t="s">
        <v>263</v>
      </c>
      <c r="D87" s="8" t="s">
        <v>44</v>
      </c>
      <c r="E87" s="3">
        <v>1.2501041753479458</v>
      </c>
      <c r="F87" s="3">
        <v>0.53921568627450978</v>
      </c>
      <c r="G87" s="9">
        <v>625</v>
      </c>
      <c r="H87" s="10">
        <f t="shared" si="2"/>
        <v>937.5</v>
      </c>
      <c r="I87" s="3">
        <f t="shared" si="3"/>
        <v>0.5</v>
      </c>
    </row>
    <row r="88" spans="1:9" x14ac:dyDescent="0.25">
      <c r="A88" s="7" t="s">
        <v>28</v>
      </c>
      <c r="B88" s="8" t="s">
        <v>113</v>
      </c>
      <c r="C88" s="8" t="s">
        <v>42</v>
      </c>
      <c r="D88" s="8" t="s">
        <v>29</v>
      </c>
      <c r="E88" s="3">
        <v>1.8306847376274942</v>
      </c>
      <c r="F88" s="3">
        <v>0.53703703703703709</v>
      </c>
      <c r="G88" s="9">
        <v>625</v>
      </c>
      <c r="H88" s="10">
        <f t="shared" si="2"/>
        <v>937.5</v>
      </c>
      <c r="I88" s="3">
        <f t="shared" si="3"/>
        <v>0.5</v>
      </c>
    </row>
    <row r="89" spans="1:9" x14ac:dyDescent="0.25">
      <c r="A89" s="7" t="s">
        <v>17</v>
      </c>
      <c r="B89" s="8" t="s">
        <v>114</v>
      </c>
      <c r="C89" s="8" t="s">
        <v>262</v>
      </c>
      <c r="D89" s="8" t="s">
        <v>18</v>
      </c>
      <c r="E89" s="3">
        <v>1.1025641025641026</v>
      </c>
      <c r="F89" s="3">
        <v>0.495</v>
      </c>
      <c r="G89" s="9">
        <v>625</v>
      </c>
      <c r="H89" s="10">
        <f t="shared" si="2"/>
        <v>937.5</v>
      </c>
      <c r="I89" s="3">
        <f t="shared" si="3"/>
        <v>0.5</v>
      </c>
    </row>
    <row r="90" spans="1:9" x14ac:dyDescent="0.25">
      <c r="A90" s="7" t="s">
        <v>6</v>
      </c>
      <c r="B90" s="8" t="s">
        <v>115</v>
      </c>
      <c r="C90" s="8" t="s">
        <v>233</v>
      </c>
      <c r="D90" s="8" t="s">
        <v>7</v>
      </c>
      <c r="E90" s="3">
        <v>1.1819102787230176</v>
      </c>
      <c r="F90" s="3">
        <v>0.56122448979591832</v>
      </c>
      <c r="G90" s="9">
        <v>625</v>
      </c>
      <c r="H90" s="10">
        <f t="shared" si="2"/>
        <v>937.5</v>
      </c>
      <c r="I90" s="3">
        <f t="shared" si="3"/>
        <v>0.5</v>
      </c>
    </row>
    <row r="91" spans="1:9" x14ac:dyDescent="0.25">
      <c r="A91" s="7" t="s">
        <v>25</v>
      </c>
      <c r="B91" s="8" t="s">
        <v>116</v>
      </c>
      <c r="C91" s="8" t="s">
        <v>262</v>
      </c>
      <c r="D91" s="8" t="s">
        <v>26</v>
      </c>
      <c r="E91" s="3">
        <v>1.5630252100840336</v>
      </c>
      <c r="F91" s="3">
        <v>0.53548387096774197</v>
      </c>
      <c r="G91" s="9">
        <v>625</v>
      </c>
      <c r="H91" s="10">
        <f t="shared" si="2"/>
        <v>937.5</v>
      </c>
      <c r="I91" s="3">
        <f t="shared" si="3"/>
        <v>0.5</v>
      </c>
    </row>
    <row r="92" spans="1:9" x14ac:dyDescent="0.25">
      <c r="A92" s="7" t="s">
        <v>14</v>
      </c>
      <c r="B92" s="8" t="s">
        <v>117</v>
      </c>
      <c r="C92" s="8" t="s">
        <v>42</v>
      </c>
      <c r="D92" s="8" t="s">
        <v>40</v>
      </c>
      <c r="E92" s="3">
        <v>1.3214285714285712</v>
      </c>
      <c r="F92" s="3">
        <v>0.44</v>
      </c>
      <c r="G92" s="9">
        <v>625</v>
      </c>
      <c r="H92" s="10">
        <f t="shared" si="2"/>
        <v>937.5</v>
      </c>
      <c r="I92" s="3">
        <f t="shared" si="3"/>
        <v>0.5</v>
      </c>
    </row>
    <row r="93" spans="1:9" x14ac:dyDescent="0.25">
      <c r="A93" s="7" t="s">
        <v>14</v>
      </c>
      <c r="B93" s="8" t="s">
        <v>118</v>
      </c>
      <c r="C93" s="8" t="s">
        <v>42</v>
      </c>
      <c r="D93" s="8" t="s">
        <v>40</v>
      </c>
      <c r="E93" s="3">
        <v>1.27259230081658</v>
      </c>
      <c r="F93" s="3">
        <v>0.49315068493150682</v>
      </c>
      <c r="G93" s="9">
        <v>625</v>
      </c>
      <c r="H93" s="10">
        <f t="shared" si="2"/>
        <v>937.5</v>
      </c>
      <c r="I93" s="3">
        <f t="shared" si="3"/>
        <v>0.5</v>
      </c>
    </row>
    <row r="94" spans="1:9" x14ac:dyDescent="0.25">
      <c r="A94" s="7" t="s">
        <v>28</v>
      </c>
      <c r="B94" s="8" t="s">
        <v>119</v>
      </c>
      <c r="C94" s="8" t="s">
        <v>42</v>
      </c>
      <c r="D94" s="8" t="s">
        <v>29</v>
      </c>
      <c r="E94" s="3">
        <v>1.3488372093023255</v>
      </c>
      <c r="F94" s="3">
        <v>0.47619047619047616</v>
      </c>
      <c r="G94" s="9">
        <v>625</v>
      </c>
      <c r="H94" s="10">
        <f t="shared" si="2"/>
        <v>937.5</v>
      </c>
      <c r="I94" s="3">
        <f t="shared" si="3"/>
        <v>0.5</v>
      </c>
    </row>
    <row r="95" spans="1:9" x14ac:dyDescent="0.25">
      <c r="A95" s="7" t="s">
        <v>28</v>
      </c>
      <c r="B95" s="8" t="s">
        <v>120</v>
      </c>
      <c r="C95" s="8" t="s">
        <v>42</v>
      </c>
      <c r="D95" s="8" t="s">
        <v>29</v>
      </c>
      <c r="E95" s="3">
        <v>2.1333617781570422</v>
      </c>
      <c r="F95" s="3">
        <v>0.55714285714285716</v>
      </c>
      <c r="G95" s="9">
        <v>625</v>
      </c>
      <c r="H95" s="10">
        <f t="shared" si="2"/>
        <v>937.5</v>
      </c>
      <c r="I95" s="3">
        <f t="shared" si="3"/>
        <v>0.5</v>
      </c>
    </row>
    <row r="96" spans="1:9" x14ac:dyDescent="0.25">
      <c r="A96" s="7" t="s">
        <v>28</v>
      </c>
      <c r="B96" s="8" t="s">
        <v>121</v>
      </c>
      <c r="C96" s="8" t="s">
        <v>42</v>
      </c>
      <c r="D96" s="8" t="s">
        <v>29</v>
      </c>
      <c r="E96" s="3">
        <v>1.4530038718279643</v>
      </c>
      <c r="F96" s="3">
        <v>0.40206185567010311</v>
      </c>
      <c r="G96" s="9">
        <v>625</v>
      </c>
      <c r="H96" s="10">
        <f t="shared" si="2"/>
        <v>937.5</v>
      </c>
      <c r="I96" s="3">
        <f t="shared" si="3"/>
        <v>0.5</v>
      </c>
    </row>
    <row r="97" spans="1:9" x14ac:dyDescent="0.25">
      <c r="A97" s="7" t="s">
        <v>17</v>
      </c>
      <c r="B97" s="8" t="s">
        <v>122</v>
      </c>
      <c r="C97" s="8" t="s">
        <v>262</v>
      </c>
      <c r="D97" s="8" t="s">
        <v>18</v>
      </c>
      <c r="E97" s="3">
        <v>1.0142563302361869</v>
      </c>
      <c r="F97" s="3">
        <v>0.45</v>
      </c>
      <c r="G97" s="9">
        <v>625</v>
      </c>
      <c r="H97" s="10">
        <f t="shared" si="2"/>
        <v>937.5</v>
      </c>
      <c r="I97" s="3">
        <f t="shared" si="3"/>
        <v>0.5</v>
      </c>
    </row>
    <row r="98" spans="1:9" x14ac:dyDescent="0.25">
      <c r="A98" s="7" t="s">
        <v>14</v>
      </c>
      <c r="B98" s="8" t="s">
        <v>123</v>
      </c>
      <c r="C98" s="8" t="s">
        <v>42</v>
      </c>
      <c r="D98" s="8" t="s">
        <v>15</v>
      </c>
      <c r="E98" s="3">
        <v>1.3552453257193986</v>
      </c>
      <c r="F98" s="3">
        <v>0.51</v>
      </c>
      <c r="G98" s="9">
        <v>625</v>
      </c>
      <c r="H98" s="10">
        <f t="shared" si="2"/>
        <v>937.5</v>
      </c>
      <c r="I98" s="3">
        <f t="shared" si="3"/>
        <v>0.5</v>
      </c>
    </row>
    <row r="99" spans="1:9" x14ac:dyDescent="0.25">
      <c r="A99" s="7" t="s">
        <v>17</v>
      </c>
      <c r="B99" s="8" t="s">
        <v>124</v>
      </c>
      <c r="C99" s="8" t="s">
        <v>262</v>
      </c>
      <c r="D99" s="8" t="s">
        <v>18</v>
      </c>
      <c r="E99" s="3">
        <v>1.60871896694155</v>
      </c>
      <c r="F99" s="3">
        <v>0.47058823529411764</v>
      </c>
      <c r="G99" s="9">
        <v>625</v>
      </c>
      <c r="H99" s="10">
        <f t="shared" si="2"/>
        <v>937.5</v>
      </c>
      <c r="I99" s="3">
        <f t="shared" si="3"/>
        <v>0.5</v>
      </c>
    </row>
    <row r="100" spans="1:9" x14ac:dyDescent="0.25">
      <c r="A100" s="7" t="s">
        <v>190</v>
      </c>
      <c r="B100" s="8" t="s">
        <v>125</v>
      </c>
      <c r="C100" s="8" t="s">
        <v>262</v>
      </c>
      <c r="D100" s="8" t="s">
        <v>36</v>
      </c>
      <c r="E100" s="3">
        <v>1.1570602099850011</v>
      </c>
      <c r="F100" s="3">
        <v>0.48051948051948051</v>
      </c>
      <c r="G100" s="9">
        <v>625</v>
      </c>
      <c r="H100" s="10">
        <f t="shared" si="2"/>
        <v>937.5</v>
      </c>
      <c r="I100" s="3">
        <f t="shared" si="3"/>
        <v>0.5</v>
      </c>
    </row>
    <row r="101" spans="1:9" x14ac:dyDescent="0.25">
      <c r="A101" s="7" t="s">
        <v>176</v>
      </c>
      <c r="B101" s="8" t="s">
        <v>127</v>
      </c>
      <c r="C101" s="8" t="s">
        <v>263</v>
      </c>
      <c r="D101" s="8" t="s">
        <v>126</v>
      </c>
      <c r="E101" s="3">
        <v>1.2926513987463719</v>
      </c>
      <c r="F101" s="3">
        <v>0.55474452554744524</v>
      </c>
      <c r="G101" s="9">
        <v>625</v>
      </c>
      <c r="H101" s="10">
        <f t="shared" si="2"/>
        <v>937.5</v>
      </c>
      <c r="I101" s="3">
        <f t="shared" si="3"/>
        <v>0.5</v>
      </c>
    </row>
    <row r="102" spans="1:9" x14ac:dyDescent="0.25">
      <c r="A102" s="7" t="s">
        <v>176</v>
      </c>
      <c r="B102" s="8" t="s">
        <v>128</v>
      </c>
      <c r="C102" s="8" t="s">
        <v>263</v>
      </c>
      <c r="D102" s="8" t="s">
        <v>126</v>
      </c>
      <c r="E102" s="3">
        <v>1.2105581725834886</v>
      </c>
      <c r="F102" s="3">
        <v>0.49074074074074076</v>
      </c>
      <c r="G102" s="9">
        <v>625</v>
      </c>
      <c r="H102" s="10">
        <f t="shared" si="2"/>
        <v>937.5</v>
      </c>
      <c r="I102" s="3">
        <f t="shared" si="3"/>
        <v>0.5</v>
      </c>
    </row>
    <row r="103" spans="1:9" x14ac:dyDescent="0.25">
      <c r="A103" s="7" t="s">
        <v>176</v>
      </c>
      <c r="B103" s="8" t="s">
        <v>129</v>
      </c>
      <c r="C103" s="8" t="s">
        <v>263</v>
      </c>
      <c r="D103" s="8" t="s">
        <v>51</v>
      </c>
      <c r="E103" s="3">
        <v>1.1379964365768147</v>
      </c>
      <c r="F103" s="3">
        <v>0.49593495934959347</v>
      </c>
      <c r="G103" s="9">
        <v>625</v>
      </c>
      <c r="H103" s="10">
        <f t="shared" si="2"/>
        <v>937.5</v>
      </c>
      <c r="I103" s="3">
        <f t="shared" si="3"/>
        <v>0.5</v>
      </c>
    </row>
    <row r="104" spans="1:9" x14ac:dyDescent="0.25">
      <c r="A104" s="7" t="s">
        <v>176</v>
      </c>
      <c r="B104" s="8" t="s">
        <v>130</v>
      </c>
      <c r="C104" s="8" t="s">
        <v>263</v>
      </c>
      <c r="D104" s="8" t="s">
        <v>126</v>
      </c>
      <c r="E104" s="3">
        <v>1.2297463479236206</v>
      </c>
      <c r="F104" s="3">
        <v>0.4329896907216495</v>
      </c>
      <c r="G104" s="9">
        <v>625</v>
      </c>
      <c r="H104" s="10">
        <f t="shared" si="2"/>
        <v>937.5</v>
      </c>
      <c r="I104" s="3">
        <f t="shared" si="3"/>
        <v>0.5</v>
      </c>
    </row>
    <row r="105" spans="1:9" x14ac:dyDescent="0.25">
      <c r="A105" s="7" t="s">
        <v>14</v>
      </c>
      <c r="B105" s="8" t="s">
        <v>131</v>
      </c>
      <c r="C105" s="8" t="s">
        <v>42</v>
      </c>
      <c r="D105" s="8" t="s">
        <v>40</v>
      </c>
      <c r="E105" s="3">
        <v>1.5499845001549983</v>
      </c>
      <c r="F105" s="3">
        <v>0.52830188679245282</v>
      </c>
      <c r="G105" s="9">
        <v>625</v>
      </c>
      <c r="H105" s="10">
        <f t="shared" si="2"/>
        <v>937.5</v>
      </c>
      <c r="I105" s="3">
        <f t="shared" si="3"/>
        <v>0.5</v>
      </c>
    </row>
    <row r="106" spans="1:9" x14ac:dyDescent="0.25">
      <c r="A106" s="7" t="s">
        <v>190</v>
      </c>
      <c r="B106" s="8" t="s">
        <v>132</v>
      </c>
      <c r="C106" s="8" t="s">
        <v>262</v>
      </c>
      <c r="D106" s="8" t="s">
        <v>36</v>
      </c>
      <c r="E106" s="3">
        <v>1.1192352504059522</v>
      </c>
      <c r="F106" s="3">
        <v>0.47904191616766467</v>
      </c>
      <c r="G106" s="9">
        <v>625</v>
      </c>
      <c r="H106" s="10">
        <f t="shared" si="2"/>
        <v>937.5</v>
      </c>
      <c r="I106" s="3">
        <f t="shared" si="3"/>
        <v>0.5</v>
      </c>
    </row>
    <row r="107" spans="1:9" x14ac:dyDescent="0.25">
      <c r="A107" s="7" t="s">
        <v>25</v>
      </c>
      <c r="B107" s="8" t="s">
        <v>133</v>
      </c>
      <c r="C107" s="8" t="s">
        <v>262</v>
      </c>
      <c r="D107" s="8" t="s">
        <v>26</v>
      </c>
      <c r="E107" s="3">
        <v>1.2352650525869979</v>
      </c>
      <c r="F107" s="3">
        <v>0.53846153846153844</v>
      </c>
      <c r="G107" s="9">
        <v>625</v>
      </c>
      <c r="H107" s="10">
        <f t="shared" si="2"/>
        <v>937.5</v>
      </c>
      <c r="I107" s="3">
        <f t="shared" si="3"/>
        <v>0.5</v>
      </c>
    </row>
    <row r="108" spans="1:9" x14ac:dyDescent="0.25">
      <c r="A108" s="7" t="s">
        <v>176</v>
      </c>
      <c r="B108" s="8" t="s">
        <v>134</v>
      </c>
      <c r="C108" s="8" t="s">
        <v>263</v>
      </c>
      <c r="D108" s="8" t="s">
        <v>51</v>
      </c>
      <c r="E108" s="3">
        <v>1.0555320992866826</v>
      </c>
      <c r="F108" s="3">
        <v>0.5</v>
      </c>
      <c r="G108" s="9">
        <v>625</v>
      </c>
      <c r="H108" s="10">
        <f t="shared" si="2"/>
        <v>937.5</v>
      </c>
      <c r="I108" s="3">
        <f t="shared" si="3"/>
        <v>0.5</v>
      </c>
    </row>
    <row r="109" spans="1:9" x14ac:dyDescent="0.25">
      <c r="A109" s="7" t="s">
        <v>14</v>
      </c>
      <c r="B109" s="8" t="s">
        <v>135</v>
      </c>
      <c r="C109" s="8" t="s">
        <v>42</v>
      </c>
      <c r="D109" s="8" t="s">
        <v>15</v>
      </c>
      <c r="E109" s="3">
        <v>1.2049240400978845</v>
      </c>
      <c r="F109" s="3">
        <v>0.53439153439153442</v>
      </c>
      <c r="G109" s="9">
        <v>625</v>
      </c>
      <c r="H109" s="10">
        <f t="shared" si="2"/>
        <v>937.5</v>
      </c>
      <c r="I109" s="3">
        <f t="shared" si="3"/>
        <v>0.5</v>
      </c>
    </row>
    <row r="110" spans="1:9" x14ac:dyDescent="0.25">
      <c r="A110" s="7" t="s">
        <v>28</v>
      </c>
      <c r="B110" s="8" t="s">
        <v>136</v>
      </c>
      <c r="C110" s="8" t="s">
        <v>42</v>
      </c>
      <c r="D110" s="8" t="s">
        <v>29</v>
      </c>
      <c r="E110" s="3">
        <v>1.32434818645381</v>
      </c>
      <c r="F110" s="3">
        <v>0.46601941747572817</v>
      </c>
      <c r="G110" s="9">
        <v>625</v>
      </c>
      <c r="H110" s="10">
        <f t="shared" si="2"/>
        <v>937.5</v>
      </c>
      <c r="I110" s="3">
        <f t="shared" si="3"/>
        <v>0.5</v>
      </c>
    </row>
    <row r="111" spans="1:9" x14ac:dyDescent="0.25">
      <c r="A111" s="7" t="s">
        <v>28</v>
      </c>
      <c r="B111" s="8" t="s">
        <v>137</v>
      </c>
      <c r="C111" s="8" t="s">
        <v>42</v>
      </c>
      <c r="D111" s="8" t="s">
        <v>29</v>
      </c>
      <c r="E111" s="3">
        <v>1.9363235247436752</v>
      </c>
      <c r="F111" s="3">
        <v>0.52727272727272723</v>
      </c>
      <c r="G111" s="9">
        <v>625</v>
      </c>
      <c r="H111" s="10">
        <f t="shared" si="2"/>
        <v>937.5</v>
      </c>
      <c r="I111" s="3">
        <f t="shared" si="3"/>
        <v>0.5</v>
      </c>
    </row>
    <row r="112" spans="1:9" x14ac:dyDescent="0.25">
      <c r="A112" s="7" t="s">
        <v>17</v>
      </c>
      <c r="B112" s="8" t="s">
        <v>138</v>
      </c>
      <c r="C112" s="8" t="s">
        <v>262</v>
      </c>
      <c r="D112" s="8" t="s">
        <v>18</v>
      </c>
      <c r="E112" s="3">
        <v>1.0587612493382743</v>
      </c>
      <c r="F112" s="3">
        <v>0.48214285714285715</v>
      </c>
      <c r="G112" s="9">
        <v>625</v>
      </c>
      <c r="H112" s="10">
        <f t="shared" si="2"/>
        <v>937.5</v>
      </c>
      <c r="I112" s="3">
        <f t="shared" si="3"/>
        <v>0.5</v>
      </c>
    </row>
    <row r="113" spans="1:9" x14ac:dyDescent="0.25">
      <c r="A113" s="7" t="s">
        <v>177</v>
      </c>
      <c r="B113" s="8" t="s">
        <v>139</v>
      </c>
      <c r="C113" s="8" t="s">
        <v>263</v>
      </c>
      <c r="D113" s="8" t="s">
        <v>23</v>
      </c>
      <c r="E113" s="3">
        <v>1.0546029783442734</v>
      </c>
      <c r="F113" s="3">
        <v>0.50847457627118642</v>
      </c>
      <c r="G113" s="9">
        <v>625</v>
      </c>
      <c r="H113" s="10">
        <f t="shared" si="2"/>
        <v>937.5</v>
      </c>
      <c r="I113" s="3">
        <f t="shared" si="3"/>
        <v>0.5</v>
      </c>
    </row>
    <row r="114" spans="1:9" x14ac:dyDescent="0.25">
      <c r="A114" s="7" t="s">
        <v>25</v>
      </c>
      <c r="B114" s="8" t="s">
        <v>140</v>
      </c>
      <c r="C114" s="8" t="s">
        <v>262</v>
      </c>
      <c r="D114" s="8" t="s">
        <v>26</v>
      </c>
      <c r="E114" s="3">
        <v>1.1142459197885788</v>
      </c>
      <c r="F114" s="3">
        <v>0.51</v>
      </c>
      <c r="G114" s="9">
        <v>625</v>
      </c>
      <c r="H114" s="10">
        <f t="shared" si="2"/>
        <v>937.5</v>
      </c>
      <c r="I114" s="3">
        <f t="shared" si="3"/>
        <v>0.5</v>
      </c>
    </row>
    <row r="115" spans="1:9" x14ac:dyDescent="0.25">
      <c r="A115" s="7" t="s">
        <v>25</v>
      </c>
      <c r="B115" s="8" t="s">
        <v>141</v>
      </c>
      <c r="C115" s="8" t="s">
        <v>262</v>
      </c>
      <c r="D115" s="8" t="s">
        <v>26</v>
      </c>
      <c r="E115" s="3">
        <v>1.0599409728984706</v>
      </c>
      <c r="F115" s="3">
        <v>0.47894736842105262</v>
      </c>
      <c r="G115" s="9">
        <v>625</v>
      </c>
      <c r="H115" s="10">
        <f t="shared" si="2"/>
        <v>937.5</v>
      </c>
      <c r="I115" s="3">
        <f t="shared" si="3"/>
        <v>0.5</v>
      </c>
    </row>
    <row r="116" spans="1:9" x14ac:dyDescent="0.25">
      <c r="A116" s="7" t="s">
        <v>25</v>
      </c>
      <c r="B116" s="8" t="s">
        <v>143</v>
      </c>
      <c r="C116" s="8" t="s">
        <v>262</v>
      </c>
      <c r="D116" s="8" t="s">
        <v>142</v>
      </c>
      <c r="E116" s="3">
        <v>1.105869342713615</v>
      </c>
      <c r="F116" s="3">
        <v>0.4370860927152318</v>
      </c>
      <c r="G116" s="9">
        <v>625</v>
      </c>
      <c r="H116" s="10">
        <f t="shared" si="2"/>
        <v>937.5</v>
      </c>
      <c r="I116" s="3">
        <f t="shared" si="3"/>
        <v>0.5</v>
      </c>
    </row>
    <row r="117" spans="1:9" x14ac:dyDescent="0.25">
      <c r="A117" s="7" t="s">
        <v>14</v>
      </c>
      <c r="B117" s="8" t="s">
        <v>144</v>
      </c>
      <c r="C117" s="8" t="s">
        <v>42</v>
      </c>
      <c r="D117" s="8" t="s">
        <v>30</v>
      </c>
      <c r="E117" s="3">
        <v>1.1569865458993092</v>
      </c>
      <c r="F117" s="3">
        <v>0.5374149659863946</v>
      </c>
      <c r="G117" s="9">
        <v>625</v>
      </c>
      <c r="H117" s="10">
        <f t="shared" si="2"/>
        <v>937.5</v>
      </c>
      <c r="I117" s="3">
        <f t="shared" si="3"/>
        <v>0.5</v>
      </c>
    </row>
    <row r="118" spans="1:9" x14ac:dyDescent="0.25">
      <c r="A118" s="7" t="s">
        <v>17</v>
      </c>
      <c r="B118" s="8" t="s">
        <v>145</v>
      </c>
      <c r="C118" s="8" t="s">
        <v>262</v>
      </c>
      <c r="D118" s="8" t="s">
        <v>18</v>
      </c>
      <c r="E118" s="3">
        <v>1.1287128712871286</v>
      </c>
      <c r="F118" s="3">
        <v>0.3235294117647059</v>
      </c>
      <c r="G118" s="9">
        <v>625</v>
      </c>
      <c r="H118" s="10">
        <f t="shared" si="2"/>
        <v>937.5</v>
      </c>
      <c r="I118" s="3">
        <f t="shared" si="3"/>
        <v>0.5</v>
      </c>
    </row>
    <row r="119" spans="1:9" x14ac:dyDescent="0.25">
      <c r="A119" s="7" t="s">
        <v>177</v>
      </c>
      <c r="B119" s="8" t="s">
        <v>146</v>
      </c>
      <c r="C119" s="8" t="s">
        <v>263</v>
      </c>
      <c r="D119" s="8" t="s">
        <v>23</v>
      </c>
      <c r="E119" s="3">
        <v>1.0285126564196334</v>
      </c>
      <c r="F119" s="3">
        <v>0.36363636363636365</v>
      </c>
      <c r="G119" s="9">
        <v>625</v>
      </c>
      <c r="H119" s="10">
        <f t="shared" si="2"/>
        <v>937.5</v>
      </c>
      <c r="I119" s="3">
        <f t="shared" si="3"/>
        <v>0.5</v>
      </c>
    </row>
    <row r="120" spans="1:9" x14ac:dyDescent="0.25">
      <c r="A120" s="7" t="s">
        <v>25</v>
      </c>
      <c r="B120" s="8" t="s">
        <v>147</v>
      </c>
      <c r="C120" s="8" t="s">
        <v>262</v>
      </c>
      <c r="D120" s="8" t="s">
        <v>26</v>
      </c>
      <c r="E120" s="3">
        <v>1.2924772165512557</v>
      </c>
      <c r="F120" s="3">
        <v>0.49264705882352944</v>
      </c>
      <c r="G120" s="9">
        <v>625</v>
      </c>
      <c r="H120" s="10">
        <f t="shared" si="2"/>
        <v>937.5</v>
      </c>
      <c r="I120" s="3">
        <f t="shared" si="3"/>
        <v>0.5</v>
      </c>
    </row>
    <row r="121" spans="1:9" x14ac:dyDescent="0.25">
      <c r="A121" s="7" t="s">
        <v>14</v>
      </c>
      <c r="B121" s="8" t="s">
        <v>148</v>
      </c>
      <c r="C121" s="8" t="s">
        <v>42</v>
      </c>
      <c r="D121" s="8" t="s">
        <v>15</v>
      </c>
      <c r="E121" s="3">
        <v>1.210513573541331</v>
      </c>
      <c r="F121" s="3">
        <v>0.46774193548387094</v>
      </c>
      <c r="G121" s="9">
        <v>625</v>
      </c>
      <c r="H121" s="10">
        <f t="shared" si="2"/>
        <v>937.5</v>
      </c>
      <c r="I121" s="3">
        <f t="shared" si="3"/>
        <v>0.5</v>
      </c>
    </row>
    <row r="122" spans="1:9" x14ac:dyDescent="0.25">
      <c r="A122" s="7" t="s">
        <v>14</v>
      </c>
      <c r="B122" s="8" t="s">
        <v>149</v>
      </c>
      <c r="C122" s="8" t="s">
        <v>42</v>
      </c>
      <c r="D122" s="8" t="s">
        <v>42</v>
      </c>
      <c r="E122" s="3">
        <v>1.1785924748656225</v>
      </c>
      <c r="F122" s="3">
        <v>0.52727272727272723</v>
      </c>
      <c r="G122" s="9">
        <v>625</v>
      </c>
      <c r="H122" s="10">
        <f t="shared" si="2"/>
        <v>937.5</v>
      </c>
      <c r="I122" s="3">
        <f t="shared" si="3"/>
        <v>0.5</v>
      </c>
    </row>
    <row r="123" spans="1:9" x14ac:dyDescent="0.25">
      <c r="A123" s="7" t="s">
        <v>190</v>
      </c>
      <c r="B123" s="8" t="s">
        <v>150</v>
      </c>
      <c r="C123" s="8" t="s">
        <v>262</v>
      </c>
      <c r="D123" s="8" t="s">
        <v>36</v>
      </c>
      <c r="E123" s="3">
        <v>1</v>
      </c>
      <c r="F123" s="3">
        <v>0.56476683937823835</v>
      </c>
      <c r="G123" s="9">
        <v>625</v>
      </c>
      <c r="H123" s="10">
        <f t="shared" si="2"/>
        <v>937.5</v>
      </c>
      <c r="I123" s="3">
        <f t="shared" si="3"/>
        <v>0.5</v>
      </c>
    </row>
    <row r="124" spans="1:9" x14ac:dyDescent="0.25">
      <c r="A124" s="7" t="s">
        <v>14</v>
      </c>
      <c r="B124" s="8" t="s">
        <v>151</v>
      </c>
      <c r="C124" s="8" t="s">
        <v>42</v>
      </c>
      <c r="D124" s="8" t="s">
        <v>15</v>
      </c>
      <c r="E124" s="3">
        <v>1.0056405761927236</v>
      </c>
      <c r="F124" s="3">
        <v>0.5</v>
      </c>
      <c r="G124" s="9">
        <v>625</v>
      </c>
      <c r="H124" s="10">
        <f t="shared" si="2"/>
        <v>937.5</v>
      </c>
      <c r="I124" s="3">
        <f t="shared" si="3"/>
        <v>0.5</v>
      </c>
    </row>
    <row r="125" spans="1:9" x14ac:dyDescent="0.25">
      <c r="A125" s="7" t="s">
        <v>17</v>
      </c>
      <c r="B125" s="8" t="s">
        <v>152</v>
      </c>
      <c r="C125" s="8" t="s">
        <v>262</v>
      </c>
      <c r="D125" s="8" t="s">
        <v>18</v>
      </c>
      <c r="E125" s="3">
        <v>1.0119409026512851</v>
      </c>
      <c r="F125" s="3">
        <v>0.56310679611650483</v>
      </c>
      <c r="G125" s="9">
        <v>625</v>
      </c>
      <c r="H125" s="10">
        <f t="shared" si="2"/>
        <v>937.5</v>
      </c>
      <c r="I125" s="3">
        <f t="shared" si="3"/>
        <v>0.5</v>
      </c>
    </row>
    <row r="126" spans="1:9" x14ac:dyDescent="0.25">
      <c r="A126" s="7" t="s">
        <v>179</v>
      </c>
      <c r="B126" s="8" t="s">
        <v>153</v>
      </c>
      <c r="C126" s="8" t="s">
        <v>233</v>
      </c>
      <c r="D126" s="8" t="s">
        <v>11</v>
      </c>
      <c r="E126" s="3">
        <v>1.0391953098958842</v>
      </c>
      <c r="F126" s="3">
        <v>0.51724137931034486</v>
      </c>
      <c r="G126" s="9">
        <v>625</v>
      </c>
      <c r="H126" s="10">
        <f t="shared" si="2"/>
        <v>937.5</v>
      </c>
      <c r="I126" s="3">
        <f t="shared" si="3"/>
        <v>0.5</v>
      </c>
    </row>
    <row r="127" spans="1:9" x14ac:dyDescent="0.25">
      <c r="A127" s="7" t="s">
        <v>179</v>
      </c>
      <c r="B127" s="8" t="s">
        <v>154</v>
      </c>
      <c r="C127" s="8" t="s">
        <v>233</v>
      </c>
      <c r="D127" s="8" t="s">
        <v>11</v>
      </c>
      <c r="E127" s="3">
        <v>1.0980607462891427</v>
      </c>
      <c r="F127" s="3">
        <v>0.46875</v>
      </c>
      <c r="G127" s="9">
        <v>625</v>
      </c>
      <c r="H127" s="10">
        <f t="shared" si="2"/>
        <v>937.5</v>
      </c>
      <c r="I127" s="3">
        <f t="shared" si="3"/>
        <v>0.5</v>
      </c>
    </row>
    <row r="128" spans="1:9" x14ac:dyDescent="0.25">
      <c r="A128" s="7" t="s">
        <v>14</v>
      </c>
      <c r="B128" s="8" t="s">
        <v>155</v>
      </c>
      <c r="C128" s="8" t="s">
        <v>42</v>
      </c>
      <c r="D128" s="8" t="s">
        <v>42</v>
      </c>
      <c r="E128" s="3">
        <v>0.98834910816027521</v>
      </c>
      <c r="F128" s="3">
        <v>0.52631578947368418</v>
      </c>
      <c r="G128" s="9">
        <v>617.72</v>
      </c>
      <c r="H128" s="10">
        <f t="shared" si="2"/>
        <v>944.78</v>
      </c>
      <c r="I128" s="3">
        <f t="shared" si="3"/>
        <v>0.494176</v>
      </c>
    </row>
    <row r="129" spans="1:9" x14ac:dyDescent="0.25">
      <c r="A129" s="7" t="s">
        <v>176</v>
      </c>
      <c r="B129" s="8" t="s">
        <v>156</v>
      </c>
      <c r="C129" s="8" t="s">
        <v>263</v>
      </c>
      <c r="D129" s="8" t="s">
        <v>51</v>
      </c>
      <c r="E129" s="3">
        <v>0.97338524721318453</v>
      </c>
      <c r="F129" s="3">
        <v>0.5</v>
      </c>
      <c r="G129" s="9">
        <v>608.37</v>
      </c>
      <c r="H129" s="10">
        <f t="shared" si="2"/>
        <v>954.13</v>
      </c>
      <c r="I129" s="3">
        <f t="shared" si="3"/>
        <v>0.48669600000000002</v>
      </c>
    </row>
    <row r="130" spans="1:9" x14ac:dyDescent="0.25">
      <c r="A130" s="7" t="s">
        <v>25</v>
      </c>
      <c r="B130" s="8" t="s">
        <v>157</v>
      </c>
      <c r="C130" s="8" t="s">
        <v>262</v>
      </c>
      <c r="D130" s="8" t="s">
        <v>142</v>
      </c>
      <c r="E130" s="3">
        <v>0.96697983627273221</v>
      </c>
      <c r="F130" s="3">
        <v>0.51388888888888884</v>
      </c>
      <c r="G130" s="9">
        <v>604.36</v>
      </c>
      <c r="H130" s="10">
        <f t="shared" ref="H130:H147" si="4">1562.5-G130</f>
        <v>958.14</v>
      </c>
      <c r="I130" s="3">
        <f t="shared" ref="I130:I147" si="5">+G130/1250</f>
        <v>0.48348800000000003</v>
      </c>
    </row>
    <row r="131" spans="1:9" x14ac:dyDescent="0.25">
      <c r="A131" s="7" t="s">
        <v>25</v>
      </c>
      <c r="B131" s="8" t="s">
        <v>158</v>
      </c>
      <c r="C131" s="8" t="s">
        <v>262</v>
      </c>
      <c r="D131" s="8" t="s">
        <v>142</v>
      </c>
      <c r="E131" s="3">
        <v>0.93154513199172573</v>
      </c>
      <c r="F131" s="3">
        <v>0.3155339805825243</v>
      </c>
      <c r="G131" s="9">
        <v>582.22</v>
      </c>
      <c r="H131" s="10">
        <f t="shared" si="4"/>
        <v>980.28</v>
      </c>
      <c r="I131" s="3">
        <f t="shared" si="5"/>
        <v>0.46577600000000002</v>
      </c>
    </row>
    <row r="132" spans="1:9" x14ac:dyDescent="0.25">
      <c r="A132" s="7" t="s">
        <v>14</v>
      </c>
      <c r="B132" s="8" t="s">
        <v>159</v>
      </c>
      <c r="C132" s="8" t="s">
        <v>42</v>
      </c>
      <c r="D132" s="8" t="s">
        <v>109</v>
      </c>
      <c r="E132" s="3">
        <v>0.89827463475814384</v>
      </c>
      <c r="F132" s="3">
        <v>0.50819672131147542</v>
      </c>
      <c r="G132" s="9">
        <v>561.41999999999996</v>
      </c>
      <c r="H132" s="10">
        <f t="shared" si="4"/>
        <v>1001.08</v>
      </c>
      <c r="I132" s="3">
        <f t="shared" si="5"/>
        <v>0.44913599999999998</v>
      </c>
    </row>
    <row r="133" spans="1:9" x14ac:dyDescent="0.25">
      <c r="A133" s="7" t="s">
        <v>176</v>
      </c>
      <c r="B133" s="8" t="s">
        <v>160</v>
      </c>
      <c r="C133" s="8" t="s">
        <v>263</v>
      </c>
      <c r="D133" s="8" t="s">
        <v>51</v>
      </c>
      <c r="E133" s="3">
        <v>0.89090504134072102</v>
      </c>
      <c r="F133" s="3">
        <v>0.53977272727272729</v>
      </c>
      <c r="G133" s="9">
        <v>556.82000000000005</v>
      </c>
      <c r="H133" s="10">
        <f t="shared" si="4"/>
        <v>1005.68</v>
      </c>
      <c r="I133" s="3">
        <f t="shared" si="5"/>
        <v>0.44545600000000002</v>
      </c>
    </row>
    <row r="134" spans="1:9" x14ac:dyDescent="0.25">
      <c r="A134" s="7" t="s">
        <v>176</v>
      </c>
      <c r="B134" s="8" t="s">
        <v>161</v>
      </c>
      <c r="C134" s="8" t="s">
        <v>263</v>
      </c>
      <c r="D134" s="8" t="s">
        <v>126</v>
      </c>
      <c r="E134" s="3">
        <v>0.88179077420244745</v>
      </c>
      <c r="F134" s="3">
        <v>0.53559322033898304</v>
      </c>
      <c r="G134" s="9">
        <v>551.12</v>
      </c>
      <c r="H134" s="10">
        <f t="shared" si="4"/>
        <v>1011.38</v>
      </c>
      <c r="I134" s="3">
        <f t="shared" si="5"/>
        <v>0.44089600000000001</v>
      </c>
    </row>
    <row r="135" spans="1:9" x14ac:dyDescent="0.25">
      <c r="A135" s="7" t="s">
        <v>17</v>
      </c>
      <c r="B135" s="8" t="s">
        <v>162</v>
      </c>
      <c r="C135" s="8" t="s">
        <v>262</v>
      </c>
      <c r="D135" s="8" t="s">
        <v>18</v>
      </c>
      <c r="E135" s="3">
        <v>0.86530973281158374</v>
      </c>
      <c r="F135" s="3">
        <v>0.47239263803680981</v>
      </c>
      <c r="G135" s="9">
        <v>540.82000000000005</v>
      </c>
      <c r="H135" s="10">
        <f t="shared" si="4"/>
        <v>1021.68</v>
      </c>
      <c r="I135" s="3">
        <f t="shared" si="5"/>
        <v>0.43265600000000004</v>
      </c>
    </row>
    <row r="136" spans="1:9" x14ac:dyDescent="0.25">
      <c r="A136" s="7" t="s">
        <v>176</v>
      </c>
      <c r="B136" s="8" t="s">
        <v>163</v>
      </c>
      <c r="C136" s="8" t="s">
        <v>263</v>
      </c>
      <c r="D136" s="8" t="s">
        <v>126</v>
      </c>
      <c r="E136" s="3">
        <v>0.85715698610416646</v>
      </c>
      <c r="F136" s="3">
        <v>0.50331125827814571</v>
      </c>
      <c r="G136" s="9">
        <v>535.72</v>
      </c>
      <c r="H136" s="10">
        <f t="shared" si="4"/>
        <v>1026.78</v>
      </c>
      <c r="I136" s="3">
        <f t="shared" si="5"/>
        <v>0.42857600000000001</v>
      </c>
    </row>
    <row r="137" spans="1:9" x14ac:dyDescent="0.25">
      <c r="A137" s="7" t="s">
        <v>190</v>
      </c>
      <c r="B137" s="8" t="s">
        <v>164</v>
      </c>
      <c r="C137" s="8" t="s">
        <v>262</v>
      </c>
      <c r="D137" s="8" t="s">
        <v>36</v>
      </c>
      <c r="E137" s="3">
        <v>0.85576100229805485</v>
      </c>
      <c r="F137" s="3">
        <v>0.56000000000000005</v>
      </c>
      <c r="G137" s="9">
        <v>534.85</v>
      </c>
      <c r="H137" s="10">
        <f t="shared" si="4"/>
        <v>1027.6500000000001</v>
      </c>
      <c r="I137" s="3">
        <f t="shared" si="5"/>
        <v>0.42788000000000004</v>
      </c>
    </row>
    <row r="138" spans="1:9" x14ac:dyDescent="0.25">
      <c r="A138" s="7" t="s">
        <v>48</v>
      </c>
      <c r="B138" s="8" t="s">
        <v>165</v>
      </c>
      <c r="C138" s="8" t="s">
        <v>42</v>
      </c>
      <c r="D138" s="8" t="s">
        <v>11</v>
      </c>
      <c r="E138" s="3">
        <v>0.85296626371363859</v>
      </c>
      <c r="F138" s="3">
        <v>0.48888888888888887</v>
      </c>
      <c r="G138" s="9">
        <v>533.1</v>
      </c>
      <c r="H138" s="10">
        <f t="shared" si="4"/>
        <v>1029.4000000000001</v>
      </c>
      <c r="I138" s="3">
        <f t="shared" si="5"/>
        <v>0.42648000000000003</v>
      </c>
    </row>
    <row r="139" spans="1:9" x14ac:dyDescent="0.25">
      <c r="A139" s="7" t="s">
        <v>176</v>
      </c>
      <c r="B139" s="8" t="s">
        <v>166</v>
      </c>
      <c r="C139" s="8" t="s">
        <v>263</v>
      </c>
      <c r="D139" s="8" t="s">
        <v>126</v>
      </c>
      <c r="E139" s="3">
        <v>0.85127332027363822</v>
      </c>
      <c r="F139" s="3">
        <v>0.44259818731117823</v>
      </c>
      <c r="G139" s="9">
        <v>532.04999999999995</v>
      </c>
      <c r="H139" s="10">
        <f t="shared" si="4"/>
        <v>1030.45</v>
      </c>
      <c r="I139" s="3">
        <f t="shared" si="5"/>
        <v>0.42563999999999996</v>
      </c>
    </row>
    <row r="140" spans="1:9" x14ac:dyDescent="0.25">
      <c r="A140" s="7" t="s">
        <v>176</v>
      </c>
      <c r="B140" s="8" t="s">
        <v>167</v>
      </c>
      <c r="C140" s="8" t="s">
        <v>263</v>
      </c>
      <c r="D140" s="8" t="s">
        <v>126</v>
      </c>
      <c r="E140" s="3">
        <v>0.84291947639825471</v>
      </c>
      <c r="F140" s="3">
        <v>0.45962732919254656</v>
      </c>
      <c r="G140" s="9">
        <v>526.82000000000005</v>
      </c>
      <c r="H140" s="10">
        <f t="shared" si="4"/>
        <v>1035.6799999999998</v>
      </c>
      <c r="I140" s="3">
        <f t="shared" si="5"/>
        <v>0.42145600000000005</v>
      </c>
    </row>
    <row r="141" spans="1:9" x14ac:dyDescent="0.25">
      <c r="A141" s="7" t="s">
        <v>176</v>
      </c>
      <c r="B141" s="8" t="s">
        <v>168</v>
      </c>
      <c r="C141" s="8" t="s">
        <v>263</v>
      </c>
      <c r="D141" s="8" t="s">
        <v>126</v>
      </c>
      <c r="E141" s="3">
        <v>0.83568186745176465</v>
      </c>
      <c r="F141" s="3">
        <v>0.54106280193236711</v>
      </c>
      <c r="G141" s="9">
        <v>522.29999999999995</v>
      </c>
      <c r="H141" s="10">
        <f t="shared" si="4"/>
        <v>1040.2</v>
      </c>
      <c r="I141" s="3">
        <f t="shared" si="5"/>
        <v>0.41783999999999999</v>
      </c>
    </row>
    <row r="142" spans="1:9" x14ac:dyDescent="0.25">
      <c r="A142" s="7" t="s">
        <v>50</v>
      </c>
      <c r="B142" s="8" t="s">
        <v>169</v>
      </c>
      <c r="C142" s="8" t="s">
        <v>263</v>
      </c>
      <c r="D142" s="8" t="s">
        <v>44</v>
      </c>
      <c r="E142" s="3">
        <v>0.83491903227059128</v>
      </c>
      <c r="F142" s="3">
        <v>0.50331125827814571</v>
      </c>
      <c r="G142" s="9">
        <v>521.82000000000005</v>
      </c>
      <c r="H142" s="10">
        <f t="shared" si="4"/>
        <v>1040.6799999999998</v>
      </c>
      <c r="I142" s="3">
        <f t="shared" si="5"/>
        <v>0.41745600000000005</v>
      </c>
    </row>
    <row r="143" spans="1:9" x14ac:dyDescent="0.25">
      <c r="A143" s="7" t="s">
        <v>190</v>
      </c>
      <c r="B143" s="8" t="s">
        <v>170</v>
      </c>
      <c r="C143" s="8" t="s">
        <v>262</v>
      </c>
      <c r="D143" s="8" t="s">
        <v>36</v>
      </c>
      <c r="E143" s="3">
        <v>0.82053385984256022</v>
      </c>
      <c r="F143" s="3">
        <v>0.46218487394957986</v>
      </c>
      <c r="G143" s="9">
        <v>512.83000000000004</v>
      </c>
      <c r="H143" s="10">
        <f t="shared" si="4"/>
        <v>1049.67</v>
      </c>
      <c r="I143" s="3">
        <f t="shared" si="5"/>
        <v>0.41026400000000002</v>
      </c>
    </row>
    <row r="144" spans="1:9" x14ac:dyDescent="0.25">
      <c r="A144" s="7" t="s">
        <v>14</v>
      </c>
      <c r="B144" s="8" t="s">
        <v>171</v>
      </c>
      <c r="C144" s="8" t="s">
        <v>42</v>
      </c>
      <c r="D144" s="8" t="s">
        <v>82</v>
      </c>
      <c r="E144" s="3">
        <v>0.8055443674393411</v>
      </c>
      <c r="F144" s="3">
        <v>0.5252525252525253</v>
      </c>
      <c r="G144" s="9">
        <v>503.47</v>
      </c>
      <c r="H144" s="10">
        <f t="shared" si="4"/>
        <v>1059.03</v>
      </c>
      <c r="I144" s="3">
        <f t="shared" si="5"/>
        <v>0.40277600000000002</v>
      </c>
    </row>
    <row r="145" spans="1:9" x14ac:dyDescent="0.25">
      <c r="A145" s="7" t="s">
        <v>14</v>
      </c>
      <c r="B145" s="8" t="s">
        <v>172</v>
      </c>
      <c r="C145" s="8" t="s">
        <v>42</v>
      </c>
      <c r="D145" s="8" t="s">
        <v>15</v>
      </c>
      <c r="E145" s="3">
        <v>0.73831085690787934</v>
      </c>
      <c r="F145" s="3">
        <v>0.62686567164179108</v>
      </c>
      <c r="G145" s="9">
        <v>0</v>
      </c>
      <c r="H145" s="10">
        <f t="shared" si="4"/>
        <v>1562.5</v>
      </c>
      <c r="I145" s="3">
        <f t="shared" si="5"/>
        <v>0</v>
      </c>
    </row>
    <row r="146" spans="1:9" x14ac:dyDescent="0.25">
      <c r="A146" s="7" t="s">
        <v>50</v>
      </c>
      <c r="B146" s="8" t="s">
        <v>173</v>
      </c>
      <c r="C146" s="8" t="s">
        <v>263</v>
      </c>
      <c r="D146" s="8" t="s">
        <v>44</v>
      </c>
      <c r="E146" s="3">
        <v>0.46426084316911598</v>
      </c>
      <c r="F146" s="3">
        <v>0.48148148148148145</v>
      </c>
      <c r="G146" s="9">
        <v>0</v>
      </c>
      <c r="H146" s="10">
        <f t="shared" si="4"/>
        <v>1562.5</v>
      </c>
      <c r="I146" s="3">
        <f t="shared" si="5"/>
        <v>0</v>
      </c>
    </row>
    <row r="147" spans="1:9" x14ac:dyDescent="0.25">
      <c r="A147" s="7" t="s">
        <v>28</v>
      </c>
      <c r="B147" s="8" t="s">
        <v>182</v>
      </c>
      <c r="C147" s="8" t="s">
        <v>42</v>
      </c>
      <c r="D147" s="8" t="s">
        <v>29</v>
      </c>
      <c r="E147" s="3">
        <v>0.33960341867441468</v>
      </c>
      <c r="F147" s="3">
        <v>0.61904761904761907</v>
      </c>
      <c r="G147" s="9">
        <v>0</v>
      </c>
      <c r="H147" s="10">
        <f t="shared" si="4"/>
        <v>1562.5</v>
      </c>
      <c r="I147" s="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199F-CC0C-45B9-9CB5-6761EAE82A19}">
  <dimension ref="A1:O1395"/>
  <sheetViews>
    <sheetView tabSelected="1" workbookViewId="0"/>
  </sheetViews>
  <sheetFormatPr defaultRowHeight="15" x14ac:dyDescent="0.25"/>
  <cols>
    <col min="1" max="1" width="16.7109375" bestFit="1" customWidth="1"/>
    <col min="2" max="2" width="10.28515625" bestFit="1" customWidth="1"/>
    <col min="3" max="3" width="11.7109375" bestFit="1" customWidth="1"/>
    <col min="4" max="4" width="12.5703125" bestFit="1" customWidth="1"/>
    <col min="5" max="5" width="16.5703125" bestFit="1" customWidth="1"/>
    <col min="6" max="6" width="29.85546875" bestFit="1" customWidth="1"/>
    <col min="7" max="7" width="20.85546875" bestFit="1" customWidth="1"/>
    <col min="8" max="8" width="29.28515625" bestFit="1" customWidth="1"/>
    <col min="9" max="10" width="14.28515625" bestFit="1" customWidth="1"/>
    <col min="11" max="11" width="14.85546875" bestFit="1" customWidth="1"/>
    <col min="12" max="12" width="26.42578125" bestFit="1" customWidth="1"/>
    <col min="13" max="14" width="26.42578125" customWidth="1"/>
    <col min="15" max="15" width="19.7109375" bestFit="1" customWidth="1"/>
  </cols>
  <sheetData>
    <row r="1" spans="1:15" x14ac:dyDescent="0.25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276</v>
      </c>
      <c r="F1" s="1" t="s">
        <v>277</v>
      </c>
      <c r="G1" s="1" t="s">
        <v>261</v>
      </c>
      <c r="H1" s="1" t="s">
        <v>1</v>
      </c>
      <c r="I1" s="1" t="s">
        <v>278</v>
      </c>
      <c r="J1" s="2" t="s">
        <v>279</v>
      </c>
      <c r="K1" s="11" t="s">
        <v>280</v>
      </c>
      <c r="L1" s="11" t="s">
        <v>281</v>
      </c>
      <c r="M1" s="11" t="s">
        <v>284</v>
      </c>
      <c r="N1" s="11" t="s">
        <v>282</v>
      </c>
      <c r="O1" s="11" t="s">
        <v>283</v>
      </c>
    </row>
    <row r="2" spans="1:15" x14ac:dyDescent="0.25">
      <c r="A2" s="8" t="str">
        <f ca="1">LOOKUP('PB YTD'!B2,TimeFrame!$D$3:$D$8,TimeFrame!$C$3:$C$8)</f>
        <v>6 Months</v>
      </c>
      <c r="B2" s="8">
        <f t="shared" ref="B2" ca="1" si="0">+C2-D2</f>
        <v>276</v>
      </c>
      <c r="C2" s="20">
        <f t="shared" ref="C2:C65" ca="1" si="1">TODAY()</f>
        <v>45568</v>
      </c>
      <c r="D2" s="20">
        <v>45292</v>
      </c>
      <c r="E2" s="7" t="s">
        <v>6</v>
      </c>
      <c r="F2" s="8" t="s">
        <v>8</v>
      </c>
      <c r="G2" s="8" t="s">
        <v>233</v>
      </c>
      <c r="H2" s="8" t="s">
        <v>7</v>
      </c>
      <c r="I2" s="3">
        <v>1.4428150761260232</v>
      </c>
      <c r="J2" s="3">
        <v>0.62253521126760558</v>
      </c>
      <c r="K2" s="9">
        <v>1562.5</v>
      </c>
      <c r="L2" s="10">
        <f t="shared" ref="L2:L65" si="2">1562.5-K2</f>
        <v>0</v>
      </c>
      <c r="M2" s="10">
        <v>1250</v>
      </c>
      <c r="N2" s="10">
        <v>1562.5</v>
      </c>
      <c r="O2" s="3">
        <f t="shared" ref="O2:O65" si="3">+K2/M2</f>
        <v>1.25</v>
      </c>
    </row>
    <row r="3" spans="1:15" x14ac:dyDescent="0.25">
      <c r="A3" s="8" t="str">
        <f ca="1">LOOKUP('PB YTD'!B3,TimeFrame!$D$3:$D$8,TimeFrame!$C$3:$C$8)</f>
        <v>6 Months</v>
      </c>
      <c r="B3" s="8">
        <f t="shared" ref="B3:B66" ca="1" si="4">+C3-D3</f>
        <v>276</v>
      </c>
      <c r="C3" s="20">
        <f t="shared" ca="1" si="1"/>
        <v>45568</v>
      </c>
      <c r="D3" s="20">
        <v>45292</v>
      </c>
      <c r="E3" s="7" t="s">
        <v>6</v>
      </c>
      <c r="F3" s="8" t="s">
        <v>9</v>
      </c>
      <c r="G3" s="8" t="s">
        <v>233</v>
      </c>
      <c r="H3" s="8" t="s">
        <v>7</v>
      </c>
      <c r="I3" s="3">
        <v>1.5412530026082747</v>
      </c>
      <c r="J3" s="3">
        <v>0.66176470588235292</v>
      </c>
      <c r="K3" s="9">
        <v>1562.5</v>
      </c>
      <c r="L3" s="10">
        <f t="shared" si="2"/>
        <v>0</v>
      </c>
      <c r="M3" s="10">
        <v>1250</v>
      </c>
      <c r="N3" s="10">
        <v>1562.5</v>
      </c>
      <c r="O3" s="3">
        <f t="shared" si="3"/>
        <v>1.25</v>
      </c>
    </row>
    <row r="4" spans="1:15" x14ac:dyDescent="0.25">
      <c r="A4" s="8" t="str">
        <f ca="1">LOOKUP('PB YTD'!B4,TimeFrame!$D$3:$D$8,TimeFrame!$C$3:$C$8)</f>
        <v>6 Months</v>
      </c>
      <c r="B4" s="8">
        <f t="shared" ca="1" si="4"/>
        <v>276</v>
      </c>
      <c r="C4" s="20">
        <f t="shared" ca="1" si="1"/>
        <v>45568</v>
      </c>
      <c r="D4" s="20">
        <v>45292</v>
      </c>
      <c r="E4" s="7" t="s">
        <v>6</v>
      </c>
      <c r="F4" s="8" t="s">
        <v>10</v>
      </c>
      <c r="G4" s="8" t="s">
        <v>233</v>
      </c>
      <c r="H4" s="8" t="s">
        <v>7</v>
      </c>
      <c r="I4" s="3">
        <v>1.3594593534725035</v>
      </c>
      <c r="J4" s="3">
        <v>0.62995594713656389</v>
      </c>
      <c r="K4" s="9">
        <v>1562.5</v>
      </c>
      <c r="L4" s="10">
        <f t="shared" si="2"/>
        <v>0</v>
      </c>
      <c r="M4" s="10">
        <v>1250</v>
      </c>
      <c r="N4" s="10">
        <v>1562.5</v>
      </c>
      <c r="O4" s="3">
        <f t="shared" si="3"/>
        <v>1.25</v>
      </c>
    </row>
    <row r="5" spans="1:15" x14ac:dyDescent="0.25">
      <c r="A5" s="8" t="str">
        <f ca="1">LOOKUP('PB YTD'!B5,TimeFrame!$D$3:$D$8,TimeFrame!$C$3:$C$8)</f>
        <v>6 Months</v>
      </c>
      <c r="B5" s="8">
        <f t="shared" ca="1" si="4"/>
        <v>276</v>
      </c>
      <c r="C5" s="20">
        <f t="shared" ca="1" si="1"/>
        <v>45568</v>
      </c>
      <c r="D5" s="20">
        <v>45292</v>
      </c>
      <c r="E5" s="7" t="s">
        <v>179</v>
      </c>
      <c r="F5" s="8" t="s">
        <v>12</v>
      </c>
      <c r="G5" s="8" t="s">
        <v>233</v>
      </c>
      <c r="H5" s="8" t="s">
        <v>11</v>
      </c>
      <c r="I5" s="3">
        <v>1.3999835296055341</v>
      </c>
      <c r="J5" s="3">
        <v>0.67123287671232879</v>
      </c>
      <c r="K5" s="9">
        <v>1562.5</v>
      </c>
      <c r="L5" s="10">
        <f t="shared" si="2"/>
        <v>0</v>
      </c>
      <c r="M5" s="10">
        <v>1250</v>
      </c>
      <c r="N5" s="10">
        <v>1562.5</v>
      </c>
      <c r="O5" s="3">
        <f t="shared" si="3"/>
        <v>1.25</v>
      </c>
    </row>
    <row r="6" spans="1:15" x14ac:dyDescent="0.25">
      <c r="A6" s="8" t="str">
        <f ca="1">LOOKUP('PB YTD'!B6,TimeFrame!$D$3:$D$8,TimeFrame!$C$3:$C$8)</f>
        <v>6 Months</v>
      </c>
      <c r="B6" s="8">
        <f t="shared" ca="1" si="4"/>
        <v>276</v>
      </c>
      <c r="C6" s="20">
        <f t="shared" ca="1" si="1"/>
        <v>45568</v>
      </c>
      <c r="D6" s="20">
        <v>45292</v>
      </c>
      <c r="E6" s="7" t="s">
        <v>6</v>
      </c>
      <c r="F6" s="8" t="s">
        <v>13</v>
      </c>
      <c r="G6" s="8" t="s">
        <v>233</v>
      </c>
      <c r="H6" s="8" t="s">
        <v>7</v>
      </c>
      <c r="I6" s="3">
        <v>1.4598327031722165</v>
      </c>
      <c r="J6" s="3">
        <v>0.71028037383177567</v>
      </c>
      <c r="K6" s="9">
        <v>1562.5</v>
      </c>
      <c r="L6" s="10">
        <f t="shared" si="2"/>
        <v>0</v>
      </c>
      <c r="M6" s="10">
        <v>1250</v>
      </c>
      <c r="N6" s="10">
        <v>1562.5</v>
      </c>
      <c r="O6" s="3">
        <f t="shared" si="3"/>
        <v>1.25</v>
      </c>
    </row>
    <row r="7" spans="1:15" x14ac:dyDescent="0.25">
      <c r="A7" s="8" t="str">
        <f ca="1">LOOKUP('PB YTD'!B7,TimeFrame!$D$3:$D$8,TimeFrame!$C$3:$C$8)</f>
        <v>6 Months</v>
      </c>
      <c r="B7" s="8">
        <f t="shared" ca="1" si="4"/>
        <v>276</v>
      </c>
      <c r="C7" s="20">
        <f t="shared" ca="1" si="1"/>
        <v>45568</v>
      </c>
      <c r="D7" s="20">
        <v>45292</v>
      </c>
      <c r="E7" s="7" t="s">
        <v>14</v>
      </c>
      <c r="F7" s="8" t="s">
        <v>16</v>
      </c>
      <c r="G7" s="8" t="s">
        <v>42</v>
      </c>
      <c r="H7" s="8" t="s">
        <v>15</v>
      </c>
      <c r="I7" s="3">
        <v>1.8400368007360146</v>
      </c>
      <c r="J7" s="3">
        <v>0.60606060606060608</v>
      </c>
      <c r="K7" s="9">
        <v>1562.5</v>
      </c>
      <c r="L7" s="10">
        <f t="shared" si="2"/>
        <v>0</v>
      </c>
      <c r="M7" s="10">
        <v>1250</v>
      </c>
      <c r="N7" s="10">
        <v>1562.5</v>
      </c>
      <c r="O7" s="3">
        <f t="shared" si="3"/>
        <v>1.25</v>
      </c>
    </row>
    <row r="8" spans="1:15" x14ac:dyDescent="0.25">
      <c r="A8" s="8" t="str">
        <f ca="1">LOOKUP('PB YTD'!B8,TimeFrame!$D$3:$D$8,TimeFrame!$C$3:$C$8)</f>
        <v>6 Months</v>
      </c>
      <c r="B8" s="8">
        <f t="shared" ca="1" si="4"/>
        <v>276</v>
      </c>
      <c r="C8" s="20">
        <f t="shared" ca="1" si="1"/>
        <v>45568</v>
      </c>
      <c r="D8" s="20">
        <v>45292</v>
      </c>
      <c r="E8" s="7" t="s">
        <v>17</v>
      </c>
      <c r="F8" s="8" t="s">
        <v>19</v>
      </c>
      <c r="G8" s="8" t="s">
        <v>262</v>
      </c>
      <c r="H8" s="8" t="s">
        <v>18</v>
      </c>
      <c r="I8" s="3">
        <v>2.5930727912576401</v>
      </c>
      <c r="J8" s="3">
        <v>0.76923076923076927</v>
      </c>
      <c r="K8" s="9">
        <v>1562.5</v>
      </c>
      <c r="L8" s="10">
        <f t="shared" si="2"/>
        <v>0</v>
      </c>
      <c r="M8" s="10">
        <v>1250</v>
      </c>
      <c r="N8" s="10">
        <v>1562.5</v>
      </c>
      <c r="O8" s="3">
        <f t="shared" si="3"/>
        <v>1.25</v>
      </c>
    </row>
    <row r="9" spans="1:15" x14ac:dyDescent="0.25">
      <c r="A9" s="8" t="str">
        <f ca="1">LOOKUP('PB YTD'!B9,TimeFrame!$D$3:$D$8,TimeFrame!$C$3:$C$8)</f>
        <v>6 Months</v>
      </c>
      <c r="B9" s="8">
        <f t="shared" ca="1" si="4"/>
        <v>276</v>
      </c>
      <c r="C9" s="20">
        <f t="shared" ca="1" si="1"/>
        <v>45568</v>
      </c>
      <c r="D9" s="20">
        <v>45292</v>
      </c>
      <c r="E9" s="7" t="s">
        <v>14</v>
      </c>
      <c r="F9" s="8" t="s">
        <v>20</v>
      </c>
      <c r="G9" s="8" t="s">
        <v>42</v>
      </c>
      <c r="H9" s="8" t="s">
        <v>15</v>
      </c>
      <c r="I9" s="3">
        <v>1.3758666281871446</v>
      </c>
      <c r="J9" s="3">
        <v>0.68817204301075274</v>
      </c>
      <c r="K9" s="9">
        <v>1562.5</v>
      </c>
      <c r="L9" s="10">
        <f t="shared" si="2"/>
        <v>0</v>
      </c>
      <c r="M9" s="10">
        <v>1250</v>
      </c>
      <c r="N9" s="10">
        <v>1562.5</v>
      </c>
      <c r="O9" s="3">
        <f t="shared" si="3"/>
        <v>1.25</v>
      </c>
    </row>
    <row r="10" spans="1:15" x14ac:dyDescent="0.25">
      <c r="A10" s="8" t="str">
        <f ca="1">LOOKUP('PB YTD'!B10,TimeFrame!$D$3:$D$8,TimeFrame!$C$3:$C$8)</f>
        <v>6 Months</v>
      </c>
      <c r="B10" s="8">
        <f t="shared" ca="1" si="4"/>
        <v>276</v>
      </c>
      <c r="C10" s="20">
        <f t="shared" ca="1" si="1"/>
        <v>45568</v>
      </c>
      <c r="D10" s="20">
        <v>45292</v>
      </c>
      <c r="E10" s="7" t="s">
        <v>14</v>
      </c>
      <c r="F10" s="8" t="s">
        <v>21</v>
      </c>
      <c r="G10" s="8" t="s">
        <v>42</v>
      </c>
      <c r="H10" s="8" t="s">
        <v>15</v>
      </c>
      <c r="I10" s="3">
        <v>1.2978792440385323</v>
      </c>
      <c r="J10" s="3">
        <v>0.63265306122448983</v>
      </c>
      <c r="K10" s="9">
        <v>1562.5</v>
      </c>
      <c r="L10" s="10">
        <f t="shared" si="2"/>
        <v>0</v>
      </c>
      <c r="M10" s="10">
        <v>1250</v>
      </c>
      <c r="N10" s="10">
        <v>1562.5</v>
      </c>
      <c r="O10" s="3">
        <f t="shared" si="3"/>
        <v>1.25</v>
      </c>
    </row>
    <row r="11" spans="1:15" x14ac:dyDescent="0.25">
      <c r="A11" s="8" t="str">
        <f ca="1">LOOKUP('PB YTD'!B11,TimeFrame!$D$3:$D$8,TimeFrame!$C$3:$C$8)</f>
        <v>6 Months</v>
      </c>
      <c r="B11" s="8">
        <f t="shared" ca="1" si="4"/>
        <v>276</v>
      </c>
      <c r="C11" s="20">
        <f t="shared" ca="1" si="1"/>
        <v>45568</v>
      </c>
      <c r="D11" s="20">
        <v>45292</v>
      </c>
      <c r="E11" s="7" t="s">
        <v>6</v>
      </c>
      <c r="F11" s="7" t="s">
        <v>180</v>
      </c>
      <c r="G11" s="8" t="s">
        <v>233</v>
      </c>
      <c r="H11" s="8" t="s">
        <v>22</v>
      </c>
      <c r="I11" s="3">
        <v>2.1719262405247033</v>
      </c>
      <c r="J11" s="3">
        <v>0.6292134831460674</v>
      </c>
      <c r="K11" s="9">
        <v>1562.5</v>
      </c>
      <c r="L11" s="10">
        <f t="shared" si="2"/>
        <v>0</v>
      </c>
      <c r="M11" s="10">
        <v>1250</v>
      </c>
      <c r="N11" s="10">
        <v>1562.5</v>
      </c>
      <c r="O11" s="3">
        <f t="shared" si="3"/>
        <v>1.25</v>
      </c>
    </row>
    <row r="12" spans="1:15" x14ac:dyDescent="0.25">
      <c r="A12" s="8" t="str">
        <f ca="1">LOOKUP('PB YTD'!B12,TimeFrame!$D$3:$D$8,TimeFrame!$C$3:$C$8)</f>
        <v>6 Months</v>
      </c>
      <c r="B12" s="8">
        <f t="shared" ca="1" si="4"/>
        <v>276</v>
      </c>
      <c r="C12" s="20">
        <f t="shared" ca="1" si="1"/>
        <v>45568</v>
      </c>
      <c r="D12" s="20">
        <v>45292</v>
      </c>
      <c r="E12" s="7" t="s">
        <v>177</v>
      </c>
      <c r="F12" s="8" t="s">
        <v>24</v>
      </c>
      <c r="G12" s="8" t="s">
        <v>263</v>
      </c>
      <c r="H12" s="8" t="s">
        <v>23</v>
      </c>
      <c r="I12" s="3">
        <v>2.2714123470546639</v>
      </c>
      <c r="J12" s="3">
        <v>0.74316939890710387</v>
      </c>
      <c r="K12" s="9">
        <v>1562.5</v>
      </c>
      <c r="L12" s="10">
        <f t="shared" si="2"/>
        <v>0</v>
      </c>
      <c r="M12" s="10">
        <v>1250</v>
      </c>
      <c r="N12" s="10">
        <v>1562.5</v>
      </c>
      <c r="O12" s="3">
        <f t="shared" si="3"/>
        <v>1.25</v>
      </c>
    </row>
    <row r="13" spans="1:15" x14ac:dyDescent="0.25">
      <c r="A13" s="8" t="str">
        <f ca="1">LOOKUP('PB YTD'!B13,TimeFrame!$D$3:$D$8,TimeFrame!$C$3:$C$8)</f>
        <v>6 Months</v>
      </c>
      <c r="B13" s="8">
        <f t="shared" ca="1" si="4"/>
        <v>276</v>
      </c>
      <c r="C13" s="20">
        <f t="shared" ca="1" si="1"/>
        <v>45568</v>
      </c>
      <c r="D13" s="20">
        <v>45292</v>
      </c>
      <c r="E13" s="7" t="s">
        <v>25</v>
      </c>
      <c r="F13" s="8" t="s">
        <v>27</v>
      </c>
      <c r="G13" s="8" t="s">
        <v>262</v>
      </c>
      <c r="H13" s="8" t="s">
        <v>26</v>
      </c>
      <c r="I13" s="3">
        <v>1.3845968615804469</v>
      </c>
      <c r="J13" s="3">
        <v>0.63218390804597702</v>
      </c>
      <c r="K13" s="9">
        <v>1562.5</v>
      </c>
      <c r="L13" s="10">
        <f t="shared" si="2"/>
        <v>0</v>
      </c>
      <c r="M13" s="10">
        <v>1250</v>
      </c>
      <c r="N13" s="10">
        <v>1562.5</v>
      </c>
      <c r="O13" s="3">
        <f t="shared" si="3"/>
        <v>1.25</v>
      </c>
    </row>
    <row r="14" spans="1:15" x14ac:dyDescent="0.25">
      <c r="A14" s="8" t="str">
        <f ca="1">LOOKUP('PB YTD'!B14,TimeFrame!$D$3:$D$8,TimeFrame!$C$3:$C$8)</f>
        <v>6 Months</v>
      </c>
      <c r="B14" s="8">
        <f t="shared" ca="1" si="4"/>
        <v>276</v>
      </c>
      <c r="C14" s="20">
        <f t="shared" ca="1" si="1"/>
        <v>45568</v>
      </c>
      <c r="D14" s="20">
        <v>45292</v>
      </c>
      <c r="E14" s="7" t="s">
        <v>28</v>
      </c>
      <c r="F14" s="8" t="s">
        <v>193</v>
      </c>
      <c r="G14" s="8" t="s">
        <v>42</v>
      </c>
      <c r="H14" s="8" t="s">
        <v>29</v>
      </c>
      <c r="I14" s="3">
        <v>1.7026796935176554</v>
      </c>
      <c r="J14" s="3">
        <v>0.70491803278688525</v>
      </c>
      <c r="K14" s="9">
        <v>1562.5</v>
      </c>
      <c r="L14" s="10">
        <f t="shared" si="2"/>
        <v>0</v>
      </c>
      <c r="M14" s="10">
        <v>1250</v>
      </c>
      <c r="N14" s="10">
        <v>1562.5</v>
      </c>
      <c r="O14" s="3">
        <f t="shared" si="3"/>
        <v>1.25</v>
      </c>
    </row>
    <row r="15" spans="1:15" x14ac:dyDescent="0.25">
      <c r="A15" s="8" t="str">
        <f ca="1">LOOKUP('PB YTD'!B15,TimeFrame!$D$3:$D$8,TimeFrame!$C$3:$C$8)</f>
        <v>6 Months</v>
      </c>
      <c r="B15" s="8">
        <f t="shared" ca="1" si="4"/>
        <v>276</v>
      </c>
      <c r="C15" s="20">
        <f t="shared" ca="1" si="1"/>
        <v>45568</v>
      </c>
      <c r="D15" s="20">
        <v>45292</v>
      </c>
      <c r="E15" s="7" t="s">
        <v>28</v>
      </c>
      <c r="F15" s="8" t="s">
        <v>181</v>
      </c>
      <c r="G15" s="8" t="s">
        <v>42</v>
      </c>
      <c r="H15" s="8" t="s">
        <v>29</v>
      </c>
      <c r="I15" s="3">
        <v>2.1339106231637546</v>
      </c>
      <c r="J15" s="3">
        <v>0.62650602409638556</v>
      </c>
      <c r="K15" s="9">
        <v>1562.5</v>
      </c>
      <c r="L15" s="10">
        <f t="shared" si="2"/>
        <v>0</v>
      </c>
      <c r="M15" s="10">
        <v>1250</v>
      </c>
      <c r="N15" s="10">
        <v>1562.5</v>
      </c>
      <c r="O15" s="3">
        <f t="shared" si="3"/>
        <v>1.25</v>
      </c>
    </row>
    <row r="16" spans="1:15" x14ac:dyDescent="0.25">
      <c r="A16" s="8" t="str">
        <f ca="1">LOOKUP('PB YTD'!B16,TimeFrame!$D$3:$D$8,TimeFrame!$C$3:$C$8)</f>
        <v>6 Months</v>
      </c>
      <c r="B16" s="8">
        <f t="shared" ca="1" si="4"/>
        <v>276</v>
      </c>
      <c r="C16" s="20">
        <f t="shared" ca="1" si="1"/>
        <v>45568</v>
      </c>
      <c r="D16" s="20">
        <v>45292</v>
      </c>
      <c r="E16" s="7" t="s">
        <v>14</v>
      </c>
      <c r="F16" s="8" t="s">
        <v>31</v>
      </c>
      <c r="G16" s="8" t="s">
        <v>42</v>
      </c>
      <c r="H16" s="8" t="s">
        <v>30</v>
      </c>
      <c r="I16" s="3">
        <v>1.2900064500322501</v>
      </c>
      <c r="J16" s="3">
        <v>0.63571428571428568</v>
      </c>
      <c r="K16" s="9">
        <v>1562.5</v>
      </c>
      <c r="L16" s="10">
        <f t="shared" si="2"/>
        <v>0</v>
      </c>
      <c r="M16" s="10">
        <v>1250</v>
      </c>
      <c r="N16" s="10">
        <v>1562.5</v>
      </c>
      <c r="O16" s="3">
        <f t="shared" si="3"/>
        <v>1.25</v>
      </c>
    </row>
    <row r="17" spans="1:15" x14ac:dyDescent="0.25">
      <c r="A17" s="8" t="str">
        <f ca="1">LOOKUP('PB YTD'!B17,TimeFrame!$D$3:$D$8,TimeFrame!$C$3:$C$8)</f>
        <v>6 Months</v>
      </c>
      <c r="B17" s="8">
        <f t="shared" ca="1" si="4"/>
        <v>276</v>
      </c>
      <c r="C17" s="20">
        <f t="shared" ca="1" si="1"/>
        <v>45568</v>
      </c>
      <c r="D17" s="20">
        <v>45292</v>
      </c>
      <c r="E17" s="7" t="s">
        <v>6</v>
      </c>
      <c r="F17" s="8" t="s">
        <v>32</v>
      </c>
      <c r="G17" s="8" t="s">
        <v>233</v>
      </c>
      <c r="H17" s="8" t="s">
        <v>22</v>
      </c>
      <c r="I17" s="3">
        <v>1.4999411787773025</v>
      </c>
      <c r="J17" s="3">
        <v>0.6095890410958904</v>
      </c>
      <c r="K17" s="9">
        <v>1562.5</v>
      </c>
      <c r="L17" s="10">
        <f t="shared" si="2"/>
        <v>0</v>
      </c>
      <c r="M17" s="10">
        <v>1250</v>
      </c>
      <c r="N17" s="10">
        <v>1562.5</v>
      </c>
      <c r="O17" s="3">
        <f t="shared" si="3"/>
        <v>1.25</v>
      </c>
    </row>
    <row r="18" spans="1:15" x14ac:dyDescent="0.25">
      <c r="A18" s="8" t="str">
        <f ca="1">LOOKUP('PB YTD'!B18,TimeFrame!$D$3:$D$8,TimeFrame!$C$3:$C$8)</f>
        <v>6 Months</v>
      </c>
      <c r="B18" s="8">
        <f t="shared" ca="1" si="4"/>
        <v>276</v>
      </c>
      <c r="C18" s="20">
        <f t="shared" ca="1" si="1"/>
        <v>45568</v>
      </c>
      <c r="D18" s="20">
        <v>45292</v>
      </c>
      <c r="E18" s="7" t="s">
        <v>25</v>
      </c>
      <c r="F18" s="8" t="s">
        <v>33</v>
      </c>
      <c r="G18" s="8" t="s">
        <v>262</v>
      </c>
      <c r="H18" s="8" t="s">
        <v>26</v>
      </c>
      <c r="I18" s="3">
        <v>1.6474358974358971</v>
      </c>
      <c r="J18" s="3">
        <v>0.6428571428571429</v>
      </c>
      <c r="K18" s="9">
        <v>1562.5</v>
      </c>
      <c r="L18" s="10">
        <f t="shared" si="2"/>
        <v>0</v>
      </c>
      <c r="M18" s="10">
        <v>1250</v>
      </c>
      <c r="N18" s="10">
        <v>1562.5</v>
      </c>
      <c r="O18" s="3">
        <f t="shared" si="3"/>
        <v>1.25</v>
      </c>
    </row>
    <row r="19" spans="1:15" x14ac:dyDescent="0.25">
      <c r="A19" s="8" t="str">
        <f ca="1">LOOKUP('PB YTD'!B19,TimeFrame!$D$3:$D$8,TimeFrame!$C$3:$C$8)</f>
        <v>6 Months</v>
      </c>
      <c r="B19" s="8">
        <f t="shared" ca="1" si="4"/>
        <v>276</v>
      </c>
      <c r="C19" s="20">
        <f t="shared" ca="1" si="1"/>
        <v>45568</v>
      </c>
      <c r="D19" s="20">
        <v>45292</v>
      </c>
      <c r="E19" s="7" t="s">
        <v>177</v>
      </c>
      <c r="F19" s="8" t="s">
        <v>34</v>
      </c>
      <c r="G19" s="8" t="s">
        <v>263</v>
      </c>
      <c r="H19" s="8" t="s">
        <v>23</v>
      </c>
      <c r="I19" s="3">
        <v>1.3578804433637541</v>
      </c>
      <c r="J19" s="3">
        <v>0.65094339622641506</v>
      </c>
      <c r="K19" s="9">
        <v>1562.5</v>
      </c>
      <c r="L19" s="10">
        <f t="shared" si="2"/>
        <v>0</v>
      </c>
      <c r="M19" s="10">
        <v>1250</v>
      </c>
      <c r="N19" s="10">
        <v>1562.5</v>
      </c>
      <c r="O19" s="3">
        <f t="shared" si="3"/>
        <v>1.25</v>
      </c>
    </row>
    <row r="20" spans="1:15" x14ac:dyDescent="0.25">
      <c r="A20" s="8" t="str">
        <f ca="1">LOOKUP('PB YTD'!B20,TimeFrame!$D$3:$D$8,TimeFrame!$C$3:$C$8)</f>
        <v>6 Months</v>
      </c>
      <c r="B20" s="8">
        <f t="shared" ca="1" si="4"/>
        <v>276</v>
      </c>
      <c r="C20" s="20">
        <f t="shared" ca="1" si="1"/>
        <v>45568</v>
      </c>
      <c r="D20" s="20">
        <v>45292</v>
      </c>
      <c r="E20" s="7" t="s">
        <v>14</v>
      </c>
      <c r="F20" s="8" t="s">
        <v>35</v>
      </c>
      <c r="G20" s="8" t="s">
        <v>42</v>
      </c>
      <c r="H20" s="8" t="s">
        <v>15</v>
      </c>
      <c r="I20" s="3">
        <v>1.4665409631555391</v>
      </c>
      <c r="J20" s="3">
        <v>0.59854014598540151</v>
      </c>
      <c r="K20" s="9">
        <v>1562.5</v>
      </c>
      <c r="L20" s="10">
        <f t="shared" si="2"/>
        <v>0</v>
      </c>
      <c r="M20" s="10">
        <v>1250</v>
      </c>
      <c r="N20" s="10">
        <v>1562.5</v>
      </c>
      <c r="O20" s="3">
        <f t="shared" si="3"/>
        <v>1.25</v>
      </c>
    </row>
    <row r="21" spans="1:15" x14ac:dyDescent="0.25">
      <c r="A21" s="8" t="str">
        <f ca="1">LOOKUP('PB YTD'!B21,TimeFrame!$D$3:$D$8,TimeFrame!$C$3:$C$8)</f>
        <v>6 Months</v>
      </c>
      <c r="B21" s="8">
        <f t="shared" ca="1" si="4"/>
        <v>276</v>
      </c>
      <c r="C21" s="20">
        <f t="shared" ca="1" si="1"/>
        <v>45568</v>
      </c>
      <c r="D21" s="20">
        <v>45292</v>
      </c>
      <c r="E21" s="7" t="s">
        <v>190</v>
      </c>
      <c r="F21" s="8" t="s">
        <v>37</v>
      </c>
      <c r="G21" s="8" t="s">
        <v>262</v>
      </c>
      <c r="H21" s="8" t="s">
        <v>36</v>
      </c>
      <c r="I21" s="3">
        <v>1.5194607862235554</v>
      </c>
      <c r="J21" s="3">
        <v>0.58260869565217388</v>
      </c>
      <c r="K21" s="9">
        <v>1562.5</v>
      </c>
      <c r="L21" s="10">
        <f t="shared" si="2"/>
        <v>0</v>
      </c>
      <c r="M21" s="10">
        <v>1250</v>
      </c>
      <c r="N21" s="10">
        <v>1562.5</v>
      </c>
      <c r="O21" s="3">
        <f t="shared" si="3"/>
        <v>1.25</v>
      </c>
    </row>
    <row r="22" spans="1:15" x14ac:dyDescent="0.25">
      <c r="A22" s="8" t="str">
        <f ca="1">LOOKUP('PB YTD'!B22,TimeFrame!$D$3:$D$8,TimeFrame!$C$3:$C$8)</f>
        <v>6 Months</v>
      </c>
      <c r="B22" s="8">
        <f t="shared" ca="1" si="4"/>
        <v>276</v>
      </c>
      <c r="C22" s="20">
        <f t="shared" ca="1" si="1"/>
        <v>45568</v>
      </c>
      <c r="D22" s="20">
        <v>45292</v>
      </c>
      <c r="E22" s="7" t="s">
        <v>6</v>
      </c>
      <c r="F22" s="8" t="s">
        <v>38</v>
      </c>
      <c r="G22" s="8" t="s">
        <v>233</v>
      </c>
      <c r="H22" s="8" t="s">
        <v>7</v>
      </c>
      <c r="I22" s="3">
        <v>1.8571251702364739</v>
      </c>
      <c r="J22" s="3">
        <v>0.7153846153846154</v>
      </c>
      <c r="K22" s="9">
        <v>1562.5</v>
      </c>
      <c r="L22" s="10">
        <f t="shared" si="2"/>
        <v>0</v>
      </c>
      <c r="M22" s="10">
        <v>1250</v>
      </c>
      <c r="N22" s="10">
        <v>1562.5</v>
      </c>
      <c r="O22" s="3">
        <f t="shared" si="3"/>
        <v>1.25</v>
      </c>
    </row>
    <row r="23" spans="1:15" x14ac:dyDescent="0.25">
      <c r="A23" s="8" t="str">
        <f ca="1">LOOKUP('PB YTD'!B23,TimeFrame!$D$3:$D$8,TimeFrame!$C$3:$C$8)</f>
        <v>6 Months</v>
      </c>
      <c r="B23" s="8">
        <f t="shared" ca="1" si="4"/>
        <v>276</v>
      </c>
      <c r="C23" s="20">
        <f t="shared" ca="1" si="1"/>
        <v>45568</v>
      </c>
      <c r="D23" s="20">
        <v>45292</v>
      </c>
      <c r="E23" s="7" t="s">
        <v>6</v>
      </c>
      <c r="F23" s="8" t="s">
        <v>39</v>
      </c>
      <c r="G23" s="8" t="s">
        <v>233</v>
      </c>
      <c r="H23" s="8" t="s">
        <v>22</v>
      </c>
      <c r="I23" s="3">
        <v>1.6261834222749745</v>
      </c>
      <c r="J23" s="3">
        <v>0.6387959866220736</v>
      </c>
      <c r="K23" s="9">
        <v>1562.5</v>
      </c>
      <c r="L23" s="10">
        <f t="shared" si="2"/>
        <v>0</v>
      </c>
      <c r="M23" s="10">
        <v>1250</v>
      </c>
      <c r="N23" s="10">
        <v>1562.5</v>
      </c>
      <c r="O23" s="3">
        <f t="shared" si="3"/>
        <v>1.25</v>
      </c>
    </row>
    <row r="24" spans="1:15" x14ac:dyDescent="0.25">
      <c r="A24" s="8" t="str">
        <f ca="1">LOOKUP('PB YTD'!B24,TimeFrame!$D$3:$D$8,TimeFrame!$C$3:$C$8)</f>
        <v>6 Months</v>
      </c>
      <c r="B24" s="8">
        <f t="shared" ca="1" si="4"/>
        <v>276</v>
      </c>
      <c r="C24" s="20">
        <f t="shared" ca="1" si="1"/>
        <v>45568</v>
      </c>
      <c r="D24" s="20">
        <v>45292</v>
      </c>
      <c r="E24" s="7" t="s">
        <v>14</v>
      </c>
      <c r="F24" s="8" t="s">
        <v>41</v>
      </c>
      <c r="G24" s="8" t="s">
        <v>42</v>
      </c>
      <c r="H24" s="8" t="s">
        <v>40</v>
      </c>
      <c r="I24" s="3">
        <v>1.4390156157584404</v>
      </c>
      <c r="J24" s="3">
        <v>0.59734513274336287</v>
      </c>
      <c r="K24" s="9">
        <v>1562.5</v>
      </c>
      <c r="L24" s="10">
        <f t="shared" si="2"/>
        <v>0</v>
      </c>
      <c r="M24" s="10">
        <v>1250</v>
      </c>
      <c r="N24" s="10">
        <v>1562.5</v>
      </c>
      <c r="O24" s="3">
        <f t="shared" si="3"/>
        <v>1.25</v>
      </c>
    </row>
    <row r="25" spans="1:15" x14ac:dyDescent="0.25">
      <c r="A25" s="8" t="str">
        <f ca="1">LOOKUP('PB YTD'!B25,TimeFrame!$D$3:$D$8,TimeFrame!$C$3:$C$8)</f>
        <v>6 Months</v>
      </c>
      <c r="B25" s="8">
        <f t="shared" ca="1" si="4"/>
        <v>276</v>
      </c>
      <c r="C25" s="20">
        <f t="shared" ca="1" si="1"/>
        <v>45568</v>
      </c>
      <c r="D25" s="20">
        <v>45292</v>
      </c>
      <c r="E25" s="7" t="s">
        <v>14</v>
      </c>
      <c r="F25" s="8" t="s">
        <v>43</v>
      </c>
      <c r="G25" s="8" t="s">
        <v>42</v>
      </c>
      <c r="H25" s="8" t="s">
        <v>42</v>
      </c>
      <c r="I25" s="3">
        <v>1.2998916756936922</v>
      </c>
      <c r="J25" s="3">
        <v>0.67346938775510201</v>
      </c>
      <c r="K25" s="9">
        <v>1562.5</v>
      </c>
      <c r="L25" s="10">
        <f t="shared" si="2"/>
        <v>0</v>
      </c>
      <c r="M25" s="10">
        <v>1250</v>
      </c>
      <c r="N25" s="10">
        <v>1562.5</v>
      </c>
      <c r="O25" s="3">
        <f t="shared" si="3"/>
        <v>1.25</v>
      </c>
    </row>
    <row r="26" spans="1:15" x14ac:dyDescent="0.25">
      <c r="A26" s="8" t="str">
        <f ca="1">LOOKUP('PB YTD'!B26,TimeFrame!$D$3:$D$8,TimeFrame!$C$3:$C$8)</f>
        <v>6 Months</v>
      </c>
      <c r="B26" s="8">
        <f t="shared" ca="1" si="4"/>
        <v>276</v>
      </c>
      <c r="C26" s="20">
        <f t="shared" ca="1" si="1"/>
        <v>45568</v>
      </c>
      <c r="D26" s="20">
        <v>45292</v>
      </c>
      <c r="E26" s="7" t="s">
        <v>50</v>
      </c>
      <c r="F26" s="8" t="s">
        <v>45</v>
      </c>
      <c r="G26" s="8" t="s">
        <v>263</v>
      </c>
      <c r="H26" s="8" t="s">
        <v>44</v>
      </c>
      <c r="I26" s="3">
        <v>1.3577456544008843</v>
      </c>
      <c r="J26" s="3">
        <v>0.61860465116279073</v>
      </c>
      <c r="K26" s="9">
        <v>1562.5</v>
      </c>
      <c r="L26" s="10">
        <f t="shared" si="2"/>
        <v>0</v>
      </c>
      <c r="M26" s="10">
        <v>1250</v>
      </c>
      <c r="N26" s="10">
        <v>1562.5</v>
      </c>
      <c r="O26" s="3">
        <f t="shared" si="3"/>
        <v>1.25</v>
      </c>
    </row>
    <row r="27" spans="1:15" x14ac:dyDescent="0.25">
      <c r="A27" s="8" t="str">
        <f ca="1">LOOKUP('PB YTD'!B27,TimeFrame!$D$3:$D$8,TimeFrame!$C$3:$C$8)</f>
        <v>6 Months</v>
      </c>
      <c r="B27" s="8">
        <f t="shared" ca="1" si="4"/>
        <v>276</v>
      </c>
      <c r="C27" s="20">
        <f t="shared" ca="1" si="1"/>
        <v>45568</v>
      </c>
      <c r="D27" s="20">
        <v>45292</v>
      </c>
      <c r="E27" s="7" t="s">
        <v>14</v>
      </c>
      <c r="F27" s="8" t="s">
        <v>46</v>
      </c>
      <c r="G27" s="8" t="s">
        <v>42</v>
      </c>
      <c r="H27" s="8" t="s">
        <v>30</v>
      </c>
      <c r="I27" s="3">
        <v>1.323539143670174</v>
      </c>
      <c r="J27" s="3">
        <v>0.59627329192546585</v>
      </c>
      <c r="K27" s="9">
        <v>1562.5</v>
      </c>
      <c r="L27" s="10">
        <f t="shared" si="2"/>
        <v>0</v>
      </c>
      <c r="M27" s="10">
        <v>1250</v>
      </c>
      <c r="N27" s="10">
        <v>1562.5</v>
      </c>
      <c r="O27" s="3">
        <f t="shared" si="3"/>
        <v>1.25</v>
      </c>
    </row>
    <row r="28" spans="1:15" x14ac:dyDescent="0.25">
      <c r="A28" s="8" t="str">
        <f ca="1">LOOKUP('PB YTD'!B28,TimeFrame!$D$3:$D$8,TimeFrame!$C$3:$C$8)</f>
        <v>6 Months</v>
      </c>
      <c r="B28" s="8">
        <f t="shared" ca="1" si="4"/>
        <v>276</v>
      </c>
      <c r="C28" s="20">
        <f t="shared" ca="1" si="1"/>
        <v>45568</v>
      </c>
      <c r="D28" s="20">
        <v>45292</v>
      </c>
      <c r="E28" s="7" t="s">
        <v>14</v>
      </c>
      <c r="F28" s="8" t="s">
        <v>47</v>
      </c>
      <c r="G28" s="8" t="s">
        <v>42</v>
      </c>
      <c r="H28" s="8" t="s">
        <v>15</v>
      </c>
      <c r="I28" s="3">
        <v>1.284460612748056</v>
      </c>
      <c r="J28" s="3">
        <v>0.66834170854271358</v>
      </c>
      <c r="K28" s="9">
        <v>1562.5</v>
      </c>
      <c r="L28" s="10">
        <f t="shared" si="2"/>
        <v>0</v>
      </c>
      <c r="M28" s="10">
        <v>1250</v>
      </c>
      <c r="N28" s="10">
        <v>1562.5</v>
      </c>
      <c r="O28" s="3">
        <f t="shared" si="3"/>
        <v>1.25</v>
      </c>
    </row>
    <row r="29" spans="1:15" x14ac:dyDescent="0.25">
      <c r="A29" s="8" t="str">
        <f ca="1">LOOKUP('PB YTD'!B29,TimeFrame!$D$3:$D$8,TimeFrame!$C$3:$C$8)</f>
        <v>6 Months</v>
      </c>
      <c r="B29" s="8">
        <f t="shared" ca="1" si="4"/>
        <v>276</v>
      </c>
      <c r="C29" s="20">
        <f t="shared" ca="1" si="1"/>
        <v>45568</v>
      </c>
      <c r="D29" s="20">
        <v>45292</v>
      </c>
      <c r="E29" s="7" t="s">
        <v>48</v>
      </c>
      <c r="F29" s="8" t="s">
        <v>49</v>
      </c>
      <c r="G29" s="8" t="s">
        <v>42</v>
      </c>
      <c r="H29" s="8" t="s">
        <v>11</v>
      </c>
      <c r="I29" s="3">
        <v>1.2548527508725147</v>
      </c>
      <c r="J29" s="3">
        <v>0.58433734939759041</v>
      </c>
      <c r="K29" s="9">
        <v>1562.5</v>
      </c>
      <c r="L29" s="10">
        <f t="shared" si="2"/>
        <v>0</v>
      </c>
      <c r="M29" s="10">
        <v>1250</v>
      </c>
      <c r="N29" s="10">
        <v>1562.5</v>
      </c>
      <c r="O29" s="3">
        <f t="shared" si="3"/>
        <v>1.25</v>
      </c>
    </row>
    <row r="30" spans="1:15" x14ac:dyDescent="0.25">
      <c r="A30" s="8" t="str">
        <f ca="1">LOOKUP('PB YTD'!B30,TimeFrame!$D$3:$D$8,TimeFrame!$C$3:$C$8)</f>
        <v>6 Months</v>
      </c>
      <c r="B30" s="8">
        <f t="shared" ca="1" si="4"/>
        <v>276</v>
      </c>
      <c r="C30" s="20">
        <f t="shared" ca="1" si="1"/>
        <v>45568</v>
      </c>
      <c r="D30" s="20">
        <v>45292</v>
      </c>
      <c r="E30" s="7" t="s">
        <v>50</v>
      </c>
      <c r="F30" s="8" t="s">
        <v>50</v>
      </c>
      <c r="G30" s="8" t="s">
        <v>263</v>
      </c>
      <c r="H30" s="8" t="s">
        <v>44</v>
      </c>
      <c r="I30" s="3">
        <v>1.2499999999999998</v>
      </c>
      <c r="J30" s="3">
        <v>0.59922178988326846</v>
      </c>
      <c r="K30" s="9">
        <v>1562.5</v>
      </c>
      <c r="L30" s="10">
        <f t="shared" si="2"/>
        <v>0</v>
      </c>
      <c r="M30" s="10">
        <v>1250</v>
      </c>
      <c r="N30" s="10">
        <v>1562.5</v>
      </c>
      <c r="O30" s="3">
        <f t="shared" si="3"/>
        <v>1.25</v>
      </c>
    </row>
    <row r="31" spans="1:15" x14ac:dyDescent="0.25">
      <c r="A31" s="8" t="str">
        <f ca="1">LOOKUP('PB YTD'!B31,TimeFrame!$D$3:$D$8,TimeFrame!$C$3:$C$8)</f>
        <v>6 Months</v>
      </c>
      <c r="B31" s="8">
        <f t="shared" ca="1" si="4"/>
        <v>276</v>
      </c>
      <c r="C31" s="20">
        <f t="shared" ca="1" si="1"/>
        <v>45568</v>
      </c>
      <c r="D31" s="20">
        <v>45292</v>
      </c>
      <c r="E31" s="7" t="s">
        <v>176</v>
      </c>
      <c r="F31" s="8" t="s">
        <v>52</v>
      </c>
      <c r="G31" s="8" t="s">
        <v>263</v>
      </c>
      <c r="H31" s="8" t="s">
        <v>51</v>
      </c>
      <c r="I31" s="3">
        <v>1.2856355733322449</v>
      </c>
      <c r="J31" s="3">
        <v>0.61392405063291144</v>
      </c>
      <c r="K31" s="9">
        <v>1562.5</v>
      </c>
      <c r="L31" s="10">
        <f t="shared" si="2"/>
        <v>0</v>
      </c>
      <c r="M31" s="10">
        <v>1250</v>
      </c>
      <c r="N31" s="10">
        <v>1562.5</v>
      </c>
      <c r="O31" s="3">
        <f t="shared" si="3"/>
        <v>1.25</v>
      </c>
    </row>
    <row r="32" spans="1:15" x14ac:dyDescent="0.25">
      <c r="A32" s="8" t="str">
        <f ca="1">LOOKUP('PB YTD'!B32,TimeFrame!$D$3:$D$8,TimeFrame!$C$3:$C$8)</f>
        <v>6 Months</v>
      </c>
      <c r="B32" s="8">
        <f t="shared" ca="1" si="4"/>
        <v>276</v>
      </c>
      <c r="C32" s="20">
        <f t="shared" ca="1" si="1"/>
        <v>45568</v>
      </c>
      <c r="D32" s="20">
        <v>45292</v>
      </c>
      <c r="E32" s="7" t="s">
        <v>176</v>
      </c>
      <c r="F32" s="8" t="s">
        <v>53</v>
      </c>
      <c r="G32" s="8" t="s">
        <v>263</v>
      </c>
      <c r="H32" s="8" t="s">
        <v>51</v>
      </c>
      <c r="I32" s="3">
        <v>1.3662356686103834</v>
      </c>
      <c r="J32" s="3">
        <v>0.57608695652173914</v>
      </c>
      <c r="K32" s="9">
        <v>1562.5</v>
      </c>
      <c r="L32" s="10">
        <f t="shared" si="2"/>
        <v>0</v>
      </c>
      <c r="M32" s="10">
        <v>1250</v>
      </c>
      <c r="N32" s="10">
        <v>1562.5</v>
      </c>
      <c r="O32" s="3">
        <f t="shared" si="3"/>
        <v>1.25</v>
      </c>
    </row>
    <row r="33" spans="1:15" x14ac:dyDescent="0.25">
      <c r="A33" s="8" t="str">
        <f ca="1">LOOKUP('PB YTD'!B33,TimeFrame!$D$3:$D$8,TimeFrame!$C$3:$C$8)</f>
        <v>6 Months</v>
      </c>
      <c r="B33" s="8">
        <f t="shared" ca="1" si="4"/>
        <v>276</v>
      </c>
      <c r="C33" s="20">
        <f t="shared" ca="1" si="1"/>
        <v>45568</v>
      </c>
      <c r="D33" s="20">
        <v>45292</v>
      </c>
      <c r="E33" s="7" t="s">
        <v>14</v>
      </c>
      <c r="F33" s="8" t="s">
        <v>54</v>
      </c>
      <c r="G33" s="8" t="s">
        <v>42</v>
      </c>
      <c r="H33" s="8" t="s">
        <v>40</v>
      </c>
      <c r="I33" s="3">
        <v>1.4859154929577465</v>
      </c>
      <c r="J33" s="3">
        <v>0.61792452830188682</v>
      </c>
      <c r="K33" s="9">
        <v>1562.5</v>
      </c>
      <c r="L33" s="10">
        <f t="shared" si="2"/>
        <v>0</v>
      </c>
      <c r="M33" s="10">
        <v>1250</v>
      </c>
      <c r="N33" s="10">
        <v>1562.5</v>
      </c>
      <c r="O33" s="3">
        <f t="shared" si="3"/>
        <v>1.25</v>
      </c>
    </row>
    <row r="34" spans="1:15" x14ac:dyDescent="0.25">
      <c r="A34" s="8" t="str">
        <f ca="1">LOOKUP('PB YTD'!B34,TimeFrame!$D$3:$D$8,TimeFrame!$C$3:$C$8)</f>
        <v>6 Months</v>
      </c>
      <c r="B34" s="8">
        <f t="shared" ca="1" si="4"/>
        <v>276</v>
      </c>
      <c r="C34" s="20">
        <f t="shared" ca="1" si="1"/>
        <v>45568</v>
      </c>
      <c r="D34" s="20">
        <v>45292</v>
      </c>
      <c r="E34" s="7" t="s">
        <v>6</v>
      </c>
      <c r="F34" s="8" t="s">
        <v>55</v>
      </c>
      <c r="G34" s="8" t="s">
        <v>233</v>
      </c>
      <c r="H34" s="8" t="s">
        <v>22</v>
      </c>
      <c r="I34" s="3">
        <v>1.6928813268760983</v>
      </c>
      <c r="J34" s="3">
        <v>0.58139534883720934</v>
      </c>
      <c r="K34" s="9">
        <v>1562.5</v>
      </c>
      <c r="L34" s="10">
        <f t="shared" si="2"/>
        <v>0</v>
      </c>
      <c r="M34" s="10">
        <v>1250</v>
      </c>
      <c r="N34" s="10">
        <v>1562.5</v>
      </c>
      <c r="O34" s="3">
        <f t="shared" si="3"/>
        <v>1.25</v>
      </c>
    </row>
    <row r="35" spans="1:15" x14ac:dyDescent="0.25">
      <c r="A35" s="8" t="str">
        <f ca="1">LOOKUP('PB YTD'!B35,TimeFrame!$D$3:$D$8,TimeFrame!$C$3:$C$8)</f>
        <v>6 Months</v>
      </c>
      <c r="B35" s="8">
        <f t="shared" ca="1" si="4"/>
        <v>276</v>
      </c>
      <c r="C35" s="20">
        <f t="shared" ca="1" si="1"/>
        <v>45568</v>
      </c>
      <c r="D35" s="20">
        <v>45292</v>
      </c>
      <c r="E35" s="7" t="s">
        <v>14</v>
      </c>
      <c r="F35" s="8" t="s">
        <v>56</v>
      </c>
      <c r="G35" s="8" t="s">
        <v>42</v>
      </c>
      <c r="H35" s="8" t="s">
        <v>42</v>
      </c>
      <c r="I35" s="3">
        <v>1.2530346933980734</v>
      </c>
      <c r="J35" s="3">
        <v>0.57983193277310929</v>
      </c>
      <c r="K35" s="9">
        <v>1562.5</v>
      </c>
      <c r="L35" s="10">
        <f t="shared" si="2"/>
        <v>0</v>
      </c>
      <c r="M35" s="10">
        <v>1250</v>
      </c>
      <c r="N35" s="10">
        <v>1562.5</v>
      </c>
      <c r="O35" s="3">
        <f t="shared" si="3"/>
        <v>1.25</v>
      </c>
    </row>
    <row r="36" spans="1:15" x14ac:dyDescent="0.25">
      <c r="A36" s="8" t="str">
        <f ca="1">LOOKUP('PB YTD'!B36,TimeFrame!$D$3:$D$8,TimeFrame!$C$3:$C$8)</f>
        <v>6 Months</v>
      </c>
      <c r="B36" s="8">
        <f t="shared" ca="1" si="4"/>
        <v>276</v>
      </c>
      <c r="C36" s="20">
        <f t="shared" ca="1" si="1"/>
        <v>45568</v>
      </c>
      <c r="D36" s="20">
        <v>45292</v>
      </c>
      <c r="E36" s="7" t="s">
        <v>179</v>
      </c>
      <c r="F36" s="8" t="s">
        <v>57</v>
      </c>
      <c r="G36" s="8" t="s">
        <v>233</v>
      </c>
      <c r="H36" s="8" t="s">
        <v>11</v>
      </c>
      <c r="I36" s="3">
        <v>1.4545785131480262</v>
      </c>
      <c r="J36" s="3">
        <v>0.58156028368794321</v>
      </c>
      <c r="K36" s="9">
        <v>1562.5</v>
      </c>
      <c r="L36" s="10">
        <f t="shared" si="2"/>
        <v>0</v>
      </c>
      <c r="M36" s="10">
        <v>1250</v>
      </c>
      <c r="N36" s="10">
        <v>1562.5</v>
      </c>
      <c r="O36" s="3">
        <f t="shared" si="3"/>
        <v>1.25</v>
      </c>
    </row>
    <row r="37" spans="1:15" x14ac:dyDescent="0.25">
      <c r="A37" s="8" t="str">
        <f ca="1">LOOKUP('PB YTD'!B37,TimeFrame!$D$3:$D$8,TimeFrame!$C$3:$C$8)</f>
        <v>6 Months</v>
      </c>
      <c r="B37" s="8">
        <f t="shared" ca="1" si="4"/>
        <v>276</v>
      </c>
      <c r="C37" s="20">
        <f t="shared" ca="1" si="1"/>
        <v>45568</v>
      </c>
      <c r="D37" s="20">
        <v>45292</v>
      </c>
      <c r="E37" s="7" t="s">
        <v>14</v>
      </c>
      <c r="F37" s="8" t="s">
        <v>58</v>
      </c>
      <c r="G37" s="8" t="s">
        <v>42</v>
      </c>
      <c r="H37" s="8" t="s">
        <v>40</v>
      </c>
      <c r="I37" s="3">
        <v>1.3466756445042967</v>
      </c>
      <c r="J37" s="3">
        <v>0.57499999999999996</v>
      </c>
      <c r="K37" s="9">
        <v>1562.5</v>
      </c>
      <c r="L37" s="10">
        <f t="shared" si="2"/>
        <v>0</v>
      </c>
      <c r="M37" s="10">
        <v>1250</v>
      </c>
      <c r="N37" s="10">
        <v>1562.5</v>
      </c>
      <c r="O37" s="3">
        <f t="shared" si="3"/>
        <v>1.25</v>
      </c>
    </row>
    <row r="38" spans="1:15" x14ac:dyDescent="0.25">
      <c r="A38" s="8" t="str">
        <f ca="1">LOOKUP('PB YTD'!B38,TimeFrame!$D$3:$D$8,TimeFrame!$C$3:$C$8)</f>
        <v>6 Months</v>
      </c>
      <c r="B38" s="8">
        <f t="shared" ca="1" si="4"/>
        <v>276</v>
      </c>
      <c r="C38" s="20">
        <f t="shared" ca="1" si="1"/>
        <v>45568</v>
      </c>
      <c r="D38" s="20">
        <v>45292</v>
      </c>
      <c r="E38" s="7" t="s">
        <v>25</v>
      </c>
      <c r="F38" s="8" t="s">
        <v>59</v>
      </c>
      <c r="G38" s="8" t="s">
        <v>262</v>
      </c>
      <c r="H38" s="8" t="s">
        <v>26</v>
      </c>
      <c r="I38" s="3">
        <v>1.8784871169428323</v>
      </c>
      <c r="J38" s="3">
        <v>0.58015267175572516</v>
      </c>
      <c r="K38" s="9">
        <v>1562.5</v>
      </c>
      <c r="L38" s="10">
        <f t="shared" si="2"/>
        <v>0</v>
      </c>
      <c r="M38" s="10">
        <v>1250</v>
      </c>
      <c r="N38" s="10">
        <v>1562.5</v>
      </c>
      <c r="O38" s="3">
        <f t="shared" si="3"/>
        <v>1.25</v>
      </c>
    </row>
    <row r="39" spans="1:15" x14ac:dyDescent="0.25">
      <c r="A39" s="8" t="str">
        <f ca="1">LOOKUP('PB YTD'!B39,TimeFrame!$D$3:$D$8,TimeFrame!$C$3:$C$8)</f>
        <v>6 Months</v>
      </c>
      <c r="B39" s="8">
        <f t="shared" ca="1" si="4"/>
        <v>276</v>
      </c>
      <c r="C39" s="20">
        <f t="shared" ca="1" si="1"/>
        <v>45568</v>
      </c>
      <c r="D39" s="20">
        <v>45292</v>
      </c>
      <c r="E39" s="7" t="s">
        <v>6</v>
      </c>
      <c r="F39" s="8" t="s">
        <v>60</v>
      </c>
      <c r="G39" s="8" t="s">
        <v>233</v>
      </c>
      <c r="H39" s="8" t="s">
        <v>7</v>
      </c>
      <c r="I39" s="3">
        <v>1.2537500559709844</v>
      </c>
      <c r="J39" s="3">
        <v>0.58659217877094971</v>
      </c>
      <c r="K39" s="9">
        <v>1562.5</v>
      </c>
      <c r="L39" s="10">
        <f t="shared" si="2"/>
        <v>0</v>
      </c>
      <c r="M39" s="10">
        <v>1250</v>
      </c>
      <c r="N39" s="10">
        <v>1562.5</v>
      </c>
      <c r="O39" s="3">
        <f t="shared" si="3"/>
        <v>1.25</v>
      </c>
    </row>
    <row r="40" spans="1:15" x14ac:dyDescent="0.25">
      <c r="A40" s="8" t="str">
        <f ca="1">LOOKUP('PB YTD'!B40,TimeFrame!$D$3:$D$8,TimeFrame!$C$3:$C$8)</f>
        <v>6 Months</v>
      </c>
      <c r="B40" s="8">
        <f t="shared" ca="1" si="4"/>
        <v>276</v>
      </c>
      <c r="C40" s="20">
        <f t="shared" ca="1" si="1"/>
        <v>45568</v>
      </c>
      <c r="D40" s="20">
        <v>45292</v>
      </c>
      <c r="E40" s="7" t="s">
        <v>6</v>
      </c>
      <c r="F40" s="8" t="s">
        <v>61</v>
      </c>
      <c r="G40" s="8" t="s">
        <v>233</v>
      </c>
      <c r="H40" s="8" t="s">
        <v>7</v>
      </c>
      <c r="I40" s="3">
        <v>1.23291394843119</v>
      </c>
      <c r="J40" s="3">
        <v>0.69230769230769229</v>
      </c>
      <c r="K40" s="9">
        <v>1541.14</v>
      </c>
      <c r="L40" s="10">
        <f t="shared" si="2"/>
        <v>21.3599999999999</v>
      </c>
      <c r="M40" s="10">
        <v>1250</v>
      </c>
      <c r="N40" s="10">
        <v>1562.5</v>
      </c>
      <c r="O40" s="3">
        <f t="shared" si="3"/>
        <v>1.232912</v>
      </c>
    </row>
    <row r="41" spans="1:15" x14ac:dyDescent="0.25">
      <c r="A41" s="8" t="str">
        <f ca="1">LOOKUP('PB YTD'!B41,TimeFrame!$D$3:$D$8,TimeFrame!$C$3:$C$8)</f>
        <v>6 Months</v>
      </c>
      <c r="B41" s="8">
        <f t="shared" ca="1" si="4"/>
        <v>276</v>
      </c>
      <c r="C41" s="20">
        <f t="shared" ca="1" si="1"/>
        <v>45568</v>
      </c>
      <c r="D41" s="20">
        <v>45292</v>
      </c>
      <c r="E41" s="7" t="s">
        <v>176</v>
      </c>
      <c r="F41" s="8" t="s">
        <v>62</v>
      </c>
      <c r="G41" s="8" t="s">
        <v>263</v>
      </c>
      <c r="H41" s="8" t="s">
        <v>51</v>
      </c>
      <c r="I41" s="3">
        <v>1.2242856896521992</v>
      </c>
      <c r="J41" s="3">
        <v>0.60273972602739723</v>
      </c>
      <c r="K41" s="9">
        <v>1530.36</v>
      </c>
      <c r="L41" s="10">
        <f t="shared" si="2"/>
        <v>32.1400000000001</v>
      </c>
      <c r="M41" s="10">
        <v>1250</v>
      </c>
      <c r="N41" s="10">
        <v>1562.5</v>
      </c>
      <c r="O41" s="3">
        <f t="shared" si="3"/>
        <v>1.2242879999999998</v>
      </c>
    </row>
    <row r="42" spans="1:15" x14ac:dyDescent="0.25">
      <c r="A42" s="8" t="str">
        <f ca="1">LOOKUP('PB YTD'!B42,TimeFrame!$D$3:$D$8,TimeFrame!$C$3:$C$8)</f>
        <v>6 Months</v>
      </c>
      <c r="B42" s="8">
        <f t="shared" ca="1" si="4"/>
        <v>276</v>
      </c>
      <c r="C42" s="20">
        <f t="shared" ca="1" si="1"/>
        <v>45568</v>
      </c>
      <c r="D42" s="20">
        <v>45292</v>
      </c>
      <c r="E42" s="7" t="s">
        <v>14</v>
      </c>
      <c r="F42" s="8" t="s">
        <v>63</v>
      </c>
      <c r="G42" s="8" t="s">
        <v>42</v>
      </c>
      <c r="H42" s="8" t="s">
        <v>40</v>
      </c>
      <c r="I42" s="3">
        <v>1.218446825141386</v>
      </c>
      <c r="J42" s="3">
        <v>0.5714285714285714</v>
      </c>
      <c r="K42" s="9">
        <v>1523.06</v>
      </c>
      <c r="L42" s="10">
        <f t="shared" si="2"/>
        <v>39.440000000000055</v>
      </c>
      <c r="M42" s="10">
        <v>1250</v>
      </c>
      <c r="N42" s="10">
        <v>1562.5</v>
      </c>
      <c r="O42" s="3">
        <f t="shared" si="3"/>
        <v>1.218448</v>
      </c>
    </row>
    <row r="43" spans="1:15" x14ac:dyDescent="0.25">
      <c r="A43" s="8" t="str">
        <f ca="1">LOOKUP('PB YTD'!B43,TimeFrame!$D$3:$D$8,TimeFrame!$C$3:$C$8)</f>
        <v>6 Months</v>
      </c>
      <c r="B43" s="8">
        <f t="shared" ca="1" si="4"/>
        <v>276</v>
      </c>
      <c r="C43" s="20">
        <f t="shared" ca="1" si="1"/>
        <v>45568</v>
      </c>
      <c r="D43" s="20">
        <v>45292</v>
      </c>
      <c r="E43" s="7" t="s">
        <v>176</v>
      </c>
      <c r="F43" s="8" t="s">
        <v>64</v>
      </c>
      <c r="G43" s="8" t="s">
        <v>263</v>
      </c>
      <c r="H43" s="8" t="s">
        <v>51</v>
      </c>
      <c r="I43" s="3">
        <v>1.1954906539445607</v>
      </c>
      <c r="J43" s="3">
        <v>0.62411347517730498</v>
      </c>
      <c r="K43" s="9">
        <v>1494.36</v>
      </c>
      <c r="L43" s="10">
        <f t="shared" si="2"/>
        <v>68.1400000000001</v>
      </c>
      <c r="M43" s="10">
        <v>1250</v>
      </c>
      <c r="N43" s="10">
        <v>1562.5</v>
      </c>
      <c r="O43" s="3">
        <f t="shared" si="3"/>
        <v>1.1954879999999999</v>
      </c>
    </row>
    <row r="44" spans="1:15" x14ac:dyDescent="0.25">
      <c r="A44" s="8" t="str">
        <f ca="1">LOOKUP('PB YTD'!B44,TimeFrame!$D$3:$D$8,TimeFrame!$C$3:$C$8)</f>
        <v>6 Months</v>
      </c>
      <c r="B44" s="8">
        <f t="shared" ca="1" si="4"/>
        <v>276</v>
      </c>
      <c r="C44" s="20">
        <f t="shared" ca="1" si="1"/>
        <v>45568</v>
      </c>
      <c r="D44" s="20">
        <v>45292</v>
      </c>
      <c r="E44" s="7" t="s">
        <v>176</v>
      </c>
      <c r="F44" s="8" t="s">
        <v>65</v>
      </c>
      <c r="G44" s="8" t="s">
        <v>263</v>
      </c>
      <c r="H44" s="8" t="s">
        <v>51</v>
      </c>
      <c r="I44" s="3">
        <v>1.1951122348598791</v>
      </c>
      <c r="J44" s="3">
        <v>0.64880952380952384</v>
      </c>
      <c r="K44" s="9">
        <v>1493.89</v>
      </c>
      <c r="L44" s="10">
        <f t="shared" si="2"/>
        <v>68.6099999999999</v>
      </c>
      <c r="M44" s="10">
        <v>1250</v>
      </c>
      <c r="N44" s="10">
        <v>1562.5</v>
      </c>
      <c r="O44" s="3">
        <f t="shared" si="3"/>
        <v>1.1951120000000002</v>
      </c>
    </row>
    <row r="45" spans="1:15" x14ac:dyDescent="0.25">
      <c r="A45" s="8" t="str">
        <f ca="1">LOOKUP('PB YTD'!B45,TimeFrame!$D$3:$D$8,TimeFrame!$C$3:$C$8)</f>
        <v>6 Months</v>
      </c>
      <c r="B45" s="8">
        <f t="shared" ca="1" si="4"/>
        <v>276</v>
      </c>
      <c r="C45" s="20">
        <f t="shared" ca="1" si="1"/>
        <v>45568</v>
      </c>
      <c r="D45" s="20">
        <v>45292</v>
      </c>
      <c r="E45" s="7" t="s">
        <v>14</v>
      </c>
      <c r="F45" s="8" t="s">
        <v>66</v>
      </c>
      <c r="G45" s="8" t="s">
        <v>42</v>
      </c>
      <c r="H45" s="8" t="s">
        <v>42</v>
      </c>
      <c r="I45" s="3">
        <v>1.1825675628673784</v>
      </c>
      <c r="J45" s="3">
        <v>0.60144927536231885</v>
      </c>
      <c r="K45" s="9">
        <v>1478.21</v>
      </c>
      <c r="L45" s="10">
        <f t="shared" si="2"/>
        <v>84.289999999999964</v>
      </c>
      <c r="M45" s="10">
        <v>1250</v>
      </c>
      <c r="N45" s="10">
        <v>1562.5</v>
      </c>
      <c r="O45" s="3">
        <f t="shared" si="3"/>
        <v>1.1825680000000001</v>
      </c>
    </row>
    <row r="46" spans="1:15" x14ac:dyDescent="0.25">
      <c r="A46" s="8" t="str">
        <f ca="1">LOOKUP('PB YTD'!B46,TimeFrame!$D$3:$D$8,TimeFrame!$C$3:$C$8)</f>
        <v>6 Months</v>
      </c>
      <c r="B46" s="8">
        <f t="shared" ca="1" si="4"/>
        <v>276</v>
      </c>
      <c r="C46" s="20">
        <f t="shared" ca="1" si="1"/>
        <v>45568</v>
      </c>
      <c r="D46" s="20">
        <v>45292</v>
      </c>
      <c r="E46" s="7" t="s">
        <v>179</v>
      </c>
      <c r="F46" s="8" t="s">
        <v>67</v>
      </c>
      <c r="G46" s="8" t="s">
        <v>233</v>
      </c>
      <c r="H46" s="8" t="s">
        <v>11</v>
      </c>
      <c r="I46" s="3">
        <v>1.1615563316358715</v>
      </c>
      <c r="J46" s="3">
        <v>0.68911917098445596</v>
      </c>
      <c r="K46" s="9">
        <v>1451.95</v>
      </c>
      <c r="L46" s="10">
        <f t="shared" si="2"/>
        <v>110.54999999999995</v>
      </c>
      <c r="M46" s="10">
        <v>1250</v>
      </c>
      <c r="N46" s="10">
        <v>1562.5</v>
      </c>
      <c r="O46" s="3">
        <f t="shared" si="3"/>
        <v>1.1615599999999999</v>
      </c>
    </row>
    <row r="47" spans="1:15" x14ac:dyDescent="0.25">
      <c r="A47" s="8" t="str">
        <f ca="1">LOOKUP('PB YTD'!B47,TimeFrame!$D$3:$D$8,TimeFrame!$C$3:$C$8)</f>
        <v>6 Months</v>
      </c>
      <c r="B47" s="8">
        <f t="shared" ca="1" si="4"/>
        <v>276</v>
      </c>
      <c r="C47" s="20">
        <f t="shared" ca="1" si="1"/>
        <v>45568</v>
      </c>
      <c r="D47" s="20">
        <v>45292</v>
      </c>
      <c r="E47" s="7" t="s">
        <v>177</v>
      </c>
      <c r="F47" s="8" t="s">
        <v>68</v>
      </c>
      <c r="G47" s="8" t="s">
        <v>263</v>
      </c>
      <c r="H47" s="8" t="s">
        <v>23</v>
      </c>
      <c r="I47" s="3">
        <v>1.158494201431655</v>
      </c>
      <c r="J47" s="3">
        <v>0.63157894736842102</v>
      </c>
      <c r="K47" s="9">
        <v>1448.12</v>
      </c>
      <c r="L47" s="10">
        <f t="shared" si="2"/>
        <v>114.38000000000011</v>
      </c>
      <c r="M47" s="10">
        <v>1250</v>
      </c>
      <c r="N47" s="10">
        <v>1562.5</v>
      </c>
      <c r="O47" s="3">
        <f t="shared" si="3"/>
        <v>1.158496</v>
      </c>
    </row>
    <row r="48" spans="1:15" x14ac:dyDescent="0.25">
      <c r="A48" s="8" t="str">
        <f ca="1">LOOKUP('PB YTD'!B48,TimeFrame!$D$3:$D$8,TimeFrame!$C$3:$C$8)</f>
        <v>6 Months</v>
      </c>
      <c r="B48" s="8">
        <f t="shared" ca="1" si="4"/>
        <v>276</v>
      </c>
      <c r="C48" s="20">
        <f t="shared" ca="1" si="1"/>
        <v>45568</v>
      </c>
      <c r="D48" s="20">
        <v>45292</v>
      </c>
      <c r="E48" s="7" t="s">
        <v>6</v>
      </c>
      <c r="F48" s="8" t="s">
        <v>69</v>
      </c>
      <c r="G48" s="8" t="s">
        <v>233</v>
      </c>
      <c r="H48" s="8" t="s">
        <v>7</v>
      </c>
      <c r="I48" s="3">
        <v>1.1544433875596534</v>
      </c>
      <c r="J48" s="3">
        <v>0.59354838709677415</v>
      </c>
      <c r="K48" s="9">
        <v>1443.05</v>
      </c>
      <c r="L48" s="10">
        <f t="shared" si="2"/>
        <v>119.45000000000005</v>
      </c>
      <c r="M48" s="10">
        <v>1250</v>
      </c>
      <c r="N48" s="10">
        <v>1562.5</v>
      </c>
      <c r="O48" s="3">
        <f t="shared" si="3"/>
        <v>1.1544399999999999</v>
      </c>
    </row>
    <row r="49" spans="1:15" x14ac:dyDescent="0.25">
      <c r="A49" s="8" t="str">
        <f ca="1">LOOKUP('PB YTD'!B49,TimeFrame!$D$3:$D$8,TimeFrame!$C$3:$C$8)</f>
        <v>6 Months</v>
      </c>
      <c r="B49" s="8">
        <f t="shared" ca="1" si="4"/>
        <v>276</v>
      </c>
      <c r="C49" s="20">
        <f t="shared" ca="1" si="1"/>
        <v>45568</v>
      </c>
      <c r="D49" s="20">
        <v>45292</v>
      </c>
      <c r="E49" s="7" t="s">
        <v>25</v>
      </c>
      <c r="F49" s="8" t="s">
        <v>70</v>
      </c>
      <c r="G49" s="8" t="s">
        <v>262</v>
      </c>
      <c r="H49" s="8" t="s">
        <v>26</v>
      </c>
      <c r="I49" s="3">
        <v>1.1398094582679197</v>
      </c>
      <c r="J49" s="3">
        <v>0.61946902654867253</v>
      </c>
      <c r="K49" s="9">
        <v>1424.76</v>
      </c>
      <c r="L49" s="10">
        <f t="shared" si="2"/>
        <v>137.74</v>
      </c>
      <c r="M49" s="10">
        <v>1250</v>
      </c>
      <c r="N49" s="10">
        <v>1562.5</v>
      </c>
      <c r="O49" s="3">
        <f t="shared" si="3"/>
        <v>1.1398079999999999</v>
      </c>
    </row>
    <row r="50" spans="1:15" x14ac:dyDescent="0.25">
      <c r="A50" s="8" t="str">
        <f ca="1">LOOKUP('PB YTD'!B50,TimeFrame!$D$3:$D$8,TimeFrame!$C$3:$C$8)</f>
        <v>6 Months</v>
      </c>
      <c r="B50" s="8">
        <f t="shared" ca="1" si="4"/>
        <v>276</v>
      </c>
      <c r="C50" s="20">
        <f t="shared" ca="1" si="1"/>
        <v>45568</v>
      </c>
      <c r="D50" s="20">
        <v>45292</v>
      </c>
      <c r="E50" s="7" t="s">
        <v>50</v>
      </c>
      <c r="F50" s="8" t="s">
        <v>71</v>
      </c>
      <c r="G50" s="8" t="s">
        <v>263</v>
      </c>
      <c r="H50" s="8" t="s">
        <v>44</v>
      </c>
      <c r="I50" s="3">
        <v>1.1375142189277367</v>
      </c>
      <c r="J50" s="3">
        <v>0.63793103448275867</v>
      </c>
      <c r="K50" s="9">
        <v>1421.89</v>
      </c>
      <c r="L50" s="10">
        <f t="shared" si="2"/>
        <v>140.6099999999999</v>
      </c>
      <c r="M50" s="10">
        <v>1250</v>
      </c>
      <c r="N50" s="10">
        <v>1562.5</v>
      </c>
      <c r="O50" s="3">
        <f t="shared" si="3"/>
        <v>1.1375120000000001</v>
      </c>
    </row>
    <row r="51" spans="1:15" x14ac:dyDescent="0.25">
      <c r="A51" s="8" t="str">
        <f ca="1">LOOKUP('PB YTD'!B51,TimeFrame!$D$3:$D$8,TimeFrame!$C$3:$C$8)</f>
        <v>6 Months</v>
      </c>
      <c r="B51" s="8">
        <f t="shared" ca="1" si="4"/>
        <v>276</v>
      </c>
      <c r="C51" s="20">
        <f t="shared" ca="1" si="1"/>
        <v>45568</v>
      </c>
      <c r="D51" s="20">
        <v>45292</v>
      </c>
      <c r="E51" s="7" t="s">
        <v>72</v>
      </c>
      <c r="F51" s="8" t="s">
        <v>74</v>
      </c>
      <c r="G51" s="8" t="s">
        <v>262</v>
      </c>
      <c r="H51" s="8" t="s">
        <v>73</v>
      </c>
      <c r="I51" s="3">
        <v>1.1311289978852803</v>
      </c>
      <c r="J51" s="3">
        <v>0.59420289855072461</v>
      </c>
      <c r="K51" s="9">
        <v>1413.91</v>
      </c>
      <c r="L51" s="10">
        <f t="shared" si="2"/>
        <v>148.58999999999992</v>
      </c>
      <c r="M51" s="10">
        <v>1250</v>
      </c>
      <c r="N51" s="10">
        <v>1562.5</v>
      </c>
      <c r="O51" s="3">
        <f t="shared" si="3"/>
        <v>1.1311280000000001</v>
      </c>
    </row>
    <row r="52" spans="1:15" x14ac:dyDescent="0.25">
      <c r="A52" s="8" t="str">
        <f ca="1">LOOKUP('PB YTD'!B52,TimeFrame!$D$3:$D$8,TimeFrame!$C$3:$C$8)</f>
        <v>6 Months</v>
      </c>
      <c r="B52" s="8">
        <f t="shared" ca="1" si="4"/>
        <v>276</v>
      </c>
      <c r="C52" s="20">
        <f t="shared" ca="1" si="1"/>
        <v>45568</v>
      </c>
      <c r="D52" s="20">
        <v>45292</v>
      </c>
      <c r="E52" s="7" t="s">
        <v>176</v>
      </c>
      <c r="F52" s="8" t="s">
        <v>75</v>
      </c>
      <c r="G52" s="8" t="s">
        <v>263</v>
      </c>
      <c r="H52" s="8" t="s">
        <v>51</v>
      </c>
      <c r="I52" s="3">
        <v>1.1230454689434732</v>
      </c>
      <c r="J52" s="3">
        <v>0.59934853420195444</v>
      </c>
      <c r="K52" s="9">
        <v>1403.81</v>
      </c>
      <c r="L52" s="10">
        <f t="shared" si="2"/>
        <v>158.69000000000005</v>
      </c>
      <c r="M52" s="10">
        <v>1250</v>
      </c>
      <c r="N52" s="10">
        <v>1562.5</v>
      </c>
      <c r="O52" s="3">
        <f t="shared" si="3"/>
        <v>1.123048</v>
      </c>
    </row>
    <row r="53" spans="1:15" x14ac:dyDescent="0.25">
      <c r="A53" s="8" t="str">
        <f ca="1">LOOKUP('PB YTD'!B53,TimeFrame!$D$3:$D$8,TimeFrame!$C$3:$C$8)</f>
        <v>6 Months</v>
      </c>
      <c r="B53" s="8">
        <f t="shared" ca="1" si="4"/>
        <v>276</v>
      </c>
      <c r="C53" s="20">
        <f t="shared" ca="1" si="1"/>
        <v>45568</v>
      </c>
      <c r="D53" s="20">
        <v>45292</v>
      </c>
      <c r="E53" s="7" t="s">
        <v>14</v>
      </c>
      <c r="F53" s="8" t="s">
        <v>76</v>
      </c>
      <c r="G53" s="8" t="s">
        <v>42</v>
      </c>
      <c r="H53" s="8" t="s">
        <v>30</v>
      </c>
      <c r="I53" s="3">
        <v>1.1204481792717087</v>
      </c>
      <c r="J53" s="3">
        <v>0.63900414937759331</v>
      </c>
      <c r="K53" s="9">
        <v>1400.56</v>
      </c>
      <c r="L53" s="10">
        <f t="shared" si="2"/>
        <v>161.94000000000005</v>
      </c>
      <c r="M53" s="10">
        <v>1250</v>
      </c>
      <c r="N53" s="10">
        <v>1562.5</v>
      </c>
      <c r="O53" s="3">
        <f t="shared" si="3"/>
        <v>1.1204479999999999</v>
      </c>
    </row>
    <row r="54" spans="1:15" x14ac:dyDescent="0.25">
      <c r="A54" s="8" t="str">
        <f ca="1">LOOKUP('PB YTD'!B54,TimeFrame!$D$3:$D$8,TimeFrame!$C$3:$C$8)</f>
        <v>6 Months</v>
      </c>
      <c r="B54" s="8">
        <f t="shared" ca="1" si="4"/>
        <v>276</v>
      </c>
      <c r="C54" s="20">
        <f t="shared" ca="1" si="1"/>
        <v>45568</v>
      </c>
      <c r="D54" s="20">
        <v>45292</v>
      </c>
      <c r="E54" s="7" t="s">
        <v>177</v>
      </c>
      <c r="F54" s="8" t="s">
        <v>77</v>
      </c>
      <c r="G54" s="8" t="s">
        <v>263</v>
      </c>
      <c r="H54" s="8" t="s">
        <v>23</v>
      </c>
      <c r="I54" s="3">
        <v>1.1202602548117395</v>
      </c>
      <c r="J54" s="3">
        <v>0.70796460176991149</v>
      </c>
      <c r="K54" s="9">
        <v>1400.33</v>
      </c>
      <c r="L54" s="10">
        <f t="shared" si="2"/>
        <v>162.17000000000007</v>
      </c>
      <c r="M54" s="10">
        <v>1250</v>
      </c>
      <c r="N54" s="10">
        <v>1562.5</v>
      </c>
      <c r="O54" s="3">
        <f t="shared" si="3"/>
        <v>1.1202639999999999</v>
      </c>
    </row>
    <row r="55" spans="1:15" x14ac:dyDescent="0.25">
      <c r="A55" s="8" t="str">
        <f ca="1">LOOKUP('PB YTD'!B55,TimeFrame!$D$3:$D$8,TimeFrame!$C$3:$C$8)</f>
        <v>6 Months</v>
      </c>
      <c r="B55" s="8">
        <f t="shared" ca="1" si="4"/>
        <v>276</v>
      </c>
      <c r="C55" s="20">
        <f t="shared" ca="1" si="1"/>
        <v>45568</v>
      </c>
      <c r="D55" s="20">
        <v>45292</v>
      </c>
      <c r="E55" s="7" t="s">
        <v>190</v>
      </c>
      <c r="F55" s="8" t="s">
        <v>78</v>
      </c>
      <c r="G55" s="8" t="s">
        <v>262</v>
      </c>
      <c r="H55" s="8" t="s">
        <v>36</v>
      </c>
      <c r="I55" s="3">
        <v>1.116305030349543</v>
      </c>
      <c r="J55" s="3">
        <v>0.6696428571428571</v>
      </c>
      <c r="K55" s="9">
        <v>1395.38</v>
      </c>
      <c r="L55" s="10">
        <f t="shared" si="2"/>
        <v>167.11999999999989</v>
      </c>
      <c r="M55" s="10">
        <v>1250</v>
      </c>
      <c r="N55" s="10">
        <v>1562.5</v>
      </c>
      <c r="O55" s="3">
        <f t="shared" si="3"/>
        <v>1.1163040000000002</v>
      </c>
    </row>
    <row r="56" spans="1:15" x14ac:dyDescent="0.25">
      <c r="A56" s="8" t="str">
        <f ca="1">LOOKUP('PB YTD'!B56,TimeFrame!$D$3:$D$8,TimeFrame!$C$3:$C$8)</f>
        <v>6 Months</v>
      </c>
      <c r="B56" s="8">
        <f t="shared" ca="1" si="4"/>
        <v>276</v>
      </c>
      <c r="C56" s="20">
        <f t="shared" ca="1" si="1"/>
        <v>45568</v>
      </c>
      <c r="D56" s="20">
        <v>45292</v>
      </c>
      <c r="E56" s="7" t="s">
        <v>6</v>
      </c>
      <c r="F56" s="8" t="s">
        <v>79</v>
      </c>
      <c r="G56" s="8" t="s">
        <v>233</v>
      </c>
      <c r="H56" s="8" t="s">
        <v>7</v>
      </c>
      <c r="I56" s="3">
        <v>1.100803334341703</v>
      </c>
      <c r="J56" s="3">
        <v>0.6875</v>
      </c>
      <c r="K56" s="9">
        <v>1376</v>
      </c>
      <c r="L56" s="10">
        <f t="shared" si="2"/>
        <v>186.5</v>
      </c>
      <c r="M56" s="10">
        <v>1250</v>
      </c>
      <c r="N56" s="10">
        <v>1562.5</v>
      </c>
      <c r="O56" s="3">
        <f t="shared" si="3"/>
        <v>1.1008</v>
      </c>
    </row>
    <row r="57" spans="1:15" x14ac:dyDescent="0.25">
      <c r="A57" s="8" t="str">
        <f ca="1">LOOKUP('PB YTD'!B57,TimeFrame!$D$3:$D$8,TimeFrame!$C$3:$C$8)</f>
        <v>6 Months</v>
      </c>
      <c r="B57" s="8">
        <f t="shared" ca="1" si="4"/>
        <v>276</v>
      </c>
      <c r="C57" s="20">
        <f t="shared" ca="1" si="1"/>
        <v>45568</v>
      </c>
      <c r="D57" s="20">
        <v>45292</v>
      </c>
      <c r="E57" s="7" t="s">
        <v>28</v>
      </c>
      <c r="F57" s="8" t="s">
        <v>80</v>
      </c>
      <c r="G57" s="8" t="s">
        <v>42</v>
      </c>
      <c r="H57" s="8" t="s">
        <v>29</v>
      </c>
      <c r="I57" s="3">
        <v>1.0967388148769395</v>
      </c>
      <c r="J57" s="3">
        <v>0.61818181818181817</v>
      </c>
      <c r="K57" s="9">
        <v>1370.92</v>
      </c>
      <c r="L57" s="10">
        <f t="shared" si="2"/>
        <v>191.57999999999993</v>
      </c>
      <c r="M57" s="10">
        <v>1250</v>
      </c>
      <c r="N57" s="10">
        <v>1562.5</v>
      </c>
      <c r="O57" s="3">
        <f t="shared" si="3"/>
        <v>1.0967360000000002</v>
      </c>
    </row>
    <row r="58" spans="1:15" x14ac:dyDescent="0.25">
      <c r="A58" s="8" t="str">
        <f ca="1">LOOKUP('PB YTD'!B58,TimeFrame!$D$3:$D$8,TimeFrame!$C$3:$C$8)</f>
        <v>6 Months</v>
      </c>
      <c r="B58" s="8">
        <f t="shared" ca="1" si="4"/>
        <v>276</v>
      </c>
      <c r="C58" s="20">
        <f t="shared" ca="1" si="1"/>
        <v>45568</v>
      </c>
      <c r="D58" s="20">
        <v>45292</v>
      </c>
      <c r="E58" s="7" t="s">
        <v>14</v>
      </c>
      <c r="F58" s="8" t="s">
        <v>81</v>
      </c>
      <c r="G58" s="8" t="s">
        <v>42</v>
      </c>
      <c r="H58" s="8" t="s">
        <v>15</v>
      </c>
      <c r="I58" s="3">
        <v>1.0965104650958788</v>
      </c>
      <c r="J58" s="3">
        <v>0.58823529411764708</v>
      </c>
      <c r="K58" s="9">
        <v>1370.64</v>
      </c>
      <c r="L58" s="10">
        <f t="shared" si="2"/>
        <v>191.8599999999999</v>
      </c>
      <c r="M58" s="10">
        <v>1250</v>
      </c>
      <c r="N58" s="10">
        <v>1562.5</v>
      </c>
      <c r="O58" s="3">
        <f t="shared" si="3"/>
        <v>1.0965120000000002</v>
      </c>
    </row>
    <row r="59" spans="1:15" x14ac:dyDescent="0.25">
      <c r="A59" s="8" t="str">
        <f ca="1">LOOKUP('PB YTD'!B59,TimeFrame!$D$3:$D$8,TimeFrame!$C$3:$C$8)</f>
        <v>6 Months</v>
      </c>
      <c r="B59" s="8">
        <f t="shared" ca="1" si="4"/>
        <v>276</v>
      </c>
      <c r="C59" s="20">
        <f t="shared" ca="1" si="1"/>
        <v>45568</v>
      </c>
      <c r="D59" s="20">
        <v>45292</v>
      </c>
      <c r="E59" s="7" t="s">
        <v>14</v>
      </c>
      <c r="F59" s="8" t="s">
        <v>83</v>
      </c>
      <c r="G59" s="8" t="s">
        <v>42</v>
      </c>
      <c r="H59" s="8" t="s">
        <v>82</v>
      </c>
      <c r="I59" s="3">
        <v>1.0919036962561759</v>
      </c>
      <c r="J59" s="3">
        <v>0.63813229571984431</v>
      </c>
      <c r="K59" s="9">
        <v>1364.88</v>
      </c>
      <c r="L59" s="10">
        <f t="shared" si="2"/>
        <v>197.61999999999989</v>
      </c>
      <c r="M59" s="10">
        <v>1250</v>
      </c>
      <c r="N59" s="10">
        <v>1562.5</v>
      </c>
      <c r="O59" s="3">
        <f t="shared" si="3"/>
        <v>1.091904</v>
      </c>
    </row>
    <row r="60" spans="1:15" x14ac:dyDescent="0.25">
      <c r="A60" s="8" t="str">
        <f ca="1">LOOKUP('PB YTD'!B60,TimeFrame!$D$3:$D$8,TimeFrame!$C$3:$C$8)</f>
        <v>6 Months</v>
      </c>
      <c r="B60" s="8">
        <f t="shared" ca="1" si="4"/>
        <v>276</v>
      </c>
      <c r="C60" s="20">
        <f t="shared" ca="1" si="1"/>
        <v>45568</v>
      </c>
      <c r="D60" s="20">
        <v>45292</v>
      </c>
      <c r="E60" s="7" t="s">
        <v>176</v>
      </c>
      <c r="F60" s="8" t="s">
        <v>84</v>
      </c>
      <c r="G60" s="8" t="s">
        <v>263</v>
      </c>
      <c r="H60" s="8" t="s">
        <v>51</v>
      </c>
      <c r="I60" s="3">
        <v>1.0833169194406145</v>
      </c>
      <c r="J60" s="3">
        <v>0.63541666666666663</v>
      </c>
      <c r="K60" s="9">
        <v>1354.15</v>
      </c>
      <c r="L60" s="10">
        <f t="shared" si="2"/>
        <v>208.34999999999991</v>
      </c>
      <c r="M60" s="10">
        <v>1250</v>
      </c>
      <c r="N60" s="10">
        <v>1562.5</v>
      </c>
      <c r="O60" s="3">
        <f t="shared" si="3"/>
        <v>1.0833200000000001</v>
      </c>
    </row>
    <row r="61" spans="1:15" x14ac:dyDescent="0.25">
      <c r="A61" s="8" t="str">
        <f ca="1">LOOKUP('PB YTD'!B61,TimeFrame!$D$3:$D$8,TimeFrame!$C$3:$C$8)</f>
        <v>6 Months</v>
      </c>
      <c r="B61" s="8">
        <f t="shared" ca="1" si="4"/>
        <v>276</v>
      </c>
      <c r="C61" s="20">
        <f t="shared" ca="1" si="1"/>
        <v>45568</v>
      </c>
      <c r="D61" s="20">
        <v>45292</v>
      </c>
      <c r="E61" s="7" t="s">
        <v>14</v>
      </c>
      <c r="F61" s="8" t="s">
        <v>85</v>
      </c>
      <c r="G61" s="8" t="s">
        <v>42</v>
      </c>
      <c r="H61" s="8" t="s">
        <v>15</v>
      </c>
      <c r="I61" s="3">
        <v>1.0736616071240608</v>
      </c>
      <c r="J61" s="3">
        <v>0.60833333333333328</v>
      </c>
      <c r="K61" s="9">
        <v>1342.08</v>
      </c>
      <c r="L61" s="10">
        <f t="shared" si="2"/>
        <v>220.42000000000007</v>
      </c>
      <c r="M61" s="10">
        <v>1250</v>
      </c>
      <c r="N61" s="10">
        <v>1562.5</v>
      </c>
      <c r="O61" s="3">
        <f t="shared" si="3"/>
        <v>1.073664</v>
      </c>
    </row>
    <row r="62" spans="1:15" x14ac:dyDescent="0.25">
      <c r="A62" s="8" t="str">
        <f ca="1">LOOKUP('PB YTD'!B62,TimeFrame!$D$3:$D$8,TimeFrame!$C$3:$C$8)</f>
        <v>6 Months</v>
      </c>
      <c r="B62" s="8">
        <f t="shared" ca="1" si="4"/>
        <v>276</v>
      </c>
      <c r="C62" s="20">
        <f t="shared" ca="1" si="1"/>
        <v>45568</v>
      </c>
      <c r="D62" s="20">
        <v>45292</v>
      </c>
      <c r="E62" s="7" t="s">
        <v>14</v>
      </c>
      <c r="F62" s="8" t="s">
        <v>86</v>
      </c>
      <c r="G62" s="8" t="s">
        <v>42</v>
      </c>
      <c r="H62" s="8" t="s">
        <v>30</v>
      </c>
      <c r="I62" s="3">
        <v>1.0714859724628105</v>
      </c>
      <c r="J62" s="3">
        <v>0.57692307692307687</v>
      </c>
      <c r="K62" s="9">
        <v>1339.36</v>
      </c>
      <c r="L62" s="10">
        <f t="shared" si="2"/>
        <v>223.1400000000001</v>
      </c>
      <c r="M62" s="10">
        <v>1250</v>
      </c>
      <c r="N62" s="10">
        <v>1562.5</v>
      </c>
      <c r="O62" s="3">
        <f t="shared" si="3"/>
        <v>1.071488</v>
      </c>
    </row>
    <row r="63" spans="1:15" x14ac:dyDescent="0.25">
      <c r="A63" s="8" t="str">
        <f ca="1">LOOKUP('PB YTD'!B63,TimeFrame!$D$3:$D$8,TimeFrame!$C$3:$C$8)</f>
        <v>6 Months</v>
      </c>
      <c r="B63" s="8">
        <f t="shared" ca="1" si="4"/>
        <v>276</v>
      </c>
      <c r="C63" s="20">
        <f t="shared" ca="1" si="1"/>
        <v>45568</v>
      </c>
      <c r="D63" s="20">
        <v>45292</v>
      </c>
      <c r="E63" s="7" t="s">
        <v>48</v>
      </c>
      <c r="F63" s="8" t="s">
        <v>87</v>
      </c>
      <c r="G63" s="8" t="s">
        <v>42</v>
      </c>
      <c r="H63" s="8" t="s">
        <v>11</v>
      </c>
      <c r="I63" s="3">
        <v>1.0706134261982634</v>
      </c>
      <c r="J63" s="3">
        <v>0.60194174757281549</v>
      </c>
      <c r="K63" s="9">
        <v>1338.27</v>
      </c>
      <c r="L63" s="10">
        <f t="shared" si="2"/>
        <v>224.23000000000002</v>
      </c>
      <c r="M63" s="10">
        <v>1250</v>
      </c>
      <c r="N63" s="10">
        <v>1562.5</v>
      </c>
      <c r="O63" s="3">
        <f t="shared" si="3"/>
        <v>1.070616</v>
      </c>
    </row>
    <row r="64" spans="1:15" x14ac:dyDescent="0.25">
      <c r="A64" s="8" t="str">
        <f ca="1">LOOKUP('PB YTD'!B64,TimeFrame!$D$3:$D$8,TimeFrame!$C$3:$C$8)</f>
        <v>6 Months</v>
      </c>
      <c r="B64" s="8">
        <f t="shared" ca="1" si="4"/>
        <v>276</v>
      </c>
      <c r="C64" s="20">
        <f t="shared" ca="1" si="1"/>
        <v>45568</v>
      </c>
      <c r="D64" s="20">
        <v>45292</v>
      </c>
      <c r="E64" s="7" t="s">
        <v>6</v>
      </c>
      <c r="F64" s="8" t="s">
        <v>88</v>
      </c>
      <c r="G64" s="8" t="s">
        <v>233</v>
      </c>
      <c r="H64" s="8" t="s">
        <v>7</v>
      </c>
      <c r="I64" s="3">
        <v>1.0630630630630631</v>
      </c>
      <c r="J64" s="3">
        <v>0.6283783783783784</v>
      </c>
      <c r="K64" s="9">
        <v>1328.83</v>
      </c>
      <c r="L64" s="10">
        <f t="shared" si="2"/>
        <v>233.67000000000007</v>
      </c>
      <c r="M64" s="10">
        <v>1250</v>
      </c>
      <c r="N64" s="10">
        <v>1562.5</v>
      </c>
      <c r="O64" s="3">
        <f t="shared" si="3"/>
        <v>1.063064</v>
      </c>
    </row>
    <row r="65" spans="1:15" x14ac:dyDescent="0.25">
      <c r="A65" s="8" t="str">
        <f ca="1">LOOKUP('PB YTD'!B65,TimeFrame!$D$3:$D$8,TimeFrame!$C$3:$C$8)</f>
        <v>6 Months</v>
      </c>
      <c r="B65" s="8">
        <f t="shared" ca="1" si="4"/>
        <v>276</v>
      </c>
      <c r="C65" s="20">
        <f t="shared" ca="1" si="1"/>
        <v>45568</v>
      </c>
      <c r="D65" s="20">
        <v>45292</v>
      </c>
      <c r="E65" s="7" t="s">
        <v>14</v>
      </c>
      <c r="F65" s="8" t="s">
        <v>89</v>
      </c>
      <c r="G65" s="8" t="s">
        <v>42</v>
      </c>
      <c r="H65" s="8" t="s">
        <v>30</v>
      </c>
      <c r="I65" s="3">
        <v>1.0601898703676933</v>
      </c>
      <c r="J65" s="3">
        <v>0.66666666666666663</v>
      </c>
      <c r="K65" s="9">
        <v>1325.24</v>
      </c>
      <c r="L65" s="10">
        <f t="shared" si="2"/>
        <v>237.26</v>
      </c>
      <c r="M65" s="10">
        <v>1250</v>
      </c>
      <c r="N65" s="10">
        <v>1562.5</v>
      </c>
      <c r="O65" s="3">
        <f t="shared" si="3"/>
        <v>1.060192</v>
      </c>
    </row>
    <row r="66" spans="1:15" x14ac:dyDescent="0.25">
      <c r="A66" s="8" t="str">
        <f ca="1">LOOKUP('PB YTD'!B66,TimeFrame!$D$3:$D$8,TimeFrame!$C$3:$C$8)</f>
        <v>6 Months</v>
      </c>
      <c r="B66" s="8">
        <f t="shared" ca="1" si="4"/>
        <v>276</v>
      </c>
      <c r="C66" s="20">
        <f t="shared" ref="C66:C129" ca="1" si="5">TODAY()</f>
        <v>45568</v>
      </c>
      <c r="D66" s="20">
        <v>45292</v>
      </c>
      <c r="E66" s="7" t="s">
        <v>28</v>
      </c>
      <c r="F66" s="8" t="s">
        <v>90</v>
      </c>
      <c r="G66" s="8" t="s">
        <v>42</v>
      </c>
      <c r="H66" s="8" t="s">
        <v>29</v>
      </c>
      <c r="I66" s="3">
        <v>1.042268200960577</v>
      </c>
      <c r="J66" s="3">
        <v>0.69491525423728817</v>
      </c>
      <c r="K66" s="9">
        <v>1302.8399999999999</v>
      </c>
      <c r="L66" s="10">
        <f t="shared" ref="L66:L129" si="6">1562.5-K66</f>
        <v>259.66000000000008</v>
      </c>
      <c r="M66" s="10">
        <v>1250</v>
      </c>
      <c r="N66" s="10">
        <v>1562.5</v>
      </c>
      <c r="O66" s="3">
        <f t="shared" ref="O66:O129" si="7">+K66/M66</f>
        <v>1.0422719999999999</v>
      </c>
    </row>
    <row r="67" spans="1:15" x14ac:dyDescent="0.25">
      <c r="A67" s="8" t="str">
        <f ca="1">LOOKUP('PB YTD'!B67,TimeFrame!$D$3:$D$8,TimeFrame!$C$3:$C$8)</f>
        <v>6 Months</v>
      </c>
      <c r="B67" s="8">
        <f t="shared" ref="B67:B130" ca="1" si="8">+C67-D67</f>
        <v>276</v>
      </c>
      <c r="C67" s="20">
        <f t="shared" ca="1" si="5"/>
        <v>45568</v>
      </c>
      <c r="D67" s="20">
        <v>45292</v>
      </c>
      <c r="E67" s="7" t="s">
        <v>190</v>
      </c>
      <c r="F67" s="8" t="s">
        <v>91</v>
      </c>
      <c r="G67" s="8" t="s">
        <v>262</v>
      </c>
      <c r="H67" s="8" t="s">
        <v>36</v>
      </c>
      <c r="I67" s="3">
        <v>1.0333218519794225</v>
      </c>
      <c r="J67" s="3">
        <v>0.59130434782608698</v>
      </c>
      <c r="K67" s="9">
        <v>1291.6500000000001</v>
      </c>
      <c r="L67" s="10">
        <f t="shared" si="6"/>
        <v>270.84999999999991</v>
      </c>
      <c r="M67" s="10">
        <v>1250</v>
      </c>
      <c r="N67" s="10">
        <v>1562.5</v>
      </c>
      <c r="O67" s="3">
        <f t="shared" si="7"/>
        <v>1.03332</v>
      </c>
    </row>
    <row r="68" spans="1:15" x14ac:dyDescent="0.25">
      <c r="A68" s="8" t="str">
        <f ca="1">LOOKUP('PB YTD'!B68,TimeFrame!$D$3:$D$8,TimeFrame!$C$3:$C$8)</f>
        <v>6 Months</v>
      </c>
      <c r="B68" s="8">
        <f t="shared" ca="1" si="8"/>
        <v>276</v>
      </c>
      <c r="C68" s="20">
        <f t="shared" ca="1" si="5"/>
        <v>45568</v>
      </c>
      <c r="D68" s="20">
        <v>45292</v>
      </c>
      <c r="E68" s="7" t="s">
        <v>6</v>
      </c>
      <c r="F68" s="8" t="s">
        <v>92</v>
      </c>
      <c r="G68" s="8" t="s">
        <v>233</v>
      </c>
      <c r="H68" s="8" t="s">
        <v>22</v>
      </c>
      <c r="I68" s="3">
        <v>1.0110112310160664</v>
      </c>
      <c r="J68" s="3">
        <v>0.65925925925925921</v>
      </c>
      <c r="K68" s="9">
        <v>1263.76</v>
      </c>
      <c r="L68" s="10">
        <f t="shared" si="6"/>
        <v>298.74</v>
      </c>
      <c r="M68" s="10">
        <v>1250</v>
      </c>
      <c r="N68" s="10">
        <v>1562.5</v>
      </c>
      <c r="O68" s="3">
        <f t="shared" si="7"/>
        <v>1.0110079999999999</v>
      </c>
    </row>
    <row r="69" spans="1:15" x14ac:dyDescent="0.25">
      <c r="A69" s="8" t="str">
        <f ca="1">LOOKUP('PB YTD'!B69,TimeFrame!$D$3:$D$8,TimeFrame!$C$3:$C$8)</f>
        <v>6 Months</v>
      </c>
      <c r="B69" s="8">
        <f t="shared" ca="1" si="8"/>
        <v>276</v>
      </c>
      <c r="C69" s="20">
        <f t="shared" ca="1" si="5"/>
        <v>45568</v>
      </c>
      <c r="D69" s="20">
        <v>45292</v>
      </c>
      <c r="E69" s="7" t="s">
        <v>14</v>
      </c>
      <c r="F69" s="8" t="s">
        <v>93</v>
      </c>
      <c r="G69" s="8" t="s">
        <v>42</v>
      </c>
      <c r="H69" s="8" t="s">
        <v>82</v>
      </c>
      <c r="I69" s="3">
        <v>1.0050402016080642</v>
      </c>
      <c r="J69" s="3">
        <v>0.73221757322175729</v>
      </c>
      <c r="K69" s="9">
        <v>1256.3</v>
      </c>
      <c r="L69" s="10">
        <f t="shared" si="6"/>
        <v>306.20000000000005</v>
      </c>
      <c r="M69" s="10">
        <v>1250</v>
      </c>
      <c r="N69" s="10">
        <v>1562.5</v>
      </c>
      <c r="O69" s="3">
        <f t="shared" si="7"/>
        <v>1.0050399999999999</v>
      </c>
    </row>
    <row r="70" spans="1:15" x14ac:dyDescent="0.25">
      <c r="A70" s="8" t="str">
        <f ca="1">LOOKUP('PB YTD'!B70,TimeFrame!$D$3:$D$8,TimeFrame!$C$3:$C$8)</f>
        <v>6 Months</v>
      </c>
      <c r="B70" s="8">
        <f t="shared" ca="1" si="8"/>
        <v>276</v>
      </c>
      <c r="C70" s="20">
        <f t="shared" ca="1" si="5"/>
        <v>45568</v>
      </c>
      <c r="D70" s="20">
        <v>45292</v>
      </c>
      <c r="E70" s="7" t="s">
        <v>72</v>
      </c>
      <c r="F70" s="8" t="s">
        <v>94</v>
      </c>
      <c r="G70" s="8" t="s">
        <v>262</v>
      </c>
      <c r="H70" s="8" t="s">
        <v>73</v>
      </c>
      <c r="I70" s="3">
        <v>0.97701898098836026</v>
      </c>
      <c r="J70" s="3">
        <v>0.65365853658536588</v>
      </c>
      <c r="K70" s="9">
        <v>1221.27</v>
      </c>
      <c r="L70" s="10">
        <f t="shared" si="6"/>
        <v>341.23</v>
      </c>
      <c r="M70" s="10">
        <v>1250</v>
      </c>
      <c r="N70" s="10">
        <v>1562.5</v>
      </c>
      <c r="O70" s="3">
        <f t="shared" si="7"/>
        <v>0.977016</v>
      </c>
    </row>
    <row r="71" spans="1:15" x14ac:dyDescent="0.25">
      <c r="A71" s="8" t="str">
        <f ca="1">LOOKUP('PB YTD'!B71,TimeFrame!$D$3:$D$8,TimeFrame!$C$3:$C$8)</f>
        <v>6 Months</v>
      </c>
      <c r="B71" s="8">
        <f t="shared" ca="1" si="8"/>
        <v>276</v>
      </c>
      <c r="C71" s="20">
        <f t="shared" ca="1" si="5"/>
        <v>45568</v>
      </c>
      <c r="D71" s="20">
        <v>45292</v>
      </c>
      <c r="E71" s="7" t="s">
        <v>179</v>
      </c>
      <c r="F71" s="8" t="s">
        <v>95</v>
      </c>
      <c r="G71" s="8" t="s">
        <v>233</v>
      </c>
      <c r="H71" s="8" t="s">
        <v>11</v>
      </c>
      <c r="I71" s="3">
        <v>0.97438752783964355</v>
      </c>
      <c r="J71" s="3">
        <v>0.59499999999999997</v>
      </c>
      <c r="K71" s="9">
        <v>1217.98</v>
      </c>
      <c r="L71" s="10">
        <f t="shared" si="6"/>
        <v>344.52</v>
      </c>
      <c r="M71" s="10">
        <v>1250</v>
      </c>
      <c r="N71" s="10">
        <v>1562.5</v>
      </c>
      <c r="O71" s="3">
        <f t="shared" si="7"/>
        <v>0.97438400000000003</v>
      </c>
    </row>
    <row r="72" spans="1:15" x14ac:dyDescent="0.25">
      <c r="A72" s="8" t="str">
        <f ca="1">LOOKUP('PB YTD'!B72,TimeFrame!$D$3:$D$8,TimeFrame!$C$3:$C$8)</f>
        <v>6 Months</v>
      </c>
      <c r="B72" s="8">
        <f t="shared" ca="1" si="8"/>
        <v>276</v>
      </c>
      <c r="C72" s="20">
        <f t="shared" ca="1" si="5"/>
        <v>45568</v>
      </c>
      <c r="D72" s="20">
        <v>45292</v>
      </c>
      <c r="E72" s="7" t="s">
        <v>14</v>
      </c>
      <c r="F72" s="8" t="s">
        <v>96</v>
      </c>
      <c r="G72" s="8" t="s">
        <v>42</v>
      </c>
      <c r="H72" s="8" t="s">
        <v>82</v>
      </c>
      <c r="I72" s="3">
        <v>0.95624625896024662</v>
      </c>
      <c r="J72" s="3">
        <v>0.6243386243386243</v>
      </c>
      <c r="K72" s="9">
        <v>1195.31</v>
      </c>
      <c r="L72" s="10">
        <f t="shared" si="6"/>
        <v>367.19000000000005</v>
      </c>
      <c r="M72" s="10">
        <v>1250</v>
      </c>
      <c r="N72" s="10">
        <v>1562.5</v>
      </c>
      <c r="O72" s="3">
        <f t="shared" si="7"/>
        <v>0.95624799999999999</v>
      </c>
    </row>
    <row r="73" spans="1:15" x14ac:dyDescent="0.25">
      <c r="A73" s="8" t="str">
        <f ca="1">LOOKUP('PB YTD'!B73,TimeFrame!$D$3:$D$8,TimeFrame!$C$3:$C$8)</f>
        <v>6 Months</v>
      </c>
      <c r="B73" s="8">
        <f t="shared" ca="1" si="8"/>
        <v>276</v>
      </c>
      <c r="C73" s="20">
        <f t="shared" ca="1" si="5"/>
        <v>45568</v>
      </c>
      <c r="D73" s="20">
        <v>45292</v>
      </c>
      <c r="E73" s="7" t="s">
        <v>72</v>
      </c>
      <c r="F73" s="8" t="s">
        <v>97</v>
      </c>
      <c r="G73" s="8" t="s">
        <v>262</v>
      </c>
      <c r="H73" s="8" t="s">
        <v>73</v>
      </c>
      <c r="I73" s="3">
        <v>0.94740166321625341</v>
      </c>
      <c r="J73" s="3">
        <v>0.5714285714285714</v>
      </c>
      <c r="K73" s="9">
        <v>1184.25</v>
      </c>
      <c r="L73" s="10">
        <f t="shared" si="6"/>
        <v>378.25</v>
      </c>
      <c r="M73" s="10">
        <v>1250</v>
      </c>
      <c r="N73" s="10">
        <v>1562.5</v>
      </c>
      <c r="O73" s="3">
        <f t="shared" si="7"/>
        <v>0.94740000000000002</v>
      </c>
    </row>
    <row r="74" spans="1:15" x14ac:dyDescent="0.25">
      <c r="A74" s="8" t="str">
        <f ca="1">LOOKUP('PB YTD'!B74,TimeFrame!$D$3:$D$8,TimeFrame!$C$3:$C$8)</f>
        <v>6 Months</v>
      </c>
      <c r="B74" s="8">
        <f t="shared" ca="1" si="8"/>
        <v>276</v>
      </c>
      <c r="C74" s="20">
        <f t="shared" ca="1" si="5"/>
        <v>45568</v>
      </c>
      <c r="D74" s="20">
        <v>45292</v>
      </c>
      <c r="E74" s="7" t="s">
        <v>177</v>
      </c>
      <c r="F74" s="8" t="s">
        <v>98</v>
      </c>
      <c r="G74" s="8" t="s">
        <v>263</v>
      </c>
      <c r="H74" s="8" t="s">
        <v>23</v>
      </c>
      <c r="I74" s="3">
        <v>0.93752929779055594</v>
      </c>
      <c r="J74" s="3">
        <v>0.61764705882352944</v>
      </c>
      <c r="K74" s="9">
        <v>1171.9100000000001</v>
      </c>
      <c r="L74" s="10">
        <f t="shared" si="6"/>
        <v>390.58999999999992</v>
      </c>
      <c r="M74" s="10">
        <v>1250</v>
      </c>
      <c r="N74" s="10">
        <v>1562.5</v>
      </c>
      <c r="O74" s="3">
        <f t="shared" si="7"/>
        <v>0.93752800000000003</v>
      </c>
    </row>
    <row r="75" spans="1:15" x14ac:dyDescent="0.25">
      <c r="A75" s="8" t="str">
        <f ca="1">LOOKUP('PB YTD'!B75,TimeFrame!$D$3:$D$8,TimeFrame!$C$3:$C$8)</f>
        <v>6 Months</v>
      </c>
      <c r="B75" s="8">
        <f t="shared" ca="1" si="8"/>
        <v>276</v>
      </c>
      <c r="C75" s="20">
        <f t="shared" ca="1" si="5"/>
        <v>45568</v>
      </c>
      <c r="D75" s="20">
        <v>45292</v>
      </c>
      <c r="E75" s="7" t="s">
        <v>14</v>
      </c>
      <c r="F75" s="8" t="s">
        <v>99</v>
      </c>
      <c r="G75" s="8" t="s">
        <v>42</v>
      </c>
      <c r="H75" s="8" t="s">
        <v>82</v>
      </c>
      <c r="I75" s="3">
        <v>0.92643652806882082</v>
      </c>
      <c r="J75" s="3">
        <v>0.60795454545454541</v>
      </c>
      <c r="K75" s="9">
        <v>1158.05</v>
      </c>
      <c r="L75" s="10">
        <f t="shared" si="6"/>
        <v>404.45000000000005</v>
      </c>
      <c r="M75" s="10">
        <v>1250</v>
      </c>
      <c r="N75" s="10">
        <v>1562.5</v>
      </c>
      <c r="O75" s="3">
        <f t="shared" si="7"/>
        <v>0.92643999999999993</v>
      </c>
    </row>
    <row r="76" spans="1:15" x14ac:dyDescent="0.25">
      <c r="A76" s="8" t="str">
        <f ca="1">LOOKUP('PB YTD'!B76,TimeFrame!$D$3:$D$8,TimeFrame!$C$3:$C$8)</f>
        <v>6 Months</v>
      </c>
      <c r="B76" s="8">
        <f t="shared" ca="1" si="8"/>
        <v>276</v>
      </c>
      <c r="C76" s="20">
        <f t="shared" ca="1" si="5"/>
        <v>45568</v>
      </c>
      <c r="D76" s="20">
        <v>45292</v>
      </c>
      <c r="E76" s="7" t="s">
        <v>14</v>
      </c>
      <c r="F76" s="8" t="s">
        <v>100</v>
      </c>
      <c r="G76" s="8" t="s">
        <v>42</v>
      </c>
      <c r="H76" s="8" t="s">
        <v>42</v>
      </c>
      <c r="I76" s="3">
        <v>0.91665138914351429</v>
      </c>
      <c r="J76" s="3">
        <v>0.60139860139860135</v>
      </c>
      <c r="K76" s="9">
        <v>1145.81</v>
      </c>
      <c r="L76" s="10">
        <f t="shared" si="6"/>
        <v>416.69000000000005</v>
      </c>
      <c r="M76" s="10">
        <v>1250</v>
      </c>
      <c r="N76" s="10">
        <v>1562.5</v>
      </c>
      <c r="O76" s="3">
        <f t="shared" si="7"/>
        <v>0.91664799999999991</v>
      </c>
    </row>
    <row r="77" spans="1:15" x14ac:dyDescent="0.25">
      <c r="A77" s="8" t="str">
        <f ca="1">LOOKUP('PB YTD'!B77,TimeFrame!$D$3:$D$8,TimeFrame!$C$3:$C$8)</f>
        <v>6 Months</v>
      </c>
      <c r="B77" s="8">
        <f t="shared" ca="1" si="8"/>
        <v>276</v>
      </c>
      <c r="C77" s="20">
        <f t="shared" ca="1" si="5"/>
        <v>45568</v>
      </c>
      <c r="D77" s="20">
        <v>45292</v>
      </c>
      <c r="E77" s="7" t="s">
        <v>190</v>
      </c>
      <c r="F77" s="8" t="s">
        <v>101</v>
      </c>
      <c r="G77" s="8" t="s">
        <v>262</v>
      </c>
      <c r="H77" s="8" t="s">
        <v>36</v>
      </c>
      <c r="I77" s="3">
        <v>0.90768532549749614</v>
      </c>
      <c r="J77" s="3">
        <v>0.62980769230769229</v>
      </c>
      <c r="K77" s="9">
        <v>1134.6099999999999</v>
      </c>
      <c r="L77" s="10">
        <f t="shared" si="6"/>
        <v>427.8900000000001</v>
      </c>
      <c r="M77" s="10">
        <v>1250</v>
      </c>
      <c r="N77" s="10">
        <v>1562.5</v>
      </c>
      <c r="O77" s="3">
        <f t="shared" si="7"/>
        <v>0.90768799999999994</v>
      </c>
    </row>
    <row r="78" spans="1:15" x14ac:dyDescent="0.25">
      <c r="A78" s="8" t="str">
        <f ca="1">LOOKUP('PB YTD'!B78,TimeFrame!$D$3:$D$8,TimeFrame!$C$3:$C$8)</f>
        <v>6 Months</v>
      </c>
      <c r="B78" s="8">
        <f t="shared" ca="1" si="8"/>
        <v>276</v>
      </c>
      <c r="C78" s="20">
        <f t="shared" ca="1" si="5"/>
        <v>45568</v>
      </c>
      <c r="D78" s="20">
        <v>45292</v>
      </c>
      <c r="E78" s="7" t="s">
        <v>177</v>
      </c>
      <c r="F78" s="8" t="s">
        <v>102</v>
      </c>
      <c r="G78" s="8" t="s">
        <v>263</v>
      </c>
      <c r="H78" s="8" t="s">
        <v>23</v>
      </c>
      <c r="I78" s="3">
        <v>0.90767834341010134</v>
      </c>
      <c r="J78" s="3">
        <v>0.68253968253968256</v>
      </c>
      <c r="K78" s="9">
        <v>1134.5999999999999</v>
      </c>
      <c r="L78" s="10">
        <f t="shared" si="6"/>
        <v>427.90000000000009</v>
      </c>
      <c r="M78" s="10">
        <v>1250</v>
      </c>
      <c r="N78" s="10">
        <v>1562.5</v>
      </c>
      <c r="O78" s="3">
        <f t="shared" si="7"/>
        <v>0.90767999999999993</v>
      </c>
    </row>
    <row r="79" spans="1:15" x14ac:dyDescent="0.25">
      <c r="A79" s="8" t="str">
        <f ca="1">LOOKUP('PB YTD'!B79,TimeFrame!$D$3:$D$8,TimeFrame!$C$3:$C$8)</f>
        <v>6 Months</v>
      </c>
      <c r="B79" s="8">
        <f t="shared" ca="1" si="8"/>
        <v>276</v>
      </c>
      <c r="C79" s="20">
        <f t="shared" ca="1" si="5"/>
        <v>45568</v>
      </c>
      <c r="D79" s="20">
        <v>45292</v>
      </c>
      <c r="E79" s="7" t="s">
        <v>14</v>
      </c>
      <c r="F79" s="8" t="s">
        <v>103</v>
      </c>
      <c r="G79" s="8" t="s">
        <v>42</v>
      </c>
      <c r="H79" s="8" t="s">
        <v>15</v>
      </c>
      <c r="I79" s="3">
        <v>0.90678734565547159</v>
      </c>
      <c r="J79" s="3">
        <v>0.58947368421052626</v>
      </c>
      <c r="K79" s="9">
        <v>1133.48</v>
      </c>
      <c r="L79" s="10">
        <f t="shared" si="6"/>
        <v>429.02</v>
      </c>
      <c r="M79" s="10">
        <v>1250</v>
      </c>
      <c r="N79" s="10">
        <v>1562.5</v>
      </c>
      <c r="O79" s="3">
        <f t="shared" si="7"/>
        <v>0.90678400000000003</v>
      </c>
    </row>
    <row r="80" spans="1:15" x14ac:dyDescent="0.25">
      <c r="A80" s="8" t="str">
        <f ca="1">LOOKUP('PB YTD'!B80,TimeFrame!$D$3:$D$8,TimeFrame!$C$3:$C$8)</f>
        <v>6 Months</v>
      </c>
      <c r="B80" s="8">
        <f t="shared" ca="1" si="8"/>
        <v>276</v>
      </c>
      <c r="C80" s="20">
        <f t="shared" ca="1" si="5"/>
        <v>45568</v>
      </c>
      <c r="D80" s="20">
        <v>45292</v>
      </c>
      <c r="E80" s="7" t="s">
        <v>17</v>
      </c>
      <c r="F80" s="8" t="s">
        <v>104</v>
      </c>
      <c r="G80" s="8" t="s">
        <v>262</v>
      </c>
      <c r="H80" s="8" t="s">
        <v>18</v>
      </c>
      <c r="I80" s="3">
        <v>0.89162951543685698</v>
      </c>
      <c r="J80" s="3">
        <v>0.58857142857142852</v>
      </c>
      <c r="K80" s="9">
        <v>1114.54</v>
      </c>
      <c r="L80" s="10">
        <f t="shared" si="6"/>
        <v>447.96000000000004</v>
      </c>
      <c r="M80" s="10">
        <v>1250</v>
      </c>
      <c r="N80" s="10">
        <v>1562.5</v>
      </c>
      <c r="O80" s="3">
        <f t="shared" si="7"/>
        <v>0.89163199999999998</v>
      </c>
    </row>
    <row r="81" spans="1:15" x14ac:dyDescent="0.25">
      <c r="A81" s="8" t="str">
        <f ca="1">LOOKUP('PB YTD'!B81,TimeFrame!$D$3:$D$8,TimeFrame!$C$3:$C$8)</f>
        <v>6 Months</v>
      </c>
      <c r="B81" s="8">
        <f t="shared" ca="1" si="8"/>
        <v>276</v>
      </c>
      <c r="C81" s="20">
        <f t="shared" ca="1" si="5"/>
        <v>45568</v>
      </c>
      <c r="D81" s="20">
        <v>45292</v>
      </c>
      <c r="E81" s="7" t="s">
        <v>50</v>
      </c>
      <c r="F81" s="8" t="s">
        <v>105</v>
      </c>
      <c r="G81" s="8" t="s">
        <v>263</v>
      </c>
      <c r="H81" s="8" t="s">
        <v>44</v>
      </c>
      <c r="I81" s="3">
        <v>0.87178369508083209</v>
      </c>
      <c r="J81" s="3">
        <v>0.58064516129032262</v>
      </c>
      <c r="K81" s="9">
        <v>1089.73</v>
      </c>
      <c r="L81" s="10">
        <f t="shared" si="6"/>
        <v>472.77</v>
      </c>
      <c r="M81" s="10">
        <v>1250</v>
      </c>
      <c r="N81" s="10">
        <v>1562.5</v>
      </c>
      <c r="O81" s="3">
        <f t="shared" si="7"/>
        <v>0.871784</v>
      </c>
    </row>
    <row r="82" spans="1:15" x14ac:dyDescent="0.25">
      <c r="A82" s="8" t="str">
        <f ca="1">LOOKUP('PB YTD'!B82,TimeFrame!$D$3:$D$8,TimeFrame!$C$3:$C$8)</f>
        <v>6 Months</v>
      </c>
      <c r="B82" s="8">
        <f t="shared" ca="1" si="8"/>
        <v>276</v>
      </c>
      <c r="C82" s="20">
        <f t="shared" ca="1" si="5"/>
        <v>45568</v>
      </c>
      <c r="D82" s="20">
        <v>45292</v>
      </c>
      <c r="E82" s="7" t="s">
        <v>190</v>
      </c>
      <c r="F82" s="8" t="s">
        <v>106</v>
      </c>
      <c r="G82" s="8" t="s">
        <v>262</v>
      </c>
      <c r="H82" s="8" t="s">
        <v>36</v>
      </c>
      <c r="I82" s="3">
        <v>0.79813584822575334</v>
      </c>
      <c r="J82" s="3">
        <v>0.6071428571428571</v>
      </c>
      <c r="K82" s="9">
        <v>997.67</v>
      </c>
      <c r="L82" s="10">
        <f t="shared" si="6"/>
        <v>564.83000000000004</v>
      </c>
      <c r="M82" s="10">
        <v>1250</v>
      </c>
      <c r="N82" s="10">
        <v>1562.5</v>
      </c>
      <c r="O82" s="3">
        <f t="shared" si="7"/>
        <v>0.79813599999999996</v>
      </c>
    </row>
    <row r="83" spans="1:15" x14ac:dyDescent="0.25">
      <c r="A83" s="8" t="str">
        <f ca="1">LOOKUP('PB YTD'!B83,TimeFrame!$D$3:$D$8,TimeFrame!$C$3:$C$8)</f>
        <v>6 Months</v>
      </c>
      <c r="B83" s="8">
        <f t="shared" ca="1" si="8"/>
        <v>276</v>
      </c>
      <c r="C83" s="20">
        <f t="shared" ca="1" si="5"/>
        <v>45568</v>
      </c>
      <c r="D83" s="20">
        <v>45292</v>
      </c>
      <c r="E83" s="7" t="s">
        <v>190</v>
      </c>
      <c r="F83" s="8" t="s">
        <v>107</v>
      </c>
      <c r="G83" s="8" t="s">
        <v>262</v>
      </c>
      <c r="H83" s="8" t="s">
        <v>36</v>
      </c>
      <c r="I83" s="3">
        <v>0.77781481657856733</v>
      </c>
      <c r="J83" s="3">
        <v>0.61250000000000004</v>
      </c>
      <c r="K83" s="9">
        <v>972.27</v>
      </c>
      <c r="L83" s="10">
        <f t="shared" si="6"/>
        <v>590.23</v>
      </c>
      <c r="M83" s="10">
        <v>1250</v>
      </c>
      <c r="N83" s="10">
        <v>1562.5</v>
      </c>
      <c r="O83" s="3">
        <f t="shared" si="7"/>
        <v>0.77781599999999995</v>
      </c>
    </row>
    <row r="84" spans="1:15" x14ac:dyDescent="0.25">
      <c r="A84" s="8" t="str">
        <f ca="1">LOOKUP('PB YTD'!B84,TimeFrame!$D$3:$D$8,TimeFrame!$C$3:$C$8)</f>
        <v>6 Months</v>
      </c>
      <c r="B84" s="8">
        <f t="shared" ca="1" si="8"/>
        <v>276</v>
      </c>
      <c r="C84" s="20">
        <f t="shared" ca="1" si="5"/>
        <v>45568</v>
      </c>
      <c r="D84" s="20">
        <v>45292</v>
      </c>
      <c r="E84" s="7" t="s">
        <v>6</v>
      </c>
      <c r="F84" s="8" t="s">
        <v>108</v>
      </c>
      <c r="G84" s="8" t="s">
        <v>233</v>
      </c>
      <c r="H84" s="8" t="s">
        <v>22</v>
      </c>
      <c r="I84" s="3">
        <v>0.77332302235970196</v>
      </c>
      <c r="J84" s="3">
        <v>0.6470588235294118</v>
      </c>
      <c r="K84" s="9">
        <v>966.65</v>
      </c>
      <c r="L84" s="10">
        <f t="shared" si="6"/>
        <v>595.85</v>
      </c>
      <c r="M84" s="10">
        <v>1250</v>
      </c>
      <c r="N84" s="10">
        <v>1562.5</v>
      </c>
      <c r="O84" s="3">
        <f t="shared" si="7"/>
        <v>0.77332000000000001</v>
      </c>
    </row>
    <row r="85" spans="1:15" x14ac:dyDescent="0.25">
      <c r="A85" s="8" t="str">
        <f ca="1">LOOKUP('PB YTD'!B85,TimeFrame!$D$3:$D$8,TimeFrame!$C$3:$C$8)</f>
        <v>6 Months</v>
      </c>
      <c r="B85" s="8">
        <f t="shared" ca="1" si="8"/>
        <v>276</v>
      </c>
      <c r="C85" s="20">
        <f t="shared" ca="1" si="5"/>
        <v>45568</v>
      </c>
      <c r="D85" s="20">
        <v>45292</v>
      </c>
      <c r="E85" s="7" t="s">
        <v>14</v>
      </c>
      <c r="F85" s="8" t="s">
        <v>110</v>
      </c>
      <c r="G85" s="8" t="s">
        <v>42</v>
      </c>
      <c r="H85" s="8" t="s">
        <v>109</v>
      </c>
      <c r="I85" s="3">
        <v>1.7163089896751176</v>
      </c>
      <c r="J85" s="3">
        <v>0.55882352941176472</v>
      </c>
      <c r="K85" s="9">
        <v>625</v>
      </c>
      <c r="L85" s="10">
        <f t="shared" si="6"/>
        <v>937.5</v>
      </c>
      <c r="M85" s="10">
        <v>1250</v>
      </c>
      <c r="N85" s="10">
        <v>1562.5</v>
      </c>
      <c r="O85" s="3">
        <f t="shared" si="7"/>
        <v>0.5</v>
      </c>
    </row>
    <row r="86" spans="1:15" x14ac:dyDescent="0.25">
      <c r="A86" s="8" t="str">
        <f ca="1">LOOKUP('PB YTD'!B86,TimeFrame!$D$3:$D$8,TimeFrame!$C$3:$C$8)</f>
        <v>6 Months</v>
      </c>
      <c r="B86" s="8">
        <f t="shared" ca="1" si="8"/>
        <v>276</v>
      </c>
      <c r="C86" s="20">
        <f t="shared" ca="1" si="5"/>
        <v>45568</v>
      </c>
      <c r="D86" s="20">
        <v>45292</v>
      </c>
      <c r="E86" s="7" t="s">
        <v>6</v>
      </c>
      <c r="F86" s="8" t="s">
        <v>111</v>
      </c>
      <c r="G86" s="8" t="s">
        <v>233</v>
      </c>
      <c r="H86" s="8" t="s">
        <v>22</v>
      </c>
      <c r="I86" s="3">
        <v>1.8160084593811781</v>
      </c>
      <c r="J86" s="3">
        <v>0.55833333333333335</v>
      </c>
      <c r="K86" s="9">
        <v>625</v>
      </c>
      <c r="L86" s="10">
        <f t="shared" si="6"/>
        <v>937.5</v>
      </c>
      <c r="M86" s="10">
        <v>1250</v>
      </c>
      <c r="N86" s="10">
        <v>1562.5</v>
      </c>
      <c r="O86" s="3">
        <f t="shared" si="7"/>
        <v>0.5</v>
      </c>
    </row>
    <row r="87" spans="1:15" x14ac:dyDescent="0.25">
      <c r="A87" s="8" t="str">
        <f ca="1">LOOKUP('PB YTD'!B87,TimeFrame!$D$3:$D$8,TimeFrame!$C$3:$C$8)</f>
        <v>6 Months</v>
      </c>
      <c r="B87" s="8">
        <f t="shared" ca="1" si="8"/>
        <v>276</v>
      </c>
      <c r="C87" s="20">
        <f t="shared" ca="1" si="5"/>
        <v>45568</v>
      </c>
      <c r="D87" s="20">
        <v>45292</v>
      </c>
      <c r="E87" s="7" t="s">
        <v>50</v>
      </c>
      <c r="F87" s="8" t="s">
        <v>112</v>
      </c>
      <c r="G87" s="8" t="s">
        <v>263</v>
      </c>
      <c r="H87" s="8" t="s">
        <v>44</v>
      </c>
      <c r="I87" s="3">
        <v>1.2501041753479458</v>
      </c>
      <c r="J87" s="3">
        <v>0.53921568627450978</v>
      </c>
      <c r="K87" s="9">
        <v>625</v>
      </c>
      <c r="L87" s="10">
        <f t="shared" si="6"/>
        <v>937.5</v>
      </c>
      <c r="M87" s="10">
        <v>1250</v>
      </c>
      <c r="N87" s="10">
        <v>1562.5</v>
      </c>
      <c r="O87" s="3">
        <f t="shared" si="7"/>
        <v>0.5</v>
      </c>
    </row>
    <row r="88" spans="1:15" x14ac:dyDescent="0.25">
      <c r="A88" s="8" t="str">
        <f ca="1">LOOKUP('PB YTD'!B88,TimeFrame!$D$3:$D$8,TimeFrame!$C$3:$C$8)</f>
        <v>6 Months</v>
      </c>
      <c r="B88" s="8">
        <f t="shared" ca="1" si="8"/>
        <v>276</v>
      </c>
      <c r="C88" s="20">
        <f t="shared" ca="1" si="5"/>
        <v>45568</v>
      </c>
      <c r="D88" s="20">
        <v>45292</v>
      </c>
      <c r="E88" s="7" t="s">
        <v>28</v>
      </c>
      <c r="F88" s="8" t="s">
        <v>113</v>
      </c>
      <c r="G88" s="8" t="s">
        <v>42</v>
      </c>
      <c r="H88" s="8" t="s">
        <v>29</v>
      </c>
      <c r="I88" s="3">
        <v>1.8306847376274942</v>
      </c>
      <c r="J88" s="3">
        <v>0.53703703703703709</v>
      </c>
      <c r="K88" s="9">
        <v>625</v>
      </c>
      <c r="L88" s="10">
        <f t="shared" si="6"/>
        <v>937.5</v>
      </c>
      <c r="M88" s="10">
        <v>1250</v>
      </c>
      <c r="N88" s="10">
        <v>1562.5</v>
      </c>
      <c r="O88" s="3">
        <f t="shared" si="7"/>
        <v>0.5</v>
      </c>
    </row>
    <row r="89" spans="1:15" x14ac:dyDescent="0.25">
      <c r="A89" s="8" t="str">
        <f ca="1">LOOKUP('PB YTD'!B89,TimeFrame!$D$3:$D$8,TimeFrame!$C$3:$C$8)</f>
        <v>6 Months</v>
      </c>
      <c r="B89" s="8">
        <f t="shared" ca="1" si="8"/>
        <v>276</v>
      </c>
      <c r="C89" s="20">
        <f t="shared" ca="1" si="5"/>
        <v>45568</v>
      </c>
      <c r="D89" s="20">
        <v>45292</v>
      </c>
      <c r="E89" s="7" t="s">
        <v>17</v>
      </c>
      <c r="F89" s="8" t="s">
        <v>114</v>
      </c>
      <c r="G89" s="8" t="s">
        <v>262</v>
      </c>
      <c r="H89" s="8" t="s">
        <v>18</v>
      </c>
      <c r="I89" s="3">
        <v>1.1025641025641026</v>
      </c>
      <c r="J89" s="3">
        <v>0.495</v>
      </c>
      <c r="K89" s="9">
        <v>625</v>
      </c>
      <c r="L89" s="10">
        <f t="shared" si="6"/>
        <v>937.5</v>
      </c>
      <c r="M89" s="10">
        <v>1250</v>
      </c>
      <c r="N89" s="10">
        <v>1562.5</v>
      </c>
      <c r="O89" s="3">
        <f t="shared" si="7"/>
        <v>0.5</v>
      </c>
    </row>
    <row r="90" spans="1:15" x14ac:dyDescent="0.25">
      <c r="A90" s="8" t="str">
        <f ca="1">LOOKUP('PB YTD'!B90,TimeFrame!$D$3:$D$8,TimeFrame!$C$3:$C$8)</f>
        <v>6 Months</v>
      </c>
      <c r="B90" s="8">
        <f t="shared" ca="1" si="8"/>
        <v>276</v>
      </c>
      <c r="C90" s="20">
        <f t="shared" ca="1" si="5"/>
        <v>45568</v>
      </c>
      <c r="D90" s="20">
        <v>45292</v>
      </c>
      <c r="E90" s="7" t="s">
        <v>6</v>
      </c>
      <c r="F90" s="8" t="s">
        <v>115</v>
      </c>
      <c r="G90" s="8" t="s">
        <v>233</v>
      </c>
      <c r="H90" s="8" t="s">
        <v>7</v>
      </c>
      <c r="I90" s="3">
        <v>1.1819102787230176</v>
      </c>
      <c r="J90" s="3">
        <v>0.56122448979591832</v>
      </c>
      <c r="K90" s="9">
        <v>625</v>
      </c>
      <c r="L90" s="10">
        <f t="shared" si="6"/>
        <v>937.5</v>
      </c>
      <c r="M90" s="10">
        <v>1250</v>
      </c>
      <c r="N90" s="10">
        <v>1562.5</v>
      </c>
      <c r="O90" s="3">
        <f t="shared" si="7"/>
        <v>0.5</v>
      </c>
    </row>
    <row r="91" spans="1:15" x14ac:dyDescent="0.25">
      <c r="A91" s="8" t="str">
        <f ca="1">LOOKUP('PB YTD'!B91,TimeFrame!$D$3:$D$8,TimeFrame!$C$3:$C$8)</f>
        <v>6 Months</v>
      </c>
      <c r="B91" s="8">
        <f t="shared" ca="1" si="8"/>
        <v>276</v>
      </c>
      <c r="C91" s="20">
        <f t="shared" ca="1" si="5"/>
        <v>45568</v>
      </c>
      <c r="D91" s="20">
        <v>45292</v>
      </c>
      <c r="E91" s="7" t="s">
        <v>25</v>
      </c>
      <c r="F91" s="8" t="s">
        <v>116</v>
      </c>
      <c r="G91" s="8" t="s">
        <v>262</v>
      </c>
      <c r="H91" s="8" t="s">
        <v>26</v>
      </c>
      <c r="I91" s="3">
        <v>1.5630252100840336</v>
      </c>
      <c r="J91" s="3">
        <v>0.53548387096774197</v>
      </c>
      <c r="K91" s="9">
        <v>625</v>
      </c>
      <c r="L91" s="10">
        <f t="shared" si="6"/>
        <v>937.5</v>
      </c>
      <c r="M91" s="10">
        <v>1250</v>
      </c>
      <c r="N91" s="10">
        <v>1562.5</v>
      </c>
      <c r="O91" s="3">
        <f t="shared" si="7"/>
        <v>0.5</v>
      </c>
    </row>
    <row r="92" spans="1:15" x14ac:dyDescent="0.25">
      <c r="A92" s="8" t="str">
        <f ca="1">LOOKUP('PB YTD'!B92,TimeFrame!$D$3:$D$8,TimeFrame!$C$3:$C$8)</f>
        <v>6 Months</v>
      </c>
      <c r="B92" s="8">
        <f t="shared" ca="1" si="8"/>
        <v>276</v>
      </c>
      <c r="C92" s="20">
        <f t="shared" ca="1" si="5"/>
        <v>45568</v>
      </c>
      <c r="D92" s="20">
        <v>45292</v>
      </c>
      <c r="E92" s="7" t="s">
        <v>14</v>
      </c>
      <c r="F92" s="8" t="s">
        <v>117</v>
      </c>
      <c r="G92" s="8" t="s">
        <v>42</v>
      </c>
      <c r="H92" s="8" t="s">
        <v>40</v>
      </c>
      <c r="I92" s="3">
        <v>1.3214285714285712</v>
      </c>
      <c r="J92" s="3">
        <v>0.44</v>
      </c>
      <c r="K92" s="9">
        <v>625</v>
      </c>
      <c r="L92" s="10">
        <f t="shared" si="6"/>
        <v>937.5</v>
      </c>
      <c r="M92" s="10">
        <v>1250</v>
      </c>
      <c r="N92" s="10">
        <v>1562.5</v>
      </c>
      <c r="O92" s="3">
        <f t="shared" si="7"/>
        <v>0.5</v>
      </c>
    </row>
    <row r="93" spans="1:15" x14ac:dyDescent="0.25">
      <c r="A93" s="8" t="str">
        <f ca="1">LOOKUP('PB YTD'!B93,TimeFrame!$D$3:$D$8,TimeFrame!$C$3:$C$8)</f>
        <v>6 Months</v>
      </c>
      <c r="B93" s="8">
        <f t="shared" ca="1" si="8"/>
        <v>276</v>
      </c>
      <c r="C93" s="20">
        <f t="shared" ca="1" si="5"/>
        <v>45568</v>
      </c>
      <c r="D93" s="20">
        <v>45292</v>
      </c>
      <c r="E93" s="7" t="s">
        <v>14</v>
      </c>
      <c r="F93" s="8" t="s">
        <v>118</v>
      </c>
      <c r="G93" s="8" t="s">
        <v>42</v>
      </c>
      <c r="H93" s="8" t="s">
        <v>40</v>
      </c>
      <c r="I93" s="3">
        <v>1.27259230081658</v>
      </c>
      <c r="J93" s="3">
        <v>0.49315068493150682</v>
      </c>
      <c r="K93" s="9">
        <v>625</v>
      </c>
      <c r="L93" s="10">
        <f t="shared" si="6"/>
        <v>937.5</v>
      </c>
      <c r="M93" s="10">
        <v>1250</v>
      </c>
      <c r="N93" s="10">
        <v>1562.5</v>
      </c>
      <c r="O93" s="3">
        <f t="shared" si="7"/>
        <v>0.5</v>
      </c>
    </row>
    <row r="94" spans="1:15" x14ac:dyDescent="0.25">
      <c r="A94" s="8" t="str">
        <f ca="1">LOOKUP('PB YTD'!B94,TimeFrame!$D$3:$D$8,TimeFrame!$C$3:$C$8)</f>
        <v>6 Months</v>
      </c>
      <c r="B94" s="8">
        <f t="shared" ca="1" si="8"/>
        <v>276</v>
      </c>
      <c r="C94" s="20">
        <f t="shared" ca="1" si="5"/>
        <v>45568</v>
      </c>
      <c r="D94" s="20">
        <v>45292</v>
      </c>
      <c r="E94" s="7" t="s">
        <v>28</v>
      </c>
      <c r="F94" s="8" t="s">
        <v>119</v>
      </c>
      <c r="G94" s="8" t="s">
        <v>42</v>
      </c>
      <c r="H94" s="8" t="s">
        <v>29</v>
      </c>
      <c r="I94" s="3">
        <v>1.3488372093023255</v>
      </c>
      <c r="J94" s="3">
        <v>0.47619047619047616</v>
      </c>
      <c r="K94" s="9">
        <v>625</v>
      </c>
      <c r="L94" s="10">
        <f t="shared" si="6"/>
        <v>937.5</v>
      </c>
      <c r="M94" s="10">
        <v>1250</v>
      </c>
      <c r="N94" s="10">
        <v>1562.5</v>
      </c>
      <c r="O94" s="3">
        <f t="shared" si="7"/>
        <v>0.5</v>
      </c>
    </row>
    <row r="95" spans="1:15" x14ac:dyDescent="0.25">
      <c r="A95" s="8" t="str">
        <f ca="1">LOOKUP('PB YTD'!B95,TimeFrame!$D$3:$D$8,TimeFrame!$C$3:$C$8)</f>
        <v>6 Months</v>
      </c>
      <c r="B95" s="8">
        <f t="shared" ca="1" si="8"/>
        <v>276</v>
      </c>
      <c r="C95" s="20">
        <f t="shared" ca="1" si="5"/>
        <v>45568</v>
      </c>
      <c r="D95" s="20">
        <v>45292</v>
      </c>
      <c r="E95" s="7" t="s">
        <v>28</v>
      </c>
      <c r="F95" s="8" t="s">
        <v>120</v>
      </c>
      <c r="G95" s="8" t="s">
        <v>42</v>
      </c>
      <c r="H95" s="8" t="s">
        <v>29</v>
      </c>
      <c r="I95" s="3">
        <v>2.1333617781570422</v>
      </c>
      <c r="J95" s="3">
        <v>0.55714285714285716</v>
      </c>
      <c r="K95" s="9">
        <v>625</v>
      </c>
      <c r="L95" s="10">
        <f t="shared" si="6"/>
        <v>937.5</v>
      </c>
      <c r="M95" s="10">
        <v>1250</v>
      </c>
      <c r="N95" s="10">
        <v>1562.5</v>
      </c>
      <c r="O95" s="3">
        <f t="shared" si="7"/>
        <v>0.5</v>
      </c>
    </row>
    <row r="96" spans="1:15" x14ac:dyDescent="0.25">
      <c r="A96" s="8" t="str">
        <f ca="1">LOOKUP('PB YTD'!B96,TimeFrame!$D$3:$D$8,TimeFrame!$C$3:$C$8)</f>
        <v>6 Months</v>
      </c>
      <c r="B96" s="8">
        <f t="shared" ca="1" si="8"/>
        <v>276</v>
      </c>
      <c r="C96" s="20">
        <f t="shared" ca="1" si="5"/>
        <v>45568</v>
      </c>
      <c r="D96" s="20">
        <v>45292</v>
      </c>
      <c r="E96" s="7" t="s">
        <v>28</v>
      </c>
      <c r="F96" s="8" t="s">
        <v>121</v>
      </c>
      <c r="G96" s="8" t="s">
        <v>42</v>
      </c>
      <c r="H96" s="8" t="s">
        <v>29</v>
      </c>
      <c r="I96" s="3">
        <v>1.4530038718279643</v>
      </c>
      <c r="J96" s="3">
        <v>0.40206185567010311</v>
      </c>
      <c r="K96" s="9">
        <v>625</v>
      </c>
      <c r="L96" s="10">
        <f t="shared" si="6"/>
        <v>937.5</v>
      </c>
      <c r="M96" s="10">
        <v>1250</v>
      </c>
      <c r="N96" s="10">
        <v>1562.5</v>
      </c>
      <c r="O96" s="3">
        <f t="shared" si="7"/>
        <v>0.5</v>
      </c>
    </row>
    <row r="97" spans="1:15" x14ac:dyDescent="0.25">
      <c r="A97" s="8" t="str">
        <f ca="1">LOOKUP('PB YTD'!B97,TimeFrame!$D$3:$D$8,TimeFrame!$C$3:$C$8)</f>
        <v>6 Months</v>
      </c>
      <c r="B97" s="8">
        <f t="shared" ca="1" si="8"/>
        <v>276</v>
      </c>
      <c r="C97" s="20">
        <f t="shared" ca="1" si="5"/>
        <v>45568</v>
      </c>
      <c r="D97" s="20">
        <v>45292</v>
      </c>
      <c r="E97" s="7" t="s">
        <v>17</v>
      </c>
      <c r="F97" s="8" t="s">
        <v>122</v>
      </c>
      <c r="G97" s="8" t="s">
        <v>262</v>
      </c>
      <c r="H97" s="8" t="s">
        <v>18</v>
      </c>
      <c r="I97" s="3">
        <v>1.0142563302361869</v>
      </c>
      <c r="J97" s="3">
        <v>0.45</v>
      </c>
      <c r="K97" s="9">
        <v>625</v>
      </c>
      <c r="L97" s="10">
        <f t="shared" si="6"/>
        <v>937.5</v>
      </c>
      <c r="M97" s="10">
        <v>1250</v>
      </c>
      <c r="N97" s="10">
        <v>1562.5</v>
      </c>
      <c r="O97" s="3">
        <f t="shared" si="7"/>
        <v>0.5</v>
      </c>
    </row>
    <row r="98" spans="1:15" x14ac:dyDescent="0.25">
      <c r="A98" s="8" t="str">
        <f ca="1">LOOKUP('PB YTD'!B98,TimeFrame!$D$3:$D$8,TimeFrame!$C$3:$C$8)</f>
        <v>6 Months</v>
      </c>
      <c r="B98" s="8">
        <f t="shared" ca="1" si="8"/>
        <v>276</v>
      </c>
      <c r="C98" s="20">
        <f t="shared" ca="1" si="5"/>
        <v>45568</v>
      </c>
      <c r="D98" s="20">
        <v>45292</v>
      </c>
      <c r="E98" s="7" t="s">
        <v>14</v>
      </c>
      <c r="F98" s="8" t="s">
        <v>123</v>
      </c>
      <c r="G98" s="8" t="s">
        <v>42</v>
      </c>
      <c r="H98" s="8" t="s">
        <v>15</v>
      </c>
      <c r="I98" s="3">
        <v>1.3552453257193986</v>
      </c>
      <c r="J98" s="3">
        <v>0.51</v>
      </c>
      <c r="K98" s="9">
        <v>625</v>
      </c>
      <c r="L98" s="10">
        <f t="shared" si="6"/>
        <v>937.5</v>
      </c>
      <c r="M98" s="10">
        <v>1250</v>
      </c>
      <c r="N98" s="10">
        <v>1562.5</v>
      </c>
      <c r="O98" s="3">
        <f t="shared" si="7"/>
        <v>0.5</v>
      </c>
    </row>
    <row r="99" spans="1:15" x14ac:dyDescent="0.25">
      <c r="A99" s="8" t="str">
        <f ca="1">LOOKUP('PB YTD'!B99,TimeFrame!$D$3:$D$8,TimeFrame!$C$3:$C$8)</f>
        <v>6 Months</v>
      </c>
      <c r="B99" s="8">
        <f t="shared" ca="1" si="8"/>
        <v>276</v>
      </c>
      <c r="C99" s="20">
        <f t="shared" ca="1" si="5"/>
        <v>45568</v>
      </c>
      <c r="D99" s="20">
        <v>45292</v>
      </c>
      <c r="E99" s="7" t="s">
        <v>17</v>
      </c>
      <c r="F99" s="8" t="s">
        <v>124</v>
      </c>
      <c r="G99" s="8" t="s">
        <v>262</v>
      </c>
      <c r="H99" s="8" t="s">
        <v>18</v>
      </c>
      <c r="I99" s="3">
        <v>1.60871896694155</v>
      </c>
      <c r="J99" s="3">
        <v>0.47058823529411764</v>
      </c>
      <c r="K99" s="9">
        <v>625</v>
      </c>
      <c r="L99" s="10">
        <f t="shared" si="6"/>
        <v>937.5</v>
      </c>
      <c r="M99" s="10">
        <v>1250</v>
      </c>
      <c r="N99" s="10">
        <v>1562.5</v>
      </c>
      <c r="O99" s="3">
        <f t="shared" si="7"/>
        <v>0.5</v>
      </c>
    </row>
    <row r="100" spans="1:15" x14ac:dyDescent="0.25">
      <c r="A100" s="8" t="str">
        <f ca="1">LOOKUP('PB YTD'!B100,TimeFrame!$D$3:$D$8,TimeFrame!$C$3:$C$8)</f>
        <v>6 Months</v>
      </c>
      <c r="B100" s="8">
        <f t="shared" ca="1" si="8"/>
        <v>276</v>
      </c>
      <c r="C100" s="20">
        <f t="shared" ca="1" si="5"/>
        <v>45568</v>
      </c>
      <c r="D100" s="20">
        <v>45292</v>
      </c>
      <c r="E100" s="7" t="s">
        <v>190</v>
      </c>
      <c r="F100" s="8" t="s">
        <v>125</v>
      </c>
      <c r="G100" s="8" t="s">
        <v>262</v>
      </c>
      <c r="H100" s="8" t="s">
        <v>36</v>
      </c>
      <c r="I100" s="3">
        <v>1.1570602099850011</v>
      </c>
      <c r="J100" s="3">
        <v>0.48051948051948051</v>
      </c>
      <c r="K100" s="9">
        <v>625</v>
      </c>
      <c r="L100" s="10">
        <f t="shared" si="6"/>
        <v>937.5</v>
      </c>
      <c r="M100" s="10">
        <v>1250</v>
      </c>
      <c r="N100" s="10">
        <v>1562.5</v>
      </c>
      <c r="O100" s="3">
        <f t="shared" si="7"/>
        <v>0.5</v>
      </c>
    </row>
    <row r="101" spans="1:15" x14ac:dyDescent="0.25">
      <c r="A101" s="8" t="str">
        <f ca="1">LOOKUP('PB YTD'!B101,TimeFrame!$D$3:$D$8,TimeFrame!$C$3:$C$8)</f>
        <v>6 Months</v>
      </c>
      <c r="B101" s="8">
        <f t="shared" ca="1" si="8"/>
        <v>276</v>
      </c>
      <c r="C101" s="20">
        <f t="shared" ca="1" si="5"/>
        <v>45568</v>
      </c>
      <c r="D101" s="20">
        <v>45292</v>
      </c>
      <c r="E101" s="7" t="s">
        <v>176</v>
      </c>
      <c r="F101" s="8" t="s">
        <v>127</v>
      </c>
      <c r="G101" s="8" t="s">
        <v>263</v>
      </c>
      <c r="H101" s="8" t="s">
        <v>126</v>
      </c>
      <c r="I101" s="3">
        <v>1.2926513987463719</v>
      </c>
      <c r="J101" s="3">
        <v>0.55474452554744524</v>
      </c>
      <c r="K101" s="9">
        <v>625</v>
      </c>
      <c r="L101" s="10">
        <f t="shared" si="6"/>
        <v>937.5</v>
      </c>
      <c r="M101" s="10">
        <v>1250</v>
      </c>
      <c r="N101" s="10">
        <v>1562.5</v>
      </c>
      <c r="O101" s="3">
        <f t="shared" si="7"/>
        <v>0.5</v>
      </c>
    </row>
    <row r="102" spans="1:15" x14ac:dyDescent="0.25">
      <c r="A102" s="8" t="str">
        <f ca="1">LOOKUP('PB YTD'!B102,TimeFrame!$D$3:$D$8,TimeFrame!$C$3:$C$8)</f>
        <v>6 Months</v>
      </c>
      <c r="B102" s="8">
        <f t="shared" ca="1" si="8"/>
        <v>276</v>
      </c>
      <c r="C102" s="20">
        <f t="shared" ca="1" si="5"/>
        <v>45568</v>
      </c>
      <c r="D102" s="20">
        <v>45292</v>
      </c>
      <c r="E102" s="7" t="s">
        <v>176</v>
      </c>
      <c r="F102" s="8" t="s">
        <v>128</v>
      </c>
      <c r="G102" s="8" t="s">
        <v>263</v>
      </c>
      <c r="H102" s="8" t="s">
        <v>126</v>
      </c>
      <c r="I102" s="3">
        <v>1.2105581725834886</v>
      </c>
      <c r="J102" s="3">
        <v>0.49074074074074076</v>
      </c>
      <c r="K102" s="9">
        <v>625</v>
      </c>
      <c r="L102" s="10">
        <f t="shared" si="6"/>
        <v>937.5</v>
      </c>
      <c r="M102" s="10">
        <v>1250</v>
      </c>
      <c r="N102" s="10">
        <v>1562.5</v>
      </c>
      <c r="O102" s="3">
        <f t="shared" si="7"/>
        <v>0.5</v>
      </c>
    </row>
    <row r="103" spans="1:15" x14ac:dyDescent="0.25">
      <c r="A103" s="8" t="str">
        <f ca="1">LOOKUP('PB YTD'!B103,TimeFrame!$D$3:$D$8,TimeFrame!$C$3:$C$8)</f>
        <v>6 Months</v>
      </c>
      <c r="B103" s="8">
        <f t="shared" ca="1" si="8"/>
        <v>276</v>
      </c>
      <c r="C103" s="20">
        <f t="shared" ca="1" si="5"/>
        <v>45568</v>
      </c>
      <c r="D103" s="20">
        <v>45292</v>
      </c>
      <c r="E103" s="7" t="s">
        <v>176</v>
      </c>
      <c r="F103" s="8" t="s">
        <v>129</v>
      </c>
      <c r="G103" s="8" t="s">
        <v>263</v>
      </c>
      <c r="H103" s="8" t="s">
        <v>51</v>
      </c>
      <c r="I103" s="3">
        <v>1.1379964365768147</v>
      </c>
      <c r="J103" s="3">
        <v>0.49593495934959347</v>
      </c>
      <c r="K103" s="9">
        <v>625</v>
      </c>
      <c r="L103" s="10">
        <f t="shared" si="6"/>
        <v>937.5</v>
      </c>
      <c r="M103" s="10">
        <v>1250</v>
      </c>
      <c r="N103" s="10">
        <v>1562.5</v>
      </c>
      <c r="O103" s="3">
        <f t="shared" si="7"/>
        <v>0.5</v>
      </c>
    </row>
    <row r="104" spans="1:15" x14ac:dyDescent="0.25">
      <c r="A104" s="8" t="str">
        <f ca="1">LOOKUP('PB YTD'!B104,TimeFrame!$D$3:$D$8,TimeFrame!$C$3:$C$8)</f>
        <v>6 Months</v>
      </c>
      <c r="B104" s="8">
        <f t="shared" ca="1" si="8"/>
        <v>276</v>
      </c>
      <c r="C104" s="20">
        <f t="shared" ca="1" si="5"/>
        <v>45568</v>
      </c>
      <c r="D104" s="20">
        <v>45292</v>
      </c>
      <c r="E104" s="7" t="s">
        <v>176</v>
      </c>
      <c r="F104" s="8" t="s">
        <v>130</v>
      </c>
      <c r="G104" s="8" t="s">
        <v>263</v>
      </c>
      <c r="H104" s="8" t="s">
        <v>126</v>
      </c>
      <c r="I104" s="3">
        <v>1.2297463479236206</v>
      </c>
      <c r="J104" s="3">
        <v>0.4329896907216495</v>
      </c>
      <c r="K104" s="9">
        <v>625</v>
      </c>
      <c r="L104" s="10">
        <f t="shared" si="6"/>
        <v>937.5</v>
      </c>
      <c r="M104" s="10">
        <v>1250</v>
      </c>
      <c r="N104" s="10">
        <v>1562.5</v>
      </c>
      <c r="O104" s="3">
        <f t="shared" si="7"/>
        <v>0.5</v>
      </c>
    </row>
    <row r="105" spans="1:15" x14ac:dyDescent="0.25">
      <c r="A105" s="8" t="str">
        <f ca="1">LOOKUP('PB YTD'!B105,TimeFrame!$D$3:$D$8,TimeFrame!$C$3:$C$8)</f>
        <v>6 Months</v>
      </c>
      <c r="B105" s="8">
        <f t="shared" ca="1" si="8"/>
        <v>276</v>
      </c>
      <c r="C105" s="20">
        <f t="shared" ca="1" si="5"/>
        <v>45568</v>
      </c>
      <c r="D105" s="20">
        <v>45292</v>
      </c>
      <c r="E105" s="7" t="s">
        <v>14</v>
      </c>
      <c r="F105" s="8" t="s">
        <v>131</v>
      </c>
      <c r="G105" s="8" t="s">
        <v>42</v>
      </c>
      <c r="H105" s="8" t="s">
        <v>40</v>
      </c>
      <c r="I105" s="3">
        <v>1.5499845001549983</v>
      </c>
      <c r="J105" s="3">
        <v>0.52830188679245282</v>
      </c>
      <c r="K105" s="9">
        <v>625</v>
      </c>
      <c r="L105" s="10">
        <f t="shared" si="6"/>
        <v>937.5</v>
      </c>
      <c r="M105" s="10">
        <v>1250</v>
      </c>
      <c r="N105" s="10">
        <v>1562.5</v>
      </c>
      <c r="O105" s="3">
        <f t="shared" si="7"/>
        <v>0.5</v>
      </c>
    </row>
    <row r="106" spans="1:15" x14ac:dyDescent="0.25">
      <c r="A106" s="8" t="str">
        <f ca="1">LOOKUP('PB YTD'!B106,TimeFrame!$D$3:$D$8,TimeFrame!$C$3:$C$8)</f>
        <v>6 Months</v>
      </c>
      <c r="B106" s="8">
        <f t="shared" ca="1" si="8"/>
        <v>276</v>
      </c>
      <c r="C106" s="20">
        <f t="shared" ca="1" si="5"/>
        <v>45568</v>
      </c>
      <c r="D106" s="20">
        <v>45292</v>
      </c>
      <c r="E106" s="7" t="s">
        <v>190</v>
      </c>
      <c r="F106" s="8" t="s">
        <v>132</v>
      </c>
      <c r="G106" s="8" t="s">
        <v>262</v>
      </c>
      <c r="H106" s="8" t="s">
        <v>36</v>
      </c>
      <c r="I106" s="3">
        <v>1.1192352504059522</v>
      </c>
      <c r="J106" s="3">
        <v>0.47904191616766467</v>
      </c>
      <c r="K106" s="9">
        <v>625</v>
      </c>
      <c r="L106" s="10">
        <f t="shared" si="6"/>
        <v>937.5</v>
      </c>
      <c r="M106" s="10">
        <v>1250</v>
      </c>
      <c r="N106" s="10">
        <v>1562.5</v>
      </c>
      <c r="O106" s="3">
        <f t="shared" si="7"/>
        <v>0.5</v>
      </c>
    </row>
    <row r="107" spans="1:15" x14ac:dyDescent="0.25">
      <c r="A107" s="8" t="str">
        <f ca="1">LOOKUP('PB YTD'!B107,TimeFrame!$D$3:$D$8,TimeFrame!$C$3:$C$8)</f>
        <v>6 Months</v>
      </c>
      <c r="B107" s="8">
        <f t="shared" ca="1" si="8"/>
        <v>276</v>
      </c>
      <c r="C107" s="20">
        <f t="shared" ca="1" si="5"/>
        <v>45568</v>
      </c>
      <c r="D107" s="20">
        <v>45292</v>
      </c>
      <c r="E107" s="7" t="s">
        <v>25</v>
      </c>
      <c r="F107" s="8" t="s">
        <v>133</v>
      </c>
      <c r="G107" s="8" t="s">
        <v>262</v>
      </c>
      <c r="H107" s="8" t="s">
        <v>26</v>
      </c>
      <c r="I107" s="3">
        <v>1.2352650525869979</v>
      </c>
      <c r="J107" s="3">
        <v>0.53846153846153844</v>
      </c>
      <c r="K107" s="9">
        <v>625</v>
      </c>
      <c r="L107" s="10">
        <f t="shared" si="6"/>
        <v>937.5</v>
      </c>
      <c r="M107" s="10">
        <v>1250</v>
      </c>
      <c r="N107" s="10">
        <v>1562.5</v>
      </c>
      <c r="O107" s="3">
        <f t="shared" si="7"/>
        <v>0.5</v>
      </c>
    </row>
    <row r="108" spans="1:15" x14ac:dyDescent="0.25">
      <c r="A108" s="8" t="str">
        <f ca="1">LOOKUP('PB YTD'!B108,TimeFrame!$D$3:$D$8,TimeFrame!$C$3:$C$8)</f>
        <v>6 Months</v>
      </c>
      <c r="B108" s="8">
        <f t="shared" ca="1" si="8"/>
        <v>276</v>
      </c>
      <c r="C108" s="20">
        <f t="shared" ca="1" si="5"/>
        <v>45568</v>
      </c>
      <c r="D108" s="20">
        <v>45292</v>
      </c>
      <c r="E108" s="7" t="s">
        <v>176</v>
      </c>
      <c r="F108" s="8" t="s">
        <v>134</v>
      </c>
      <c r="G108" s="8" t="s">
        <v>263</v>
      </c>
      <c r="H108" s="8" t="s">
        <v>51</v>
      </c>
      <c r="I108" s="3">
        <v>1.0555320992866826</v>
      </c>
      <c r="J108" s="3">
        <v>0.5</v>
      </c>
      <c r="K108" s="9">
        <v>625</v>
      </c>
      <c r="L108" s="10">
        <f t="shared" si="6"/>
        <v>937.5</v>
      </c>
      <c r="M108" s="10">
        <v>1250</v>
      </c>
      <c r="N108" s="10">
        <v>1562.5</v>
      </c>
      <c r="O108" s="3">
        <f t="shared" si="7"/>
        <v>0.5</v>
      </c>
    </row>
    <row r="109" spans="1:15" x14ac:dyDescent="0.25">
      <c r="A109" s="8" t="str">
        <f ca="1">LOOKUP('PB YTD'!B109,TimeFrame!$D$3:$D$8,TimeFrame!$C$3:$C$8)</f>
        <v>6 Months</v>
      </c>
      <c r="B109" s="8">
        <f t="shared" ca="1" si="8"/>
        <v>276</v>
      </c>
      <c r="C109" s="20">
        <f t="shared" ca="1" si="5"/>
        <v>45568</v>
      </c>
      <c r="D109" s="20">
        <v>45292</v>
      </c>
      <c r="E109" s="7" t="s">
        <v>14</v>
      </c>
      <c r="F109" s="8" t="s">
        <v>135</v>
      </c>
      <c r="G109" s="8" t="s">
        <v>42</v>
      </c>
      <c r="H109" s="8" t="s">
        <v>15</v>
      </c>
      <c r="I109" s="3">
        <v>1.2049240400978845</v>
      </c>
      <c r="J109" s="3">
        <v>0.53439153439153442</v>
      </c>
      <c r="K109" s="9">
        <v>625</v>
      </c>
      <c r="L109" s="10">
        <f t="shared" si="6"/>
        <v>937.5</v>
      </c>
      <c r="M109" s="10">
        <v>1250</v>
      </c>
      <c r="N109" s="10">
        <v>1562.5</v>
      </c>
      <c r="O109" s="3">
        <f t="shared" si="7"/>
        <v>0.5</v>
      </c>
    </row>
    <row r="110" spans="1:15" x14ac:dyDescent="0.25">
      <c r="A110" s="8" t="str">
        <f ca="1">LOOKUP('PB YTD'!B110,TimeFrame!$D$3:$D$8,TimeFrame!$C$3:$C$8)</f>
        <v>6 Months</v>
      </c>
      <c r="B110" s="8">
        <f t="shared" ca="1" si="8"/>
        <v>276</v>
      </c>
      <c r="C110" s="20">
        <f t="shared" ca="1" si="5"/>
        <v>45568</v>
      </c>
      <c r="D110" s="20">
        <v>45292</v>
      </c>
      <c r="E110" s="7" t="s">
        <v>28</v>
      </c>
      <c r="F110" s="8" t="s">
        <v>136</v>
      </c>
      <c r="G110" s="8" t="s">
        <v>42</v>
      </c>
      <c r="H110" s="8" t="s">
        <v>29</v>
      </c>
      <c r="I110" s="3">
        <v>1.32434818645381</v>
      </c>
      <c r="J110" s="3">
        <v>0.46601941747572817</v>
      </c>
      <c r="K110" s="9">
        <v>625</v>
      </c>
      <c r="L110" s="10">
        <f t="shared" si="6"/>
        <v>937.5</v>
      </c>
      <c r="M110" s="10">
        <v>1250</v>
      </c>
      <c r="N110" s="10">
        <v>1562.5</v>
      </c>
      <c r="O110" s="3">
        <f t="shared" si="7"/>
        <v>0.5</v>
      </c>
    </row>
    <row r="111" spans="1:15" x14ac:dyDescent="0.25">
      <c r="A111" s="8" t="str">
        <f ca="1">LOOKUP('PB YTD'!B111,TimeFrame!$D$3:$D$8,TimeFrame!$C$3:$C$8)</f>
        <v>6 Months</v>
      </c>
      <c r="B111" s="8">
        <f t="shared" ca="1" si="8"/>
        <v>276</v>
      </c>
      <c r="C111" s="20">
        <f t="shared" ca="1" si="5"/>
        <v>45568</v>
      </c>
      <c r="D111" s="20">
        <v>45292</v>
      </c>
      <c r="E111" s="7" t="s">
        <v>28</v>
      </c>
      <c r="F111" s="8" t="s">
        <v>137</v>
      </c>
      <c r="G111" s="8" t="s">
        <v>42</v>
      </c>
      <c r="H111" s="8" t="s">
        <v>29</v>
      </c>
      <c r="I111" s="3">
        <v>1.9363235247436752</v>
      </c>
      <c r="J111" s="3">
        <v>0.52727272727272723</v>
      </c>
      <c r="K111" s="9">
        <v>625</v>
      </c>
      <c r="L111" s="10">
        <f t="shared" si="6"/>
        <v>937.5</v>
      </c>
      <c r="M111" s="10">
        <v>1250</v>
      </c>
      <c r="N111" s="10">
        <v>1562.5</v>
      </c>
      <c r="O111" s="3">
        <f t="shared" si="7"/>
        <v>0.5</v>
      </c>
    </row>
    <row r="112" spans="1:15" x14ac:dyDescent="0.25">
      <c r="A112" s="8" t="str">
        <f ca="1">LOOKUP('PB YTD'!B112,TimeFrame!$D$3:$D$8,TimeFrame!$C$3:$C$8)</f>
        <v>6 Months</v>
      </c>
      <c r="B112" s="8">
        <f t="shared" ca="1" si="8"/>
        <v>276</v>
      </c>
      <c r="C112" s="20">
        <f t="shared" ca="1" si="5"/>
        <v>45568</v>
      </c>
      <c r="D112" s="20">
        <v>45292</v>
      </c>
      <c r="E112" s="7" t="s">
        <v>17</v>
      </c>
      <c r="F112" s="8" t="s">
        <v>138</v>
      </c>
      <c r="G112" s="8" t="s">
        <v>262</v>
      </c>
      <c r="H112" s="8" t="s">
        <v>18</v>
      </c>
      <c r="I112" s="3">
        <v>1.0587612493382743</v>
      </c>
      <c r="J112" s="3">
        <v>0.48214285714285715</v>
      </c>
      <c r="K112" s="9">
        <v>625</v>
      </c>
      <c r="L112" s="10">
        <f t="shared" si="6"/>
        <v>937.5</v>
      </c>
      <c r="M112" s="10">
        <v>1250</v>
      </c>
      <c r="N112" s="10">
        <v>1562.5</v>
      </c>
      <c r="O112" s="3">
        <f t="shared" si="7"/>
        <v>0.5</v>
      </c>
    </row>
    <row r="113" spans="1:15" x14ac:dyDescent="0.25">
      <c r="A113" s="8" t="str">
        <f ca="1">LOOKUP('PB YTD'!B113,TimeFrame!$D$3:$D$8,TimeFrame!$C$3:$C$8)</f>
        <v>6 Months</v>
      </c>
      <c r="B113" s="8">
        <f t="shared" ca="1" si="8"/>
        <v>276</v>
      </c>
      <c r="C113" s="20">
        <f t="shared" ca="1" si="5"/>
        <v>45568</v>
      </c>
      <c r="D113" s="20">
        <v>45292</v>
      </c>
      <c r="E113" s="7" t="s">
        <v>177</v>
      </c>
      <c r="F113" s="8" t="s">
        <v>139</v>
      </c>
      <c r="G113" s="8" t="s">
        <v>263</v>
      </c>
      <c r="H113" s="8" t="s">
        <v>23</v>
      </c>
      <c r="I113" s="3">
        <v>1.0546029783442734</v>
      </c>
      <c r="J113" s="3">
        <v>0.50847457627118642</v>
      </c>
      <c r="K113" s="9">
        <v>625</v>
      </c>
      <c r="L113" s="10">
        <f t="shared" si="6"/>
        <v>937.5</v>
      </c>
      <c r="M113" s="10">
        <v>1250</v>
      </c>
      <c r="N113" s="10">
        <v>1562.5</v>
      </c>
      <c r="O113" s="3">
        <f t="shared" si="7"/>
        <v>0.5</v>
      </c>
    </row>
    <row r="114" spans="1:15" x14ac:dyDescent="0.25">
      <c r="A114" s="8" t="str">
        <f ca="1">LOOKUP('PB YTD'!B114,TimeFrame!$D$3:$D$8,TimeFrame!$C$3:$C$8)</f>
        <v>6 Months</v>
      </c>
      <c r="B114" s="8">
        <f t="shared" ca="1" si="8"/>
        <v>276</v>
      </c>
      <c r="C114" s="20">
        <f t="shared" ca="1" si="5"/>
        <v>45568</v>
      </c>
      <c r="D114" s="20">
        <v>45292</v>
      </c>
      <c r="E114" s="7" t="s">
        <v>25</v>
      </c>
      <c r="F114" s="8" t="s">
        <v>140</v>
      </c>
      <c r="G114" s="8" t="s">
        <v>262</v>
      </c>
      <c r="H114" s="8" t="s">
        <v>26</v>
      </c>
      <c r="I114" s="3">
        <v>1.1142459197885788</v>
      </c>
      <c r="J114" s="3">
        <v>0.51</v>
      </c>
      <c r="K114" s="9">
        <v>625</v>
      </c>
      <c r="L114" s="10">
        <f t="shared" si="6"/>
        <v>937.5</v>
      </c>
      <c r="M114" s="10">
        <v>1250</v>
      </c>
      <c r="N114" s="10">
        <v>1562.5</v>
      </c>
      <c r="O114" s="3">
        <f t="shared" si="7"/>
        <v>0.5</v>
      </c>
    </row>
    <row r="115" spans="1:15" x14ac:dyDescent="0.25">
      <c r="A115" s="8" t="str">
        <f ca="1">LOOKUP('PB YTD'!B115,TimeFrame!$D$3:$D$8,TimeFrame!$C$3:$C$8)</f>
        <v>6 Months</v>
      </c>
      <c r="B115" s="8">
        <f t="shared" ca="1" si="8"/>
        <v>276</v>
      </c>
      <c r="C115" s="20">
        <f t="shared" ca="1" si="5"/>
        <v>45568</v>
      </c>
      <c r="D115" s="20">
        <v>45292</v>
      </c>
      <c r="E115" s="7" t="s">
        <v>25</v>
      </c>
      <c r="F115" s="8" t="s">
        <v>141</v>
      </c>
      <c r="G115" s="8" t="s">
        <v>262</v>
      </c>
      <c r="H115" s="8" t="s">
        <v>26</v>
      </c>
      <c r="I115" s="3">
        <v>1.0599409728984706</v>
      </c>
      <c r="J115" s="3">
        <v>0.47894736842105262</v>
      </c>
      <c r="K115" s="9">
        <v>625</v>
      </c>
      <c r="L115" s="10">
        <f t="shared" si="6"/>
        <v>937.5</v>
      </c>
      <c r="M115" s="10">
        <v>1250</v>
      </c>
      <c r="N115" s="10">
        <v>1562.5</v>
      </c>
      <c r="O115" s="3">
        <f t="shared" si="7"/>
        <v>0.5</v>
      </c>
    </row>
    <row r="116" spans="1:15" x14ac:dyDescent="0.25">
      <c r="A116" s="8" t="str">
        <f ca="1">LOOKUP('PB YTD'!B116,TimeFrame!$D$3:$D$8,TimeFrame!$C$3:$C$8)</f>
        <v>6 Months</v>
      </c>
      <c r="B116" s="8">
        <f t="shared" ca="1" si="8"/>
        <v>276</v>
      </c>
      <c r="C116" s="20">
        <f t="shared" ca="1" si="5"/>
        <v>45568</v>
      </c>
      <c r="D116" s="20">
        <v>45292</v>
      </c>
      <c r="E116" s="7" t="s">
        <v>25</v>
      </c>
      <c r="F116" s="8" t="s">
        <v>143</v>
      </c>
      <c r="G116" s="8" t="s">
        <v>262</v>
      </c>
      <c r="H116" s="8" t="s">
        <v>142</v>
      </c>
      <c r="I116" s="3">
        <v>1.105869342713615</v>
      </c>
      <c r="J116" s="3">
        <v>0.4370860927152318</v>
      </c>
      <c r="K116" s="9">
        <v>625</v>
      </c>
      <c r="L116" s="10">
        <f t="shared" si="6"/>
        <v>937.5</v>
      </c>
      <c r="M116" s="10">
        <v>1250</v>
      </c>
      <c r="N116" s="10">
        <v>1562.5</v>
      </c>
      <c r="O116" s="3">
        <f t="shared" si="7"/>
        <v>0.5</v>
      </c>
    </row>
    <row r="117" spans="1:15" x14ac:dyDescent="0.25">
      <c r="A117" s="8" t="str">
        <f ca="1">LOOKUP('PB YTD'!B117,TimeFrame!$D$3:$D$8,TimeFrame!$C$3:$C$8)</f>
        <v>6 Months</v>
      </c>
      <c r="B117" s="8">
        <f t="shared" ca="1" si="8"/>
        <v>276</v>
      </c>
      <c r="C117" s="20">
        <f t="shared" ca="1" si="5"/>
        <v>45568</v>
      </c>
      <c r="D117" s="20">
        <v>45292</v>
      </c>
      <c r="E117" s="7" t="s">
        <v>14</v>
      </c>
      <c r="F117" s="8" t="s">
        <v>144</v>
      </c>
      <c r="G117" s="8" t="s">
        <v>42</v>
      </c>
      <c r="H117" s="8" t="s">
        <v>30</v>
      </c>
      <c r="I117" s="3">
        <v>1.1569865458993092</v>
      </c>
      <c r="J117" s="3">
        <v>0.5374149659863946</v>
      </c>
      <c r="K117" s="9">
        <v>625</v>
      </c>
      <c r="L117" s="10">
        <f t="shared" si="6"/>
        <v>937.5</v>
      </c>
      <c r="M117" s="10">
        <v>1250</v>
      </c>
      <c r="N117" s="10">
        <v>1562.5</v>
      </c>
      <c r="O117" s="3">
        <f t="shared" si="7"/>
        <v>0.5</v>
      </c>
    </row>
    <row r="118" spans="1:15" x14ac:dyDescent="0.25">
      <c r="A118" s="8" t="str">
        <f ca="1">LOOKUP('PB YTD'!B118,TimeFrame!$D$3:$D$8,TimeFrame!$C$3:$C$8)</f>
        <v>6 Months</v>
      </c>
      <c r="B118" s="8">
        <f t="shared" ca="1" si="8"/>
        <v>276</v>
      </c>
      <c r="C118" s="20">
        <f t="shared" ca="1" si="5"/>
        <v>45568</v>
      </c>
      <c r="D118" s="20">
        <v>45292</v>
      </c>
      <c r="E118" s="7" t="s">
        <v>17</v>
      </c>
      <c r="F118" s="8" t="s">
        <v>145</v>
      </c>
      <c r="G118" s="8" t="s">
        <v>262</v>
      </c>
      <c r="H118" s="8" t="s">
        <v>18</v>
      </c>
      <c r="I118" s="3">
        <v>1.1287128712871286</v>
      </c>
      <c r="J118" s="3">
        <v>0.3235294117647059</v>
      </c>
      <c r="K118" s="9">
        <v>625</v>
      </c>
      <c r="L118" s="10">
        <f t="shared" si="6"/>
        <v>937.5</v>
      </c>
      <c r="M118" s="10">
        <v>1250</v>
      </c>
      <c r="N118" s="10">
        <v>1562.5</v>
      </c>
      <c r="O118" s="3">
        <f t="shared" si="7"/>
        <v>0.5</v>
      </c>
    </row>
    <row r="119" spans="1:15" x14ac:dyDescent="0.25">
      <c r="A119" s="8" t="str">
        <f ca="1">LOOKUP('PB YTD'!B119,TimeFrame!$D$3:$D$8,TimeFrame!$C$3:$C$8)</f>
        <v>6 Months</v>
      </c>
      <c r="B119" s="8">
        <f t="shared" ca="1" si="8"/>
        <v>276</v>
      </c>
      <c r="C119" s="20">
        <f t="shared" ca="1" si="5"/>
        <v>45568</v>
      </c>
      <c r="D119" s="20">
        <v>45292</v>
      </c>
      <c r="E119" s="7" t="s">
        <v>177</v>
      </c>
      <c r="F119" s="8" t="s">
        <v>146</v>
      </c>
      <c r="G119" s="8" t="s">
        <v>263</v>
      </c>
      <c r="H119" s="8" t="s">
        <v>23</v>
      </c>
      <c r="I119" s="3">
        <v>1.0285126564196334</v>
      </c>
      <c r="J119" s="3">
        <v>0.36363636363636365</v>
      </c>
      <c r="K119" s="9">
        <v>625</v>
      </c>
      <c r="L119" s="10">
        <f t="shared" si="6"/>
        <v>937.5</v>
      </c>
      <c r="M119" s="10">
        <v>1250</v>
      </c>
      <c r="N119" s="10">
        <v>1562.5</v>
      </c>
      <c r="O119" s="3">
        <f t="shared" si="7"/>
        <v>0.5</v>
      </c>
    </row>
    <row r="120" spans="1:15" x14ac:dyDescent="0.25">
      <c r="A120" s="8" t="str">
        <f ca="1">LOOKUP('PB YTD'!B120,TimeFrame!$D$3:$D$8,TimeFrame!$C$3:$C$8)</f>
        <v>6 Months</v>
      </c>
      <c r="B120" s="8">
        <f t="shared" ca="1" si="8"/>
        <v>276</v>
      </c>
      <c r="C120" s="20">
        <f t="shared" ca="1" si="5"/>
        <v>45568</v>
      </c>
      <c r="D120" s="20">
        <v>45292</v>
      </c>
      <c r="E120" s="7" t="s">
        <v>25</v>
      </c>
      <c r="F120" s="8" t="s">
        <v>147</v>
      </c>
      <c r="G120" s="8" t="s">
        <v>262</v>
      </c>
      <c r="H120" s="8" t="s">
        <v>26</v>
      </c>
      <c r="I120" s="3">
        <v>1.2924772165512557</v>
      </c>
      <c r="J120" s="3">
        <v>0.49264705882352944</v>
      </c>
      <c r="K120" s="9">
        <v>625</v>
      </c>
      <c r="L120" s="10">
        <f t="shared" si="6"/>
        <v>937.5</v>
      </c>
      <c r="M120" s="10">
        <v>1250</v>
      </c>
      <c r="N120" s="10">
        <v>1562.5</v>
      </c>
      <c r="O120" s="3">
        <f t="shared" si="7"/>
        <v>0.5</v>
      </c>
    </row>
    <row r="121" spans="1:15" x14ac:dyDescent="0.25">
      <c r="A121" s="8" t="str">
        <f ca="1">LOOKUP('PB YTD'!B121,TimeFrame!$D$3:$D$8,TimeFrame!$C$3:$C$8)</f>
        <v>6 Months</v>
      </c>
      <c r="B121" s="8">
        <f t="shared" ca="1" si="8"/>
        <v>276</v>
      </c>
      <c r="C121" s="20">
        <f t="shared" ca="1" si="5"/>
        <v>45568</v>
      </c>
      <c r="D121" s="20">
        <v>45292</v>
      </c>
      <c r="E121" s="7" t="s">
        <v>14</v>
      </c>
      <c r="F121" s="8" t="s">
        <v>148</v>
      </c>
      <c r="G121" s="8" t="s">
        <v>42</v>
      </c>
      <c r="H121" s="8" t="s">
        <v>15</v>
      </c>
      <c r="I121" s="3">
        <v>1.210513573541331</v>
      </c>
      <c r="J121" s="3">
        <v>0.46774193548387094</v>
      </c>
      <c r="K121" s="9">
        <v>625</v>
      </c>
      <c r="L121" s="10">
        <f t="shared" si="6"/>
        <v>937.5</v>
      </c>
      <c r="M121" s="10">
        <v>1250</v>
      </c>
      <c r="N121" s="10">
        <v>1562.5</v>
      </c>
      <c r="O121" s="3">
        <f t="shared" si="7"/>
        <v>0.5</v>
      </c>
    </row>
    <row r="122" spans="1:15" x14ac:dyDescent="0.25">
      <c r="A122" s="8" t="str">
        <f ca="1">LOOKUP('PB YTD'!B122,TimeFrame!$D$3:$D$8,TimeFrame!$C$3:$C$8)</f>
        <v>6 Months</v>
      </c>
      <c r="B122" s="8">
        <f t="shared" ca="1" si="8"/>
        <v>276</v>
      </c>
      <c r="C122" s="20">
        <f t="shared" ca="1" si="5"/>
        <v>45568</v>
      </c>
      <c r="D122" s="20">
        <v>45292</v>
      </c>
      <c r="E122" s="7" t="s">
        <v>14</v>
      </c>
      <c r="F122" s="8" t="s">
        <v>149</v>
      </c>
      <c r="G122" s="8" t="s">
        <v>42</v>
      </c>
      <c r="H122" s="8" t="s">
        <v>42</v>
      </c>
      <c r="I122" s="3">
        <v>1.1785924748656225</v>
      </c>
      <c r="J122" s="3">
        <v>0.52727272727272723</v>
      </c>
      <c r="K122" s="9">
        <v>625</v>
      </c>
      <c r="L122" s="10">
        <f t="shared" si="6"/>
        <v>937.5</v>
      </c>
      <c r="M122" s="10">
        <v>1250</v>
      </c>
      <c r="N122" s="10">
        <v>1562.5</v>
      </c>
      <c r="O122" s="3">
        <f t="shared" si="7"/>
        <v>0.5</v>
      </c>
    </row>
    <row r="123" spans="1:15" x14ac:dyDescent="0.25">
      <c r="A123" s="8" t="str">
        <f ca="1">LOOKUP('PB YTD'!B123,TimeFrame!$D$3:$D$8,TimeFrame!$C$3:$C$8)</f>
        <v>6 Months</v>
      </c>
      <c r="B123" s="8">
        <f t="shared" ca="1" si="8"/>
        <v>276</v>
      </c>
      <c r="C123" s="20">
        <f t="shared" ca="1" si="5"/>
        <v>45568</v>
      </c>
      <c r="D123" s="20">
        <v>45292</v>
      </c>
      <c r="E123" s="7" t="s">
        <v>190</v>
      </c>
      <c r="F123" s="8" t="s">
        <v>150</v>
      </c>
      <c r="G123" s="8" t="s">
        <v>262</v>
      </c>
      <c r="H123" s="8" t="s">
        <v>36</v>
      </c>
      <c r="I123" s="3">
        <v>1</v>
      </c>
      <c r="J123" s="3">
        <v>0.56476683937823835</v>
      </c>
      <c r="K123" s="9">
        <v>625</v>
      </c>
      <c r="L123" s="10">
        <f t="shared" si="6"/>
        <v>937.5</v>
      </c>
      <c r="M123" s="10">
        <v>1250</v>
      </c>
      <c r="N123" s="10">
        <v>1562.5</v>
      </c>
      <c r="O123" s="3">
        <f t="shared" si="7"/>
        <v>0.5</v>
      </c>
    </row>
    <row r="124" spans="1:15" x14ac:dyDescent="0.25">
      <c r="A124" s="8" t="str">
        <f ca="1">LOOKUP('PB YTD'!B124,TimeFrame!$D$3:$D$8,TimeFrame!$C$3:$C$8)</f>
        <v>6 Months</v>
      </c>
      <c r="B124" s="8">
        <f t="shared" ca="1" si="8"/>
        <v>276</v>
      </c>
      <c r="C124" s="20">
        <f t="shared" ca="1" si="5"/>
        <v>45568</v>
      </c>
      <c r="D124" s="20">
        <v>45292</v>
      </c>
      <c r="E124" s="7" t="s">
        <v>14</v>
      </c>
      <c r="F124" s="8" t="s">
        <v>151</v>
      </c>
      <c r="G124" s="8" t="s">
        <v>42</v>
      </c>
      <c r="H124" s="8" t="s">
        <v>15</v>
      </c>
      <c r="I124" s="3">
        <v>1.0056405761927236</v>
      </c>
      <c r="J124" s="3">
        <v>0.5</v>
      </c>
      <c r="K124" s="9">
        <v>625</v>
      </c>
      <c r="L124" s="10">
        <f t="shared" si="6"/>
        <v>937.5</v>
      </c>
      <c r="M124" s="10">
        <v>1250</v>
      </c>
      <c r="N124" s="10">
        <v>1562.5</v>
      </c>
      <c r="O124" s="3">
        <f t="shared" si="7"/>
        <v>0.5</v>
      </c>
    </row>
    <row r="125" spans="1:15" x14ac:dyDescent="0.25">
      <c r="A125" s="8" t="str">
        <f ca="1">LOOKUP('PB YTD'!B125,TimeFrame!$D$3:$D$8,TimeFrame!$C$3:$C$8)</f>
        <v>6 Months</v>
      </c>
      <c r="B125" s="8">
        <f t="shared" ca="1" si="8"/>
        <v>276</v>
      </c>
      <c r="C125" s="20">
        <f t="shared" ca="1" si="5"/>
        <v>45568</v>
      </c>
      <c r="D125" s="20">
        <v>45292</v>
      </c>
      <c r="E125" s="7" t="s">
        <v>17</v>
      </c>
      <c r="F125" s="8" t="s">
        <v>152</v>
      </c>
      <c r="G125" s="8" t="s">
        <v>262</v>
      </c>
      <c r="H125" s="8" t="s">
        <v>18</v>
      </c>
      <c r="I125" s="3">
        <v>1.0119409026512851</v>
      </c>
      <c r="J125" s="3">
        <v>0.56310679611650483</v>
      </c>
      <c r="K125" s="9">
        <v>625</v>
      </c>
      <c r="L125" s="10">
        <f t="shared" si="6"/>
        <v>937.5</v>
      </c>
      <c r="M125" s="10">
        <v>1250</v>
      </c>
      <c r="N125" s="10">
        <v>1562.5</v>
      </c>
      <c r="O125" s="3">
        <f t="shared" si="7"/>
        <v>0.5</v>
      </c>
    </row>
    <row r="126" spans="1:15" x14ac:dyDescent="0.25">
      <c r="A126" s="8" t="str">
        <f ca="1">LOOKUP('PB YTD'!B126,TimeFrame!$D$3:$D$8,TimeFrame!$C$3:$C$8)</f>
        <v>6 Months</v>
      </c>
      <c r="B126" s="8">
        <f t="shared" ca="1" si="8"/>
        <v>276</v>
      </c>
      <c r="C126" s="20">
        <f t="shared" ca="1" si="5"/>
        <v>45568</v>
      </c>
      <c r="D126" s="20">
        <v>45292</v>
      </c>
      <c r="E126" s="7" t="s">
        <v>179</v>
      </c>
      <c r="F126" s="8" t="s">
        <v>153</v>
      </c>
      <c r="G126" s="8" t="s">
        <v>233</v>
      </c>
      <c r="H126" s="8" t="s">
        <v>11</v>
      </c>
      <c r="I126" s="3">
        <v>1.0391953098958842</v>
      </c>
      <c r="J126" s="3">
        <v>0.51724137931034486</v>
      </c>
      <c r="K126" s="9">
        <v>625</v>
      </c>
      <c r="L126" s="10">
        <f t="shared" si="6"/>
        <v>937.5</v>
      </c>
      <c r="M126" s="10">
        <v>1250</v>
      </c>
      <c r="N126" s="10">
        <v>1562.5</v>
      </c>
      <c r="O126" s="3">
        <f t="shared" si="7"/>
        <v>0.5</v>
      </c>
    </row>
    <row r="127" spans="1:15" x14ac:dyDescent="0.25">
      <c r="A127" s="8" t="str">
        <f ca="1">LOOKUP('PB YTD'!B127,TimeFrame!$D$3:$D$8,TimeFrame!$C$3:$C$8)</f>
        <v>6 Months</v>
      </c>
      <c r="B127" s="8">
        <f t="shared" ca="1" si="8"/>
        <v>276</v>
      </c>
      <c r="C127" s="20">
        <f t="shared" ca="1" si="5"/>
        <v>45568</v>
      </c>
      <c r="D127" s="20">
        <v>45292</v>
      </c>
      <c r="E127" s="7" t="s">
        <v>179</v>
      </c>
      <c r="F127" s="8" t="s">
        <v>154</v>
      </c>
      <c r="G127" s="8" t="s">
        <v>233</v>
      </c>
      <c r="H127" s="8" t="s">
        <v>11</v>
      </c>
      <c r="I127" s="3">
        <v>1.0980607462891427</v>
      </c>
      <c r="J127" s="3">
        <v>0.46875</v>
      </c>
      <c r="K127" s="9">
        <v>625</v>
      </c>
      <c r="L127" s="10">
        <f t="shared" si="6"/>
        <v>937.5</v>
      </c>
      <c r="M127" s="10">
        <v>1250</v>
      </c>
      <c r="N127" s="10">
        <v>1562.5</v>
      </c>
      <c r="O127" s="3">
        <f t="shared" si="7"/>
        <v>0.5</v>
      </c>
    </row>
    <row r="128" spans="1:15" x14ac:dyDescent="0.25">
      <c r="A128" s="8" t="str">
        <f ca="1">LOOKUP('PB YTD'!B128,TimeFrame!$D$3:$D$8,TimeFrame!$C$3:$C$8)</f>
        <v>6 Months</v>
      </c>
      <c r="B128" s="8">
        <f t="shared" ca="1" si="8"/>
        <v>276</v>
      </c>
      <c r="C128" s="20">
        <f t="shared" ca="1" si="5"/>
        <v>45568</v>
      </c>
      <c r="D128" s="20">
        <v>45292</v>
      </c>
      <c r="E128" s="7" t="s">
        <v>14</v>
      </c>
      <c r="F128" s="8" t="s">
        <v>155</v>
      </c>
      <c r="G128" s="8" t="s">
        <v>42</v>
      </c>
      <c r="H128" s="8" t="s">
        <v>42</v>
      </c>
      <c r="I128" s="3">
        <v>0.98834910816027521</v>
      </c>
      <c r="J128" s="3">
        <v>0.52631578947368418</v>
      </c>
      <c r="K128" s="9">
        <v>617.72</v>
      </c>
      <c r="L128" s="10">
        <f t="shared" si="6"/>
        <v>944.78</v>
      </c>
      <c r="M128" s="10">
        <v>1250</v>
      </c>
      <c r="N128" s="10">
        <v>1562.5</v>
      </c>
      <c r="O128" s="3">
        <f t="shared" si="7"/>
        <v>0.494176</v>
      </c>
    </row>
    <row r="129" spans="1:15" x14ac:dyDescent="0.25">
      <c r="A129" s="8" t="str">
        <f ca="1">LOOKUP('PB YTD'!B129,TimeFrame!$D$3:$D$8,TimeFrame!$C$3:$C$8)</f>
        <v>6 Months</v>
      </c>
      <c r="B129" s="8">
        <f t="shared" ca="1" si="8"/>
        <v>276</v>
      </c>
      <c r="C129" s="20">
        <f t="shared" ca="1" si="5"/>
        <v>45568</v>
      </c>
      <c r="D129" s="20">
        <v>45292</v>
      </c>
      <c r="E129" s="7" t="s">
        <v>176</v>
      </c>
      <c r="F129" s="8" t="s">
        <v>156</v>
      </c>
      <c r="G129" s="8" t="s">
        <v>263</v>
      </c>
      <c r="H129" s="8" t="s">
        <v>51</v>
      </c>
      <c r="I129" s="3">
        <v>0.97338524721318453</v>
      </c>
      <c r="J129" s="3">
        <v>0.5</v>
      </c>
      <c r="K129" s="9">
        <v>608.37</v>
      </c>
      <c r="L129" s="10">
        <f t="shared" si="6"/>
        <v>954.13</v>
      </c>
      <c r="M129" s="10">
        <v>1250</v>
      </c>
      <c r="N129" s="10">
        <v>1562.5</v>
      </c>
      <c r="O129" s="3">
        <f t="shared" si="7"/>
        <v>0.48669600000000002</v>
      </c>
    </row>
    <row r="130" spans="1:15" x14ac:dyDescent="0.25">
      <c r="A130" s="8" t="str">
        <f ca="1">LOOKUP('PB YTD'!B130,TimeFrame!$D$3:$D$8,TimeFrame!$C$3:$C$8)</f>
        <v>6 Months</v>
      </c>
      <c r="B130" s="8">
        <f t="shared" ca="1" si="8"/>
        <v>276</v>
      </c>
      <c r="C130" s="20">
        <f t="shared" ref="C130:C193" ca="1" si="9">TODAY()</f>
        <v>45568</v>
      </c>
      <c r="D130" s="20">
        <v>45292</v>
      </c>
      <c r="E130" s="7" t="s">
        <v>25</v>
      </c>
      <c r="F130" s="8" t="s">
        <v>157</v>
      </c>
      <c r="G130" s="8" t="s">
        <v>262</v>
      </c>
      <c r="H130" s="8" t="s">
        <v>142</v>
      </c>
      <c r="I130" s="3">
        <v>0.96697983627273221</v>
      </c>
      <c r="J130" s="3">
        <v>0.51388888888888884</v>
      </c>
      <c r="K130" s="9">
        <v>604.36</v>
      </c>
      <c r="L130" s="10">
        <f t="shared" ref="L130:L193" si="10">1562.5-K130</f>
        <v>958.14</v>
      </c>
      <c r="M130" s="10">
        <v>1250</v>
      </c>
      <c r="N130" s="10">
        <v>1562.5</v>
      </c>
      <c r="O130" s="3">
        <f t="shared" ref="O130:O193" si="11">+K130/M130</f>
        <v>0.48348800000000003</v>
      </c>
    </row>
    <row r="131" spans="1:15" x14ac:dyDescent="0.25">
      <c r="A131" s="8" t="str">
        <f ca="1">LOOKUP('PB YTD'!B131,TimeFrame!$D$3:$D$8,TimeFrame!$C$3:$C$8)</f>
        <v>6 Months</v>
      </c>
      <c r="B131" s="8">
        <f t="shared" ref="B131:B147" ca="1" si="12">+C131-D131</f>
        <v>276</v>
      </c>
      <c r="C131" s="20">
        <f t="shared" ca="1" si="9"/>
        <v>45568</v>
      </c>
      <c r="D131" s="20">
        <v>45292</v>
      </c>
      <c r="E131" s="7" t="s">
        <v>25</v>
      </c>
      <c r="F131" s="8" t="s">
        <v>158</v>
      </c>
      <c r="G131" s="8" t="s">
        <v>262</v>
      </c>
      <c r="H131" s="8" t="s">
        <v>142</v>
      </c>
      <c r="I131" s="3">
        <v>0.93154513199172573</v>
      </c>
      <c r="J131" s="3">
        <v>0.3155339805825243</v>
      </c>
      <c r="K131" s="9">
        <v>582.22</v>
      </c>
      <c r="L131" s="10">
        <f t="shared" si="10"/>
        <v>980.28</v>
      </c>
      <c r="M131" s="10">
        <v>1250</v>
      </c>
      <c r="N131" s="10">
        <v>1562.5</v>
      </c>
      <c r="O131" s="3">
        <f t="shared" si="11"/>
        <v>0.46577600000000002</v>
      </c>
    </row>
    <row r="132" spans="1:15" x14ac:dyDescent="0.25">
      <c r="A132" s="8" t="str">
        <f ca="1">LOOKUP('PB YTD'!B132,TimeFrame!$D$3:$D$8,TimeFrame!$C$3:$C$8)</f>
        <v>6 Months</v>
      </c>
      <c r="B132" s="8">
        <f t="shared" ca="1" si="12"/>
        <v>276</v>
      </c>
      <c r="C132" s="20">
        <f t="shared" ca="1" si="9"/>
        <v>45568</v>
      </c>
      <c r="D132" s="20">
        <v>45292</v>
      </c>
      <c r="E132" s="7" t="s">
        <v>14</v>
      </c>
      <c r="F132" s="8" t="s">
        <v>159</v>
      </c>
      <c r="G132" s="8" t="s">
        <v>42</v>
      </c>
      <c r="H132" s="8" t="s">
        <v>109</v>
      </c>
      <c r="I132" s="3">
        <v>0.89827463475814384</v>
      </c>
      <c r="J132" s="3">
        <v>0.50819672131147542</v>
      </c>
      <c r="K132" s="9">
        <v>561.41999999999996</v>
      </c>
      <c r="L132" s="10">
        <f t="shared" si="10"/>
        <v>1001.08</v>
      </c>
      <c r="M132" s="10">
        <v>1250</v>
      </c>
      <c r="N132" s="10">
        <v>1562.5</v>
      </c>
      <c r="O132" s="3">
        <f t="shared" si="11"/>
        <v>0.44913599999999998</v>
      </c>
    </row>
    <row r="133" spans="1:15" x14ac:dyDescent="0.25">
      <c r="A133" s="8" t="str">
        <f ca="1">LOOKUP('PB YTD'!B133,TimeFrame!$D$3:$D$8,TimeFrame!$C$3:$C$8)</f>
        <v>6 Months</v>
      </c>
      <c r="B133" s="8">
        <f t="shared" ca="1" si="12"/>
        <v>276</v>
      </c>
      <c r="C133" s="20">
        <f t="shared" ca="1" si="9"/>
        <v>45568</v>
      </c>
      <c r="D133" s="20">
        <v>45292</v>
      </c>
      <c r="E133" s="7" t="s">
        <v>176</v>
      </c>
      <c r="F133" s="8" t="s">
        <v>160</v>
      </c>
      <c r="G133" s="8" t="s">
        <v>263</v>
      </c>
      <c r="H133" s="8" t="s">
        <v>51</v>
      </c>
      <c r="I133" s="3">
        <v>0.89090504134072102</v>
      </c>
      <c r="J133" s="3">
        <v>0.53977272727272729</v>
      </c>
      <c r="K133" s="9">
        <v>556.82000000000005</v>
      </c>
      <c r="L133" s="10">
        <f t="shared" si="10"/>
        <v>1005.68</v>
      </c>
      <c r="M133" s="10">
        <v>1250</v>
      </c>
      <c r="N133" s="10">
        <v>1562.5</v>
      </c>
      <c r="O133" s="3">
        <f t="shared" si="11"/>
        <v>0.44545600000000002</v>
      </c>
    </row>
    <row r="134" spans="1:15" x14ac:dyDescent="0.25">
      <c r="A134" s="8" t="str">
        <f ca="1">LOOKUP('PB YTD'!B134,TimeFrame!$D$3:$D$8,TimeFrame!$C$3:$C$8)</f>
        <v>6 Months</v>
      </c>
      <c r="B134" s="8">
        <f t="shared" ca="1" si="12"/>
        <v>276</v>
      </c>
      <c r="C134" s="20">
        <f t="shared" ca="1" si="9"/>
        <v>45568</v>
      </c>
      <c r="D134" s="20">
        <v>45292</v>
      </c>
      <c r="E134" s="7" t="s">
        <v>176</v>
      </c>
      <c r="F134" s="8" t="s">
        <v>161</v>
      </c>
      <c r="G134" s="8" t="s">
        <v>263</v>
      </c>
      <c r="H134" s="8" t="s">
        <v>126</v>
      </c>
      <c r="I134" s="3">
        <v>0.88179077420244745</v>
      </c>
      <c r="J134" s="3">
        <v>0.53559322033898304</v>
      </c>
      <c r="K134" s="9">
        <v>551.12</v>
      </c>
      <c r="L134" s="10">
        <f t="shared" si="10"/>
        <v>1011.38</v>
      </c>
      <c r="M134" s="10">
        <v>1250</v>
      </c>
      <c r="N134" s="10">
        <v>1562.5</v>
      </c>
      <c r="O134" s="3">
        <f t="shared" si="11"/>
        <v>0.44089600000000001</v>
      </c>
    </row>
    <row r="135" spans="1:15" x14ac:dyDescent="0.25">
      <c r="A135" s="8" t="str">
        <f ca="1">LOOKUP('PB YTD'!B135,TimeFrame!$D$3:$D$8,TimeFrame!$C$3:$C$8)</f>
        <v>6 Months</v>
      </c>
      <c r="B135" s="8">
        <f t="shared" ca="1" si="12"/>
        <v>276</v>
      </c>
      <c r="C135" s="20">
        <f t="shared" ca="1" si="9"/>
        <v>45568</v>
      </c>
      <c r="D135" s="20">
        <v>45292</v>
      </c>
      <c r="E135" s="7" t="s">
        <v>17</v>
      </c>
      <c r="F135" s="8" t="s">
        <v>162</v>
      </c>
      <c r="G135" s="8" t="s">
        <v>262</v>
      </c>
      <c r="H135" s="8" t="s">
        <v>18</v>
      </c>
      <c r="I135" s="3">
        <v>0.86530973281158374</v>
      </c>
      <c r="J135" s="3">
        <v>0.47239263803680981</v>
      </c>
      <c r="K135" s="9">
        <v>540.82000000000005</v>
      </c>
      <c r="L135" s="10">
        <f t="shared" si="10"/>
        <v>1021.68</v>
      </c>
      <c r="M135" s="10">
        <v>1250</v>
      </c>
      <c r="N135" s="10">
        <v>1562.5</v>
      </c>
      <c r="O135" s="3">
        <f t="shared" si="11"/>
        <v>0.43265600000000004</v>
      </c>
    </row>
    <row r="136" spans="1:15" x14ac:dyDescent="0.25">
      <c r="A136" s="8" t="str">
        <f ca="1">LOOKUP('PB YTD'!B136,TimeFrame!$D$3:$D$8,TimeFrame!$C$3:$C$8)</f>
        <v>6 Months</v>
      </c>
      <c r="B136" s="8">
        <f t="shared" ca="1" si="12"/>
        <v>276</v>
      </c>
      <c r="C136" s="20">
        <f t="shared" ca="1" si="9"/>
        <v>45568</v>
      </c>
      <c r="D136" s="20">
        <v>45292</v>
      </c>
      <c r="E136" s="7" t="s">
        <v>176</v>
      </c>
      <c r="F136" s="8" t="s">
        <v>163</v>
      </c>
      <c r="G136" s="8" t="s">
        <v>263</v>
      </c>
      <c r="H136" s="8" t="s">
        <v>126</v>
      </c>
      <c r="I136" s="3">
        <v>0.85715698610416646</v>
      </c>
      <c r="J136" s="3">
        <v>0.50331125827814571</v>
      </c>
      <c r="K136" s="9">
        <v>535.72</v>
      </c>
      <c r="L136" s="10">
        <f t="shared" si="10"/>
        <v>1026.78</v>
      </c>
      <c r="M136" s="10">
        <v>1250</v>
      </c>
      <c r="N136" s="10">
        <v>1562.5</v>
      </c>
      <c r="O136" s="3">
        <f t="shared" si="11"/>
        <v>0.42857600000000001</v>
      </c>
    </row>
    <row r="137" spans="1:15" x14ac:dyDescent="0.25">
      <c r="A137" s="8" t="str">
        <f ca="1">LOOKUP('PB YTD'!B137,TimeFrame!$D$3:$D$8,TimeFrame!$C$3:$C$8)</f>
        <v>6 Months</v>
      </c>
      <c r="B137" s="8">
        <f t="shared" ca="1" si="12"/>
        <v>276</v>
      </c>
      <c r="C137" s="20">
        <f t="shared" ca="1" si="9"/>
        <v>45568</v>
      </c>
      <c r="D137" s="20">
        <v>45292</v>
      </c>
      <c r="E137" s="7" t="s">
        <v>190</v>
      </c>
      <c r="F137" s="8" t="s">
        <v>164</v>
      </c>
      <c r="G137" s="8" t="s">
        <v>262</v>
      </c>
      <c r="H137" s="8" t="s">
        <v>36</v>
      </c>
      <c r="I137" s="3">
        <v>0.85576100229805485</v>
      </c>
      <c r="J137" s="3">
        <v>0.56000000000000005</v>
      </c>
      <c r="K137" s="9">
        <v>534.85</v>
      </c>
      <c r="L137" s="10">
        <f t="shared" si="10"/>
        <v>1027.6500000000001</v>
      </c>
      <c r="M137" s="10">
        <v>1250</v>
      </c>
      <c r="N137" s="10">
        <v>1562.5</v>
      </c>
      <c r="O137" s="3">
        <f t="shared" si="11"/>
        <v>0.42788000000000004</v>
      </c>
    </row>
    <row r="138" spans="1:15" x14ac:dyDescent="0.25">
      <c r="A138" s="8" t="str">
        <f ca="1">LOOKUP('PB YTD'!B138,TimeFrame!$D$3:$D$8,TimeFrame!$C$3:$C$8)</f>
        <v>6 Months</v>
      </c>
      <c r="B138" s="8">
        <f t="shared" ca="1" si="12"/>
        <v>276</v>
      </c>
      <c r="C138" s="20">
        <f t="shared" ca="1" si="9"/>
        <v>45568</v>
      </c>
      <c r="D138" s="20">
        <v>45292</v>
      </c>
      <c r="E138" s="7" t="s">
        <v>48</v>
      </c>
      <c r="F138" s="8" t="s">
        <v>165</v>
      </c>
      <c r="G138" s="8" t="s">
        <v>42</v>
      </c>
      <c r="H138" s="8" t="s">
        <v>11</v>
      </c>
      <c r="I138" s="3">
        <v>0.85296626371363859</v>
      </c>
      <c r="J138" s="3">
        <v>0.48888888888888887</v>
      </c>
      <c r="K138" s="9">
        <v>533.1</v>
      </c>
      <c r="L138" s="10">
        <f t="shared" si="10"/>
        <v>1029.4000000000001</v>
      </c>
      <c r="M138" s="10">
        <v>1250</v>
      </c>
      <c r="N138" s="10">
        <v>1562.5</v>
      </c>
      <c r="O138" s="3">
        <f t="shared" si="11"/>
        <v>0.42648000000000003</v>
      </c>
    </row>
    <row r="139" spans="1:15" x14ac:dyDescent="0.25">
      <c r="A139" s="8" t="str">
        <f ca="1">LOOKUP('PB YTD'!B139,TimeFrame!$D$3:$D$8,TimeFrame!$C$3:$C$8)</f>
        <v>6 Months</v>
      </c>
      <c r="B139" s="8">
        <f t="shared" ca="1" si="12"/>
        <v>276</v>
      </c>
      <c r="C139" s="20">
        <f t="shared" ca="1" si="9"/>
        <v>45568</v>
      </c>
      <c r="D139" s="20">
        <v>45292</v>
      </c>
      <c r="E139" s="7" t="s">
        <v>176</v>
      </c>
      <c r="F139" s="8" t="s">
        <v>166</v>
      </c>
      <c r="G139" s="8" t="s">
        <v>263</v>
      </c>
      <c r="H139" s="8" t="s">
        <v>126</v>
      </c>
      <c r="I139" s="3">
        <v>0.85127332027363822</v>
      </c>
      <c r="J139" s="3">
        <v>0.44259818731117823</v>
      </c>
      <c r="K139" s="9">
        <v>532.04999999999995</v>
      </c>
      <c r="L139" s="10">
        <f t="shared" si="10"/>
        <v>1030.45</v>
      </c>
      <c r="M139" s="10">
        <v>1250</v>
      </c>
      <c r="N139" s="10">
        <v>1562.5</v>
      </c>
      <c r="O139" s="3">
        <f t="shared" si="11"/>
        <v>0.42563999999999996</v>
      </c>
    </row>
    <row r="140" spans="1:15" x14ac:dyDescent="0.25">
      <c r="A140" s="8" t="str">
        <f ca="1">LOOKUP('PB YTD'!B140,TimeFrame!$D$3:$D$8,TimeFrame!$C$3:$C$8)</f>
        <v>6 Months</v>
      </c>
      <c r="B140" s="8">
        <f t="shared" ca="1" si="12"/>
        <v>276</v>
      </c>
      <c r="C140" s="20">
        <f t="shared" ca="1" si="9"/>
        <v>45568</v>
      </c>
      <c r="D140" s="20">
        <v>45292</v>
      </c>
      <c r="E140" s="7" t="s">
        <v>176</v>
      </c>
      <c r="F140" s="8" t="s">
        <v>167</v>
      </c>
      <c r="G140" s="8" t="s">
        <v>263</v>
      </c>
      <c r="H140" s="8" t="s">
        <v>126</v>
      </c>
      <c r="I140" s="3">
        <v>0.84291947639825471</v>
      </c>
      <c r="J140" s="3">
        <v>0.45962732919254656</v>
      </c>
      <c r="K140" s="9">
        <v>526.82000000000005</v>
      </c>
      <c r="L140" s="10">
        <f t="shared" si="10"/>
        <v>1035.6799999999998</v>
      </c>
      <c r="M140" s="10">
        <v>1250</v>
      </c>
      <c r="N140" s="10">
        <v>1562.5</v>
      </c>
      <c r="O140" s="3">
        <f t="shared" si="11"/>
        <v>0.42145600000000005</v>
      </c>
    </row>
    <row r="141" spans="1:15" x14ac:dyDescent="0.25">
      <c r="A141" s="8" t="str">
        <f ca="1">LOOKUP('PB YTD'!B141,TimeFrame!$D$3:$D$8,TimeFrame!$C$3:$C$8)</f>
        <v>6 Months</v>
      </c>
      <c r="B141" s="8">
        <f t="shared" ca="1" si="12"/>
        <v>276</v>
      </c>
      <c r="C141" s="20">
        <f t="shared" ca="1" si="9"/>
        <v>45568</v>
      </c>
      <c r="D141" s="20">
        <v>45292</v>
      </c>
      <c r="E141" s="7" t="s">
        <v>176</v>
      </c>
      <c r="F141" s="8" t="s">
        <v>168</v>
      </c>
      <c r="G141" s="8" t="s">
        <v>263</v>
      </c>
      <c r="H141" s="8" t="s">
        <v>126</v>
      </c>
      <c r="I141" s="3">
        <v>0.83568186745176465</v>
      </c>
      <c r="J141" s="3">
        <v>0.54106280193236711</v>
      </c>
      <c r="K141" s="9">
        <v>522.29999999999995</v>
      </c>
      <c r="L141" s="10">
        <f t="shared" si="10"/>
        <v>1040.2</v>
      </c>
      <c r="M141" s="10">
        <v>1250</v>
      </c>
      <c r="N141" s="10">
        <v>1562.5</v>
      </c>
      <c r="O141" s="3">
        <f t="shared" si="11"/>
        <v>0.41783999999999999</v>
      </c>
    </row>
    <row r="142" spans="1:15" x14ac:dyDescent="0.25">
      <c r="A142" s="8" t="str">
        <f ca="1">LOOKUP('PB YTD'!B142,TimeFrame!$D$3:$D$8,TimeFrame!$C$3:$C$8)</f>
        <v>6 Months</v>
      </c>
      <c r="B142" s="8">
        <f t="shared" ca="1" si="12"/>
        <v>276</v>
      </c>
      <c r="C142" s="20">
        <f t="shared" ca="1" si="9"/>
        <v>45568</v>
      </c>
      <c r="D142" s="20">
        <v>45292</v>
      </c>
      <c r="E142" s="7" t="s">
        <v>50</v>
      </c>
      <c r="F142" s="8" t="s">
        <v>169</v>
      </c>
      <c r="G142" s="8" t="s">
        <v>263</v>
      </c>
      <c r="H142" s="8" t="s">
        <v>44</v>
      </c>
      <c r="I142" s="3">
        <v>0.83491903227059128</v>
      </c>
      <c r="J142" s="3">
        <v>0.50331125827814571</v>
      </c>
      <c r="K142" s="9">
        <v>521.82000000000005</v>
      </c>
      <c r="L142" s="10">
        <f t="shared" si="10"/>
        <v>1040.6799999999998</v>
      </c>
      <c r="M142" s="10">
        <v>1250</v>
      </c>
      <c r="N142" s="10">
        <v>1562.5</v>
      </c>
      <c r="O142" s="3">
        <f t="shared" si="11"/>
        <v>0.41745600000000005</v>
      </c>
    </row>
    <row r="143" spans="1:15" x14ac:dyDescent="0.25">
      <c r="A143" s="8" t="str">
        <f ca="1">LOOKUP('PB YTD'!B143,TimeFrame!$D$3:$D$8,TimeFrame!$C$3:$C$8)</f>
        <v>6 Months</v>
      </c>
      <c r="B143" s="8">
        <f t="shared" ca="1" si="12"/>
        <v>276</v>
      </c>
      <c r="C143" s="20">
        <f t="shared" ca="1" si="9"/>
        <v>45568</v>
      </c>
      <c r="D143" s="20">
        <v>45292</v>
      </c>
      <c r="E143" s="7" t="s">
        <v>190</v>
      </c>
      <c r="F143" s="8" t="s">
        <v>170</v>
      </c>
      <c r="G143" s="8" t="s">
        <v>262</v>
      </c>
      <c r="H143" s="8" t="s">
        <v>36</v>
      </c>
      <c r="I143" s="3">
        <v>0.82053385984256022</v>
      </c>
      <c r="J143" s="3">
        <v>0.46218487394957986</v>
      </c>
      <c r="K143" s="9">
        <v>512.83000000000004</v>
      </c>
      <c r="L143" s="10">
        <f t="shared" si="10"/>
        <v>1049.67</v>
      </c>
      <c r="M143" s="10">
        <v>1250</v>
      </c>
      <c r="N143" s="10">
        <v>1562.5</v>
      </c>
      <c r="O143" s="3">
        <f t="shared" si="11"/>
        <v>0.41026400000000002</v>
      </c>
    </row>
    <row r="144" spans="1:15" x14ac:dyDescent="0.25">
      <c r="A144" s="8" t="str">
        <f ca="1">LOOKUP('PB YTD'!B144,TimeFrame!$D$3:$D$8,TimeFrame!$C$3:$C$8)</f>
        <v>6 Months</v>
      </c>
      <c r="B144" s="8">
        <f t="shared" ca="1" si="12"/>
        <v>276</v>
      </c>
      <c r="C144" s="20">
        <f t="shared" ca="1" si="9"/>
        <v>45568</v>
      </c>
      <c r="D144" s="20">
        <v>45292</v>
      </c>
      <c r="E144" s="7" t="s">
        <v>14</v>
      </c>
      <c r="F144" s="8" t="s">
        <v>171</v>
      </c>
      <c r="G144" s="8" t="s">
        <v>42</v>
      </c>
      <c r="H144" s="8" t="s">
        <v>82</v>
      </c>
      <c r="I144" s="3">
        <v>0.8055443674393411</v>
      </c>
      <c r="J144" s="3">
        <v>0.5252525252525253</v>
      </c>
      <c r="K144" s="9">
        <v>503.47</v>
      </c>
      <c r="L144" s="10">
        <f t="shared" si="10"/>
        <v>1059.03</v>
      </c>
      <c r="M144" s="10">
        <v>1250</v>
      </c>
      <c r="N144" s="10">
        <v>1562.5</v>
      </c>
      <c r="O144" s="3">
        <f t="shared" si="11"/>
        <v>0.40277600000000002</v>
      </c>
    </row>
    <row r="145" spans="1:15" x14ac:dyDescent="0.25">
      <c r="A145" s="8" t="str">
        <f ca="1">LOOKUP('PB YTD'!B145,TimeFrame!$D$3:$D$8,TimeFrame!$C$3:$C$8)</f>
        <v>6 Months</v>
      </c>
      <c r="B145" s="8">
        <f t="shared" ca="1" si="12"/>
        <v>276</v>
      </c>
      <c r="C145" s="20">
        <f t="shared" ca="1" si="9"/>
        <v>45568</v>
      </c>
      <c r="D145" s="20">
        <v>45292</v>
      </c>
      <c r="E145" s="7" t="s">
        <v>14</v>
      </c>
      <c r="F145" s="8" t="s">
        <v>172</v>
      </c>
      <c r="G145" s="8" t="s">
        <v>42</v>
      </c>
      <c r="H145" s="8" t="s">
        <v>15</v>
      </c>
      <c r="I145" s="3">
        <v>0.73831085690787934</v>
      </c>
      <c r="J145" s="3">
        <v>0.62686567164179108</v>
      </c>
      <c r="K145" s="9">
        <v>0</v>
      </c>
      <c r="L145" s="10">
        <f t="shared" si="10"/>
        <v>1562.5</v>
      </c>
      <c r="M145" s="10">
        <v>1250</v>
      </c>
      <c r="N145" s="10">
        <v>1562.5</v>
      </c>
      <c r="O145" s="3">
        <f t="shared" si="11"/>
        <v>0</v>
      </c>
    </row>
    <row r="146" spans="1:15" x14ac:dyDescent="0.25">
      <c r="A146" s="8" t="str">
        <f ca="1">LOOKUP('PB YTD'!B146,TimeFrame!$D$3:$D$8,TimeFrame!$C$3:$C$8)</f>
        <v>6 Months</v>
      </c>
      <c r="B146" s="8">
        <f t="shared" ca="1" si="12"/>
        <v>276</v>
      </c>
      <c r="C146" s="20">
        <f t="shared" ca="1" si="9"/>
        <v>45568</v>
      </c>
      <c r="D146" s="20">
        <v>45292</v>
      </c>
      <c r="E146" s="7" t="s">
        <v>50</v>
      </c>
      <c r="F146" s="8" t="s">
        <v>173</v>
      </c>
      <c r="G146" s="8" t="s">
        <v>263</v>
      </c>
      <c r="H146" s="8" t="s">
        <v>44</v>
      </c>
      <c r="I146" s="3">
        <v>0.46426084316911598</v>
      </c>
      <c r="J146" s="3">
        <v>0.48148148148148145</v>
      </c>
      <c r="K146" s="9">
        <v>0</v>
      </c>
      <c r="L146" s="10">
        <f t="shared" si="10"/>
        <v>1562.5</v>
      </c>
      <c r="M146" s="10">
        <v>1250</v>
      </c>
      <c r="N146" s="10">
        <v>1562.5</v>
      </c>
      <c r="O146" s="3">
        <f t="shared" si="11"/>
        <v>0</v>
      </c>
    </row>
    <row r="147" spans="1:15" x14ac:dyDescent="0.25">
      <c r="A147" s="8" t="str">
        <f ca="1">LOOKUP('PB YTD'!B147,TimeFrame!$D$3:$D$8,TimeFrame!$C$3:$C$8)</f>
        <v>6 Months</v>
      </c>
      <c r="B147" s="8">
        <f t="shared" ca="1" si="12"/>
        <v>276</v>
      </c>
      <c r="C147" s="20">
        <f t="shared" ca="1" si="9"/>
        <v>45568</v>
      </c>
      <c r="D147" s="20">
        <v>45292</v>
      </c>
      <c r="E147" s="7" t="s">
        <v>28</v>
      </c>
      <c r="F147" s="8" t="s">
        <v>182</v>
      </c>
      <c r="G147" s="8" t="s">
        <v>42</v>
      </c>
      <c r="H147" s="8" t="s">
        <v>29</v>
      </c>
      <c r="I147" s="3">
        <v>0.33960341867441468</v>
      </c>
      <c r="J147" s="3">
        <v>0.61904761904761907</v>
      </c>
      <c r="K147" s="9">
        <v>0</v>
      </c>
      <c r="L147" s="10">
        <f t="shared" si="10"/>
        <v>1562.5</v>
      </c>
      <c r="M147" s="10">
        <v>1250</v>
      </c>
      <c r="N147" s="10">
        <v>1562.5</v>
      </c>
      <c r="O147" s="3">
        <f t="shared" si="11"/>
        <v>0</v>
      </c>
    </row>
    <row r="148" spans="1:15" x14ac:dyDescent="0.25">
      <c r="A148" s="8" t="str">
        <f ca="1">LOOKUP('PB YTD'!B148,TimeFrame!$D$3:$D$8,TimeFrame!$C$3:$C$8)</f>
        <v>6 Months</v>
      </c>
      <c r="B148" s="8">
        <f t="shared" ref="B148" ca="1" si="13">+C148-D148</f>
        <v>245</v>
      </c>
      <c r="C148" s="20">
        <f t="shared" ca="1" si="9"/>
        <v>45568</v>
      </c>
      <c r="D148" s="20">
        <v>45323</v>
      </c>
      <c r="E148" s="12" t="s">
        <v>176</v>
      </c>
      <c r="F148" s="7" t="s">
        <v>156</v>
      </c>
      <c r="G148" s="7" t="s">
        <v>263</v>
      </c>
      <c r="H148" s="8" t="s">
        <v>51</v>
      </c>
      <c r="I148" s="4">
        <v>1.3845621322256836</v>
      </c>
      <c r="J148" s="13">
        <v>0.6428571428571429</v>
      </c>
      <c r="K148" s="14">
        <v>1562.5</v>
      </c>
      <c r="L148" s="10">
        <f t="shared" si="10"/>
        <v>0</v>
      </c>
      <c r="M148" s="10">
        <v>1250</v>
      </c>
      <c r="N148" s="10">
        <v>1562.5</v>
      </c>
      <c r="O148" s="3">
        <f t="shared" si="11"/>
        <v>1.25</v>
      </c>
    </row>
    <row r="149" spans="1:15" x14ac:dyDescent="0.25">
      <c r="A149" s="8" t="str">
        <f ca="1">LOOKUP('PB YTD'!B149,TimeFrame!$D$3:$D$8,TimeFrame!$C$3:$C$8)</f>
        <v>6 Months</v>
      </c>
      <c r="B149" s="8">
        <f t="shared" ref="B149:B212" ca="1" si="14">+C149-D149</f>
        <v>245</v>
      </c>
      <c r="C149" s="20">
        <f t="shared" ca="1" si="9"/>
        <v>45568</v>
      </c>
      <c r="D149" s="20">
        <v>45323</v>
      </c>
      <c r="E149" s="12" t="s">
        <v>176</v>
      </c>
      <c r="F149" s="8" t="s">
        <v>52</v>
      </c>
      <c r="G149" s="7" t="s">
        <v>263</v>
      </c>
      <c r="H149" s="8" t="s">
        <v>51</v>
      </c>
      <c r="I149" s="4">
        <v>1.2577535428026809</v>
      </c>
      <c r="J149" s="13">
        <v>0.59036144578313254</v>
      </c>
      <c r="K149" s="14">
        <v>1562.5</v>
      </c>
      <c r="L149" s="10">
        <f t="shared" si="10"/>
        <v>0</v>
      </c>
      <c r="M149" s="10">
        <v>1250</v>
      </c>
      <c r="N149" s="10">
        <v>1562.5</v>
      </c>
      <c r="O149" s="3">
        <f t="shared" si="11"/>
        <v>1.25</v>
      </c>
    </row>
    <row r="150" spans="1:15" x14ac:dyDescent="0.25">
      <c r="A150" s="8" t="str">
        <f ca="1">LOOKUP('PB YTD'!B150,TimeFrame!$D$3:$D$8,TimeFrame!$C$3:$C$8)</f>
        <v>6 Months</v>
      </c>
      <c r="B150" s="8">
        <f t="shared" ca="1" si="14"/>
        <v>245</v>
      </c>
      <c r="C150" s="20">
        <f t="shared" ca="1" si="9"/>
        <v>45568</v>
      </c>
      <c r="D150" s="20">
        <v>45323</v>
      </c>
      <c r="E150" s="12" t="s">
        <v>177</v>
      </c>
      <c r="F150" s="7" t="s">
        <v>146</v>
      </c>
      <c r="G150" s="7" t="s">
        <v>263</v>
      </c>
      <c r="H150" s="8" t="s">
        <v>23</v>
      </c>
      <c r="I150" s="4">
        <v>1.4022827323823868</v>
      </c>
      <c r="J150" s="13">
        <v>0.58536585365853655</v>
      </c>
      <c r="K150" s="14">
        <v>1562.5</v>
      </c>
      <c r="L150" s="10">
        <f t="shared" si="10"/>
        <v>0</v>
      </c>
      <c r="M150" s="10">
        <v>1250</v>
      </c>
      <c r="N150" s="10">
        <v>1562.5</v>
      </c>
      <c r="O150" s="3">
        <f t="shared" si="11"/>
        <v>1.25</v>
      </c>
    </row>
    <row r="151" spans="1:15" x14ac:dyDescent="0.25">
      <c r="A151" s="8" t="str">
        <f ca="1">LOOKUP('PB YTD'!B151,TimeFrame!$D$3:$D$8,TimeFrame!$C$3:$C$8)</f>
        <v>6 Months</v>
      </c>
      <c r="B151" s="8">
        <f t="shared" ca="1" si="14"/>
        <v>245</v>
      </c>
      <c r="C151" s="20">
        <f t="shared" ca="1" si="9"/>
        <v>45568</v>
      </c>
      <c r="D151" s="20">
        <v>45323</v>
      </c>
      <c r="E151" s="12" t="s">
        <v>177</v>
      </c>
      <c r="F151" s="7" t="s">
        <v>24</v>
      </c>
      <c r="G151" s="7" t="s">
        <v>263</v>
      </c>
      <c r="H151" s="8" t="s">
        <v>23</v>
      </c>
      <c r="I151" s="4">
        <v>1.4578870637522958</v>
      </c>
      <c r="J151" s="13">
        <v>0.63352272727272729</v>
      </c>
      <c r="K151" s="14">
        <v>1562.5</v>
      </c>
      <c r="L151" s="10">
        <f t="shared" si="10"/>
        <v>0</v>
      </c>
      <c r="M151" s="10">
        <v>1250</v>
      </c>
      <c r="N151" s="10">
        <v>1562.5</v>
      </c>
      <c r="O151" s="3">
        <f t="shared" si="11"/>
        <v>1.25</v>
      </c>
    </row>
    <row r="152" spans="1:15" x14ac:dyDescent="0.25">
      <c r="A152" s="8" t="str">
        <f ca="1">LOOKUP('PB YTD'!B152,TimeFrame!$D$3:$D$8,TimeFrame!$C$3:$C$8)</f>
        <v>6 Months</v>
      </c>
      <c r="B152" s="8">
        <f t="shared" ca="1" si="14"/>
        <v>245</v>
      </c>
      <c r="C152" s="20">
        <f t="shared" ca="1" si="9"/>
        <v>45568</v>
      </c>
      <c r="D152" s="20">
        <v>45323</v>
      </c>
      <c r="E152" s="12" t="s">
        <v>177</v>
      </c>
      <c r="F152" s="8" t="s">
        <v>139</v>
      </c>
      <c r="G152" s="7" t="s">
        <v>263</v>
      </c>
      <c r="H152" s="8" t="s">
        <v>23</v>
      </c>
      <c r="I152" s="4">
        <v>1.7360628871420236</v>
      </c>
      <c r="J152" s="13">
        <v>0.67105263157894735</v>
      </c>
      <c r="K152" s="14">
        <v>1562.5</v>
      </c>
      <c r="L152" s="10">
        <f t="shared" si="10"/>
        <v>0</v>
      </c>
      <c r="M152" s="10">
        <v>1250</v>
      </c>
      <c r="N152" s="10">
        <v>1562.5</v>
      </c>
      <c r="O152" s="3">
        <f t="shared" si="11"/>
        <v>1.25</v>
      </c>
    </row>
    <row r="153" spans="1:15" x14ac:dyDescent="0.25">
      <c r="A153" s="8" t="str">
        <f ca="1">LOOKUP('PB YTD'!B153,TimeFrame!$D$3:$D$8,TimeFrame!$C$3:$C$8)</f>
        <v>6 Months</v>
      </c>
      <c r="B153" s="8">
        <f t="shared" ca="1" si="14"/>
        <v>245</v>
      </c>
      <c r="C153" s="20">
        <f t="shared" ca="1" si="9"/>
        <v>45568</v>
      </c>
      <c r="D153" s="20">
        <v>45323</v>
      </c>
      <c r="E153" s="12" t="s">
        <v>177</v>
      </c>
      <c r="F153" s="7" t="s">
        <v>34</v>
      </c>
      <c r="G153" s="7" t="s">
        <v>263</v>
      </c>
      <c r="H153" s="8" t="s">
        <v>23</v>
      </c>
      <c r="I153" s="4">
        <v>1.4166391209059823</v>
      </c>
      <c r="J153" s="13">
        <v>0.65499124343257442</v>
      </c>
      <c r="K153" s="14">
        <v>1562.5</v>
      </c>
      <c r="L153" s="10">
        <f t="shared" si="10"/>
        <v>0</v>
      </c>
      <c r="M153" s="10">
        <v>1250</v>
      </c>
      <c r="N153" s="10">
        <v>1562.5</v>
      </c>
      <c r="O153" s="3">
        <f t="shared" si="11"/>
        <v>1.25</v>
      </c>
    </row>
    <row r="154" spans="1:15" x14ac:dyDescent="0.25">
      <c r="A154" s="8" t="str">
        <f ca="1">LOOKUP('PB YTD'!B154,TimeFrame!$D$3:$D$8,TimeFrame!$C$3:$C$8)</f>
        <v>6 Months</v>
      </c>
      <c r="B154" s="8">
        <f t="shared" ca="1" si="14"/>
        <v>245</v>
      </c>
      <c r="C154" s="20">
        <f t="shared" ca="1" si="9"/>
        <v>45568</v>
      </c>
      <c r="D154" s="20">
        <v>45323</v>
      </c>
      <c r="E154" s="12" t="s">
        <v>177</v>
      </c>
      <c r="F154" s="7" t="s">
        <v>98</v>
      </c>
      <c r="G154" s="7" t="s">
        <v>263</v>
      </c>
      <c r="H154" s="8" t="s">
        <v>23</v>
      </c>
      <c r="I154" s="4">
        <v>1.4124117242672334</v>
      </c>
      <c r="J154" s="13">
        <v>0.6629213483146067</v>
      </c>
      <c r="K154" s="14">
        <v>1562.5</v>
      </c>
      <c r="L154" s="10">
        <f t="shared" si="10"/>
        <v>0</v>
      </c>
      <c r="M154" s="10">
        <v>1250</v>
      </c>
      <c r="N154" s="10">
        <v>1562.5</v>
      </c>
      <c r="O154" s="3">
        <f t="shared" si="11"/>
        <v>1.25</v>
      </c>
    </row>
    <row r="155" spans="1:15" x14ac:dyDescent="0.25">
      <c r="A155" s="8" t="str">
        <f ca="1">LOOKUP('PB YTD'!B155,TimeFrame!$D$3:$D$8,TimeFrame!$C$3:$C$8)</f>
        <v>6 Months</v>
      </c>
      <c r="B155" s="8">
        <f t="shared" ca="1" si="14"/>
        <v>245</v>
      </c>
      <c r="C155" s="20">
        <f t="shared" ca="1" si="9"/>
        <v>45568</v>
      </c>
      <c r="D155" s="20">
        <v>45323</v>
      </c>
      <c r="E155" s="12" t="s">
        <v>177</v>
      </c>
      <c r="F155" s="7" t="s">
        <v>68</v>
      </c>
      <c r="G155" s="7" t="s">
        <v>263</v>
      </c>
      <c r="H155" s="8" t="s">
        <v>23</v>
      </c>
      <c r="I155" s="4">
        <v>1.7919904955200241</v>
      </c>
      <c r="J155" s="13">
        <v>0.64935064935064934</v>
      </c>
      <c r="K155" s="14">
        <v>1562.5</v>
      </c>
      <c r="L155" s="10">
        <f t="shared" si="10"/>
        <v>0</v>
      </c>
      <c r="M155" s="10">
        <v>1250</v>
      </c>
      <c r="N155" s="10">
        <v>1562.5</v>
      </c>
      <c r="O155" s="3">
        <f t="shared" si="11"/>
        <v>1.25</v>
      </c>
    </row>
    <row r="156" spans="1:15" x14ac:dyDescent="0.25">
      <c r="A156" s="8" t="str">
        <f ca="1">LOOKUP('PB YTD'!B156,TimeFrame!$D$3:$D$8,TimeFrame!$C$3:$C$8)</f>
        <v>6 Months</v>
      </c>
      <c r="B156" s="8">
        <f t="shared" ca="1" si="14"/>
        <v>245</v>
      </c>
      <c r="C156" s="20">
        <f t="shared" ca="1" si="9"/>
        <v>45568</v>
      </c>
      <c r="D156" s="20">
        <v>45323</v>
      </c>
      <c r="E156" s="12" t="s">
        <v>50</v>
      </c>
      <c r="F156" s="8" t="s">
        <v>45</v>
      </c>
      <c r="G156" s="7" t="s">
        <v>263</v>
      </c>
      <c r="H156" s="8" t="s">
        <v>44</v>
      </c>
      <c r="I156" s="4">
        <v>1.2789028646063632</v>
      </c>
      <c r="J156" s="13">
        <v>0.6635071090047393</v>
      </c>
      <c r="K156" s="14">
        <v>1562.5</v>
      </c>
      <c r="L156" s="10">
        <f t="shared" si="10"/>
        <v>0</v>
      </c>
      <c r="M156" s="10">
        <v>1250</v>
      </c>
      <c r="N156" s="10">
        <v>1562.5</v>
      </c>
      <c r="O156" s="3">
        <f t="shared" si="11"/>
        <v>1.25</v>
      </c>
    </row>
    <row r="157" spans="1:15" x14ac:dyDescent="0.25">
      <c r="A157" s="8" t="str">
        <f ca="1">LOOKUP('PB YTD'!B157,TimeFrame!$D$3:$D$8,TimeFrame!$C$3:$C$8)</f>
        <v>6 Months</v>
      </c>
      <c r="B157" s="8">
        <f t="shared" ca="1" si="14"/>
        <v>245</v>
      </c>
      <c r="C157" s="20">
        <f t="shared" ca="1" si="9"/>
        <v>45568</v>
      </c>
      <c r="D157" s="20">
        <v>45323</v>
      </c>
      <c r="E157" s="12" t="s">
        <v>176</v>
      </c>
      <c r="F157" s="7" t="s">
        <v>84</v>
      </c>
      <c r="G157" s="7" t="s">
        <v>263</v>
      </c>
      <c r="H157" s="8" t="s">
        <v>51</v>
      </c>
      <c r="I157" s="4">
        <v>1.2662905837980021</v>
      </c>
      <c r="J157" s="13">
        <v>0.70949720670391059</v>
      </c>
      <c r="K157" s="14">
        <v>1562.5</v>
      </c>
      <c r="L157" s="10">
        <f t="shared" si="10"/>
        <v>0</v>
      </c>
      <c r="M157" s="10">
        <v>1250</v>
      </c>
      <c r="N157" s="10">
        <v>1562.5</v>
      </c>
      <c r="O157" s="3">
        <f t="shared" si="11"/>
        <v>1.25</v>
      </c>
    </row>
    <row r="158" spans="1:15" x14ac:dyDescent="0.25">
      <c r="A158" s="8" t="str">
        <f ca="1">LOOKUP('PB YTD'!B158,TimeFrame!$D$3:$D$8,TimeFrame!$C$3:$C$8)</f>
        <v>6 Months</v>
      </c>
      <c r="B158" s="8">
        <f t="shared" ca="1" si="14"/>
        <v>245</v>
      </c>
      <c r="C158" s="20">
        <f t="shared" ca="1" si="9"/>
        <v>45568</v>
      </c>
      <c r="D158" s="20">
        <v>45323</v>
      </c>
      <c r="E158" s="12" t="s">
        <v>25</v>
      </c>
      <c r="F158" s="7" t="s">
        <v>59</v>
      </c>
      <c r="G158" s="7" t="s">
        <v>262</v>
      </c>
      <c r="H158" s="8" t="s">
        <v>178</v>
      </c>
      <c r="I158" s="4">
        <v>1.3999160050396975</v>
      </c>
      <c r="J158" s="13">
        <v>0.5696969696969697</v>
      </c>
      <c r="K158" s="14">
        <v>1562.5</v>
      </c>
      <c r="L158" s="10">
        <f t="shared" si="10"/>
        <v>0</v>
      </c>
      <c r="M158" s="10">
        <v>1250</v>
      </c>
      <c r="N158" s="10">
        <v>1562.5</v>
      </c>
      <c r="O158" s="3">
        <f t="shared" si="11"/>
        <v>1.25</v>
      </c>
    </row>
    <row r="159" spans="1:15" x14ac:dyDescent="0.25">
      <c r="A159" s="8" t="str">
        <f ca="1">LOOKUP('PB YTD'!B159,TimeFrame!$D$3:$D$8,TimeFrame!$C$3:$C$8)</f>
        <v>6 Months</v>
      </c>
      <c r="B159" s="8">
        <f t="shared" ca="1" si="14"/>
        <v>245</v>
      </c>
      <c r="C159" s="20">
        <f t="shared" ca="1" si="9"/>
        <v>45568</v>
      </c>
      <c r="D159" s="20">
        <v>45323</v>
      </c>
      <c r="E159" s="12" t="s">
        <v>25</v>
      </c>
      <c r="F159" s="7" t="s">
        <v>27</v>
      </c>
      <c r="G159" s="7" t="s">
        <v>262</v>
      </c>
      <c r="H159" s="8" t="s">
        <v>178</v>
      </c>
      <c r="I159" s="4">
        <v>1.363132549057867</v>
      </c>
      <c r="J159" s="13">
        <v>0.59513274336283184</v>
      </c>
      <c r="K159" s="14">
        <v>1562.5</v>
      </c>
      <c r="L159" s="10">
        <f t="shared" si="10"/>
        <v>0</v>
      </c>
      <c r="M159" s="10">
        <v>1250</v>
      </c>
      <c r="N159" s="10">
        <v>1562.5</v>
      </c>
      <c r="O159" s="3">
        <f t="shared" si="11"/>
        <v>1.25</v>
      </c>
    </row>
    <row r="160" spans="1:15" x14ac:dyDescent="0.25">
      <c r="A160" s="8" t="str">
        <f ca="1">LOOKUP('PB YTD'!B160,TimeFrame!$D$3:$D$8,TimeFrame!$C$3:$C$8)</f>
        <v>6 Months</v>
      </c>
      <c r="B160" s="8">
        <f t="shared" ca="1" si="14"/>
        <v>245</v>
      </c>
      <c r="C160" s="20">
        <f t="shared" ca="1" si="9"/>
        <v>45568</v>
      </c>
      <c r="D160" s="20">
        <v>45323</v>
      </c>
      <c r="E160" s="12" t="s">
        <v>25</v>
      </c>
      <c r="F160" s="7" t="s">
        <v>140</v>
      </c>
      <c r="G160" s="7" t="s">
        <v>262</v>
      </c>
      <c r="H160" s="8" t="s">
        <v>26</v>
      </c>
      <c r="I160" s="4">
        <v>1.4251240995670738</v>
      </c>
      <c r="J160" s="13">
        <v>0.58371040723981904</v>
      </c>
      <c r="K160" s="14">
        <v>1562.5</v>
      </c>
      <c r="L160" s="10">
        <f t="shared" si="10"/>
        <v>0</v>
      </c>
      <c r="M160" s="10">
        <v>1250</v>
      </c>
      <c r="N160" s="10">
        <v>1562.5</v>
      </c>
      <c r="O160" s="3">
        <f t="shared" si="11"/>
        <v>1.25</v>
      </c>
    </row>
    <row r="161" spans="1:15" x14ac:dyDescent="0.25">
      <c r="A161" s="8" t="str">
        <f ca="1">LOOKUP('PB YTD'!B161,TimeFrame!$D$3:$D$8,TimeFrame!$C$3:$C$8)</f>
        <v>6 Months</v>
      </c>
      <c r="B161" s="8">
        <f t="shared" ca="1" si="14"/>
        <v>245</v>
      </c>
      <c r="C161" s="20">
        <f t="shared" ca="1" si="9"/>
        <v>45568</v>
      </c>
      <c r="D161" s="20">
        <v>45323</v>
      </c>
      <c r="E161" s="12" t="s">
        <v>72</v>
      </c>
      <c r="F161" s="8" t="s">
        <v>94</v>
      </c>
      <c r="G161" s="7" t="s">
        <v>262</v>
      </c>
      <c r="H161" s="8" t="s">
        <v>262</v>
      </c>
      <c r="I161" s="4">
        <v>1.3278601451793763</v>
      </c>
      <c r="J161" s="13">
        <v>0.65104166666666663</v>
      </c>
      <c r="K161" s="14">
        <v>1562.5</v>
      </c>
      <c r="L161" s="10">
        <f t="shared" si="10"/>
        <v>0</v>
      </c>
      <c r="M161" s="10">
        <v>1250</v>
      </c>
      <c r="N161" s="10">
        <v>1562.5</v>
      </c>
      <c r="O161" s="3">
        <f t="shared" si="11"/>
        <v>1.25</v>
      </c>
    </row>
    <row r="162" spans="1:15" x14ac:dyDescent="0.25">
      <c r="A162" s="8" t="str">
        <f ca="1">LOOKUP('PB YTD'!B162,TimeFrame!$D$3:$D$8,TimeFrame!$C$3:$C$8)</f>
        <v>6 Months</v>
      </c>
      <c r="B162" s="8">
        <f t="shared" ca="1" si="14"/>
        <v>245</v>
      </c>
      <c r="C162" s="20">
        <f t="shared" ca="1" si="9"/>
        <v>45568</v>
      </c>
      <c r="D162" s="20">
        <v>45323</v>
      </c>
      <c r="E162" s="12" t="s">
        <v>179</v>
      </c>
      <c r="F162" s="7" t="s">
        <v>57</v>
      </c>
      <c r="G162" s="7" t="s">
        <v>233</v>
      </c>
      <c r="H162" s="8" t="s">
        <v>11</v>
      </c>
      <c r="I162" s="4">
        <v>1.6922704995494606</v>
      </c>
      <c r="J162" s="13">
        <v>0.63636363636363635</v>
      </c>
      <c r="K162" s="14">
        <v>1562.5</v>
      </c>
      <c r="L162" s="10">
        <f t="shared" si="10"/>
        <v>0</v>
      </c>
      <c r="M162" s="10">
        <v>1250</v>
      </c>
      <c r="N162" s="10">
        <v>1562.5</v>
      </c>
      <c r="O162" s="3">
        <f t="shared" si="11"/>
        <v>1.25</v>
      </c>
    </row>
    <row r="163" spans="1:15" x14ac:dyDescent="0.25">
      <c r="A163" s="8" t="str">
        <f ca="1">LOOKUP('PB YTD'!B163,TimeFrame!$D$3:$D$8,TimeFrame!$C$3:$C$8)</f>
        <v>6 Months</v>
      </c>
      <c r="B163" s="8">
        <f t="shared" ca="1" si="14"/>
        <v>245</v>
      </c>
      <c r="C163" s="20">
        <f t="shared" ca="1" si="9"/>
        <v>45568</v>
      </c>
      <c r="D163" s="20">
        <v>45323</v>
      </c>
      <c r="E163" s="12" t="s">
        <v>179</v>
      </c>
      <c r="F163" s="7" t="s">
        <v>67</v>
      </c>
      <c r="G163" s="7" t="s">
        <v>233</v>
      </c>
      <c r="H163" s="8" t="s">
        <v>11</v>
      </c>
      <c r="I163" s="4">
        <v>1.4506940091971186</v>
      </c>
      <c r="J163" s="13">
        <v>0.7172774869109948</v>
      </c>
      <c r="K163" s="14">
        <v>1562.5</v>
      </c>
      <c r="L163" s="10">
        <f t="shared" si="10"/>
        <v>0</v>
      </c>
      <c r="M163" s="10">
        <v>1250</v>
      </c>
      <c r="N163" s="10">
        <v>1562.5</v>
      </c>
      <c r="O163" s="3">
        <f t="shared" si="11"/>
        <v>1.25</v>
      </c>
    </row>
    <row r="164" spans="1:15" x14ac:dyDescent="0.25">
      <c r="A164" s="8" t="str">
        <f ca="1">LOOKUP('PB YTD'!B164,TimeFrame!$D$3:$D$8,TimeFrame!$C$3:$C$8)</f>
        <v>6 Months</v>
      </c>
      <c r="B164" s="8">
        <f t="shared" ca="1" si="14"/>
        <v>245</v>
      </c>
      <c r="C164" s="20">
        <f t="shared" ca="1" si="9"/>
        <v>45568</v>
      </c>
      <c r="D164" s="20">
        <v>45323</v>
      </c>
      <c r="E164" s="12" t="s">
        <v>179</v>
      </c>
      <c r="F164" s="7" t="s">
        <v>12</v>
      </c>
      <c r="G164" s="7" t="s">
        <v>233</v>
      </c>
      <c r="H164" s="8" t="s">
        <v>11</v>
      </c>
      <c r="I164" s="4">
        <v>1.5913122950379013</v>
      </c>
      <c r="J164" s="13">
        <v>0.58860759493670889</v>
      </c>
      <c r="K164" s="14">
        <v>1562.5</v>
      </c>
      <c r="L164" s="10">
        <f t="shared" si="10"/>
        <v>0</v>
      </c>
      <c r="M164" s="10">
        <v>1250</v>
      </c>
      <c r="N164" s="10">
        <v>1562.5</v>
      </c>
      <c r="O164" s="3">
        <f t="shared" si="11"/>
        <v>1.25</v>
      </c>
    </row>
    <row r="165" spans="1:15" x14ac:dyDescent="0.25">
      <c r="A165" s="8" t="str">
        <f ca="1">LOOKUP('PB YTD'!B165,TimeFrame!$D$3:$D$8,TimeFrame!$C$3:$C$8)</f>
        <v>6 Months</v>
      </c>
      <c r="B165" s="8">
        <f t="shared" ca="1" si="14"/>
        <v>245</v>
      </c>
      <c r="C165" s="20">
        <f t="shared" ca="1" si="9"/>
        <v>45568</v>
      </c>
      <c r="D165" s="20">
        <v>45323</v>
      </c>
      <c r="E165" s="12" t="s">
        <v>6</v>
      </c>
      <c r="F165" s="7" t="s">
        <v>69</v>
      </c>
      <c r="G165" s="7" t="s">
        <v>233</v>
      </c>
      <c r="H165" s="8" t="s">
        <v>7</v>
      </c>
      <c r="I165" s="4">
        <v>1.3015459826672169</v>
      </c>
      <c r="J165" s="13">
        <v>0.64018691588785048</v>
      </c>
      <c r="K165" s="14">
        <v>1562.5</v>
      </c>
      <c r="L165" s="10">
        <f t="shared" si="10"/>
        <v>0</v>
      </c>
      <c r="M165" s="10">
        <v>1250</v>
      </c>
      <c r="N165" s="10">
        <v>1562.5</v>
      </c>
      <c r="O165" s="3">
        <f t="shared" si="11"/>
        <v>1.25</v>
      </c>
    </row>
    <row r="166" spans="1:15" x14ac:dyDescent="0.25">
      <c r="A166" s="8" t="str">
        <f ca="1">LOOKUP('PB YTD'!B166,TimeFrame!$D$3:$D$8,TimeFrame!$C$3:$C$8)</f>
        <v>6 Months</v>
      </c>
      <c r="B166" s="8">
        <f t="shared" ca="1" si="14"/>
        <v>245</v>
      </c>
      <c r="C166" s="20">
        <f t="shared" ca="1" si="9"/>
        <v>45568</v>
      </c>
      <c r="D166" s="20">
        <v>45323</v>
      </c>
      <c r="E166" s="12" t="s">
        <v>6</v>
      </c>
      <c r="F166" s="7" t="s">
        <v>9</v>
      </c>
      <c r="G166" s="7" t="s">
        <v>233</v>
      </c>
      <c r="H166" s="8" t="s">
        <v>7</v>
      </c>
      <c r="I166" s="4">
        <v>1.4259897848907863</v>
      </c>
      <c r="J166" s="13">
        <v>0.65056818181818177</v>
      </c>
      <c r="K166" s="14">
        <v>1562.5</v>
      </c>
      <c r="L166" s="10">
        <f t="shared" si="10"/>
        <v>0</v>
      </c>
      <c r="M166" s="10">
        <v>1250</v>
      </c>
      <c r="N166" s="10">
        <v>1562.5</v>
      </c>
      <c r="O166" s="3">
        <f t="shared" si="11"/>
        <v>1.25</v>
      </c>
    </row>
    <row r="167" spans="1:15" x14ac:dyDescent="0.25">
      <c r="A167" s="8" t="str">
        <f ca="1">LOOKUP('PB YTD'!B167,TimeFrame!$D$3:$D$8,TimeFrame!$C$3:$C$8)</f>
        <v>6 Months</v>
      </c>
      <c r="B167" s="8">
        <f t="shared" ca="1" si="14"/>
        <v>245</v>
      </c>
      <c r="C167" s="20">
        <f t="shared" ca="1" si="9"/>
        <v>45568</v>
      </c>
      <c r="D167" s="20">
        <v>45323</v>
      </c>
      <c r="E167" s="12" t="s">
        <v>6</v>
      </c>
      <c r="F167" s="7" t="s">
        <v>111</v>
      </c>
      <c r="G167" s="7" t="s">
        <v>233</v>
      </c>
      <c r="H167" s="8" t="s">
        <v>22</v>
      </c>
      <c r="I167" s="4">
        <v>1.2522779309378065</v>
      </c>
      <c r="J167" s="13">
        <v>0.65925925925925921</v>
      </c>
      <c r="K167" s="14">
        <v>1562.5</v>
      </c>
      <c r="L167" s="10">
        <f t="shared" si="10"/>
        <v>0</v>
      </c>
      <c r="M167" s="10">
        <v>1250</v>
      </c>
      <c r="N167" s="10">
        <v>1562.5</v>
      </c>
      <c r="O167" s="3">
        <f t="shared" si="11"/>
        <v>1.25</v>
      </c>
    </row>
    <row r="168" spans="1:15" x14ac:dyDescent="0.25">
      <c r="A168" s="8" t="str">
        <f ca="1">LOOKUP('PB YTD'!B168,TimeFrame!$D$3:$D$8,TimeFrame!$C$3:$C$8)</f>
        <v>6 Months</v>
      </c>
      <c r="B168" s="8">
        <f t="shared" ca="1" si="14"/>
        <v>245</v>
      </c>
      <c r="C168" s="20">
        <f t="shared" ca="1" si="9"/>
        <v>45568</v>
      </c>
      <c r="D168" s="20">
        <v>45323</v>
      </c>
      <c r="E168" s="12" t="s">
        <v>6</v>
      </c>
      <c r="F168" s="7" t="s">
        <v>38</v>
      </c>
      <c r="G168" s="7" t="s">
        <v>233</v>
      </c>
      <c r="H168" s="8" t="s">
        <v>7</v>
      </c>
      <c r="I168" s="4">
        <v>1.8067075066596081</v>
      </c>
      <c r="J168" s="13">
        <v>0.59285714285714286</v>
      </c>
      <c r="K168" s="14">
        <v>1562.5</v>
      </c>
      <c r="L168" s="10">
        <f t="shared" si="10"/>
        <v>0</v>
      </c>
      <c r="M168" s="10">
        <v>1250</v>
      </c>
      <c r="N168" s="10">
        <v>1562.5</v>
      </c>
      <c r="O168" s="3">
        <f t="shared" si="11"/>
        <v>1.25</v>
      </c>
    </row>
    <row r="169" spans="1:15" x14ac:dyDescent="0.25">
      <c r="A169" s="8" t="str">
        <f ca="1">LOOKUP('PB YTD'!B169,TimeFrame!$D$3:$D$8,TimeFrame!$C$3:$C$8)</f>
        <v>6 Months</v>
      </c>
      <c r="B169" s="8">
        <f t="shared" ca="1" si="14"/>
        <v>245</v>
      </c>
      <c r="C169" s="20">
        <f t="shared" ca="1" si="9"/>
        <v>45568</v>
      </c>
      <c r="D169" s="20">
        <v>45323</v>
      </c>
      <c r="E169" s="12" t="s">
        <v>14</v>
      </c>
      <c r="F169" s="7" t="s">
        <v>16</v>
      </c>
      <c r="G169" s="7" t="s">
        <v>42</v>
      </c>
      <c r="H169" s="8" t="s">
        <v>15</v>
      </c>
      <c r="I169" s="4">
        <v>1.3283449915921235</v>
      </c>
      <c r="J169" s="13">
        <v>0.60641399416909625</v>
      </c>
      <c r="K169" s="14">
        <v>1562.5</v>
      </c>
      <c r="L169" s="10">
        <f t="shared" si="10"/>
        <v>0</v>
      </c>
      <c r="M169" s="10">
        <v>1250</v>
      </c>
      <c r="N169" s="10">
        <v>1562.5</v>
      </c>
      <c r="O169" s="3">
        <f t="shared" si="11"/>
        <v>1.25</v>
      </c>
    </row>
    <row r="170" spans="1:15" x14ac:dyDescent="0.25">
      <c r="A170" s="8" t="str">
        <f ca="1">LOOKUP('PB YTD'!B170,TimeFrame!$D$3:$D$8,TimeFrame!$C$3:$C$8)</f>
        <v>6 Months</v>
      </c>
      <c r="B170" s="8">
        <f t="shared" ca="1" si="14"/>
        <v>245</v>
      </c>
      <c r="C170" s="20">
        <f t="shared" ca="1" si="9"/>
        <v>45568</v>
      </c>
      <c r="D170" s="20">
        <v>45323</v>
      </c>
      <c r="E170" s="12" t="s">
        <v>14</v>
      </c>
      <c r="F170" s="7" t="s">
        <v>31</v>
      </c>
      <c r="G170" s="7" t="s">
        <v>42</v>
      </c>
      <c r="H170" s="8" t="s">
        <v>30</v>
      </c>
      <c r="I170" s="4">
        <v>1.3143590889635501</v>
      </c>
      <c r="J170" s="13">
        <v>0.68571428571428572</v>
      </c>
      <c r="K170" s="14">
        <v>1562.5</v>
      </c>
      <c r="L170" s="10">
        <f t="shared" si="10"/>
        <v>0</v>
      </c>
      <c r="M170" s="10">
        <v>1250</v>
      </c>
      <c r="N170" s="10">
        <v>1562.5</v>
      </c>
      <c r="O170" s="3">
        <f t="shared" si="11"/>
        <v>1.25</v>
      </c>
    </row>
    <row r="171" spans="1:15" x14ac:dyDescent="0.25">
      <c r="A171" s="8" t="str">
        <f ca="1">LOOKUP('PB YTD'!B171,TimeFrame!$D$3:$D$8,TimeFrame!$C$3:$C$8)</f>
        <v>6 Months</v>
      </c>
      <c r="B171" s="8">
        <f t="shared" ca="1" si="14"/>
        <v>245</v>
      </c>
      <c r="C171" s="20">
        <f t="shared" ca="1" si="9"/>
        <v>45568</v>
      </c>
      <c r="D171" s="20">
        <v>45323</v>
      </c>
      <c r="E171" s="12" t="s">
        <v>14</v>
      </c>
      <c r="F171" s="7" t="s">
        <v>20</v>
      </c>
      <c r="G171" s="7" t="s">
        <v>42</v>
      </c>
      <c r="H171" s="8" t="s">
        <v>15</v>
      </c>
      <c r="I171" s="4">
        <v>1.4385964912280702</v>
      </c>
      <c r="J171" s="13">
        <v>0.69819819819819817</v>
      </c>
      <c r="K171" s="14">
        <v>1562.5</v>
      </c>
      <c r="L171" s="10">
        <f t="shared" si="10"/>
        <v>0</v>
      </c>
      <c r="M171" s="10">
        <v>1250</v>
      </c>
      <c r="N171" s="10">
        <v>1562.5</v>
      </c>
      <c r="O171" s="3">
        <f t="shared" si="11"/>
        <v>1.25</v>
      </c>
    </row>
    <row r="172" spans="1:15" x14ac:dyDescent="0.25">
      <c r="A172" s="8" t="str">
        <f ca="1">LOOKUP('PB YTD'!B172,TimeFrame!$D$3:$D$8,TimeFrame!$C$3:$C$8)</f>
        <v>6 Months</v>
      </c>
      <c r="B172" s="8">
        <f t="shared" ca="1" si="14"/>
        <v>245</v>
      </c>
      <c r="C172" s="20">
        <f t="shared" ca="1" si="9"/>
        <v>45568</v>
      </c>
      <c r="D172" s="20">
        <v>45323</v>
      </c>
      <c r="E172" s="12" t="s">
        <v>14</v>
      </c>
      <c r="F172" s="7" t="s">
        <v>54</v>
      </c>
      <c r="G172" s="7" t="s">
        <v>42</v>
      </c>
      <c r="H172" s="8" t="s">
        <v>40</v>
      </c>
      <c r="I172" s="4">
        <v>1.5121397997634229</v>
      </c>
      <c r="J172" s="13">
        <v>0.66515837104072395</v>
      </c>
      <c r="K172" s="14">
        <v>1562.5</v>
      </c>
      <c r="L172" s="10">
        <f t="shared" si="10"/>
        <v>0</v>
      </c>
      <c r="M172" s="10">
        <v>1250</v>
      </c>
      <c r="N172" s="10">
        <v>1562.5</v>
      </c>
      <c r="O172" s="3">
        <f t="shared" si="11"/>
        <v>1.25</v>
      </c>
    </row>
    <row r="173" spans="1:15" x14ac:dyDescent="0.25">
      <c r="A173" s="8" t="str">
        <f ca="1">LOOKUP('PB YTD'!B173,TimeFrame!$D$3:$D$8,TimeFrame!$C$3:$C$8)</f>
        <v>6 Months</v>
      </c>
      <c r="B173" s="8">
        <f t="shared" ca="1" si="14"/>
        <v>245</v>
      </c>
      <c r="C173" s="20">
        <f t="shared" ca="1" si="9"/>
        <v>45568</v>
      </c>
      <c r="D173" s="20">
        <v>45323</v>
      </c>
      <c r="E173" s="12" t="s">
        <v>14</v>
      </c>
      <c r="F173" s="7" t="s">
        <v>46</v>
      </c>
      <c r="G173" s="7" t="s">
        <v>42</v>
      </c>
      <c r="H173" s="8" t="s">
        <v>30</v>
      </c>
      <c r="I173" s="4">
        <v>1.3976716835125875</v>
      </c>
      <c r="J173" s="13">
        <v>0.69902912621359226</v>
      </c>
      <c r="K173" s="14">
        <v>1562.5</v>
      </c>
      <c r="L173" s="10">
        <f t="shared" si="10"/>
        <v>0</v>
      </c>
      <c r="M173" s="10">
        <v>1250</v>
      </c>
      <c r="N173" s="10">
        <v>1562.5</v>
      </c>
      <c r="O173" s="3">
        <f t="shared" si="11"/>
        <v>1.25</v>
      </c>
    </row>
    <row r="174" spans="1:15" x14ac:dyDescent="0.25">
      <c r="A174" s="8" t="str">
        <f ca="1">LOOKUP('PB YTD'!B174,TimeFrame!$D$3:$D$8,TimeFrame!$C$3:$C$8)</f>
        <v>6 Months</v>
      </c>
      <c r="B174" s="8">
        <f t="shared" ca="1" si="14"/>
        <v>245</v>
      </c>
      <c r="C174" s="20">
        <f t="shared" ca="1" si="9"/>
        <v>45568</v>
      </c>
      <c r="D174" s="20">
        <v>45323</v>
      </c>
      <c r="E174" s="12" t="s">
        <v>14</v>
      </c>
      <c r="F174" s="7" t="s">
        <v>110</v>
      </c>
      <c r="G174" s="7" t="s">
        <v>42</v>
      </c>
      <c r="H174" s="8" t="s">
        <v>109</v>
      </c>
      <c r="I174" s="4">
        <v>1.5516171298531134</v>
      </c>
      <c r="J174" s="13">
        <v>0.58762886597938147</v>
      </c>
      <c r="K174" s="14">
        <v>1562.5</v>
      </c>
      <c r="L174" s="10">
        <f t="shared" si="10"/>
        <v>0</v>
      </c>
      <c r="M174" s="10">
        <v>1250</v>
      </c>
      <c r="N174" s="10">
        <v>1562.5</v>
      </c>
      <c r="O174" s="3">
        <f t="shared" si="11"/>
        <v>1.25</v>
      </c>
    </row>
    <row r="175" spans="1:15" x14ac:dyDescent="0.25">
      <c r="A175" s="8" t="str">
        <f ca="1">LOOKUP('PB YTD'!B175,TimeFrame!$D$3:$D$8,TimeFrame!$C$3:$C$8)</f>
        <v>6 Months</v>
      </c>
      <c r="B175" s="8">
        <f t="shared" ca="1" si="14"/>
        <v>245</v>
      </c>
      <c r="C175" s="20">
        <f t="shared" ca="1" si="9"/>
        <v>45568</v>
      </c>
      <c r="D175" s="20">
        <v>45323</v>
      </c>
      <c r="E175" s="12" t="s">
        <v>176</v>
      </c>
      <c r="F175" s="7" t="s">
        <v>75</v>
      </c>
      <c r="G175" s="7" t="s">
        <v>263</v>
      </c>
      <c r="H175" s="8" t="s">
        <v>51</v>
      </c>
      <c r="I175" s="4">
        <v>1.2587526068678769</v>
      </c>
      <c r="J175" s="13">
        <v>0.60356652949245537</v>
      </c>
      <c r="K175" s="14">
        <v>1562.5</v>
      </c>
      <c r="L175" s="10">
        <f t="shared" si="10"/>
        <v>0</v>
      </c>
      <c r="M175" s="10">
        <v>1250</v>
      </c>
      <c r="N175" s="10">
        <v>1562.5</v>
      </c>
      <c r="O175" s="3">
        <f t="shared" si="11"/>
        <v>1.25</v>
      </c>
    </row>
    <row r="176" spans="1:15" x14ac:dyDescent="0.25">
      <c r="A176" s="8" t="str">
        <f ca="1">LOOKUP('PB YTD'!B176,TimeFrame!$D$3:$D$8,TimeFrame!$C$3:$C$8)</f>
        <v>6 Months</v>
      </c>
      <c r="B176" s="8">
        <f t="shared" ca="1" si="14"/>
        <v>245</v>
      </c>
      <c r="C176" s="20">
        <f t="shared" ca="1" si="9"/>
        <v>45568</v>
      </c>
      <c r="D176" s="20">
        <v>45323</v>
      </c>
      <c r="E176" s="12" t="s">
        <v>25</v>
      </c>
      <c r="F176" s="7" t="s">
        <v>33</v>
      </c>
      <c r="G176" s="7" t="s">
        <v>262</v>
      </c>
      <c r="H176" s="8" t="s">
        <v>26</v>
      </c>
      <c r="I176" s="4">
        <v>1.4403904529492293</v>
      </c>
      <c r="J176" s="13">
        <v>0.59227467811158796</v>
      </c>
      <c r="K176" s="14">
        <v>1562.5</v>
      </c>
      <c r="L176" s="10">
        <f t="shared" si="10"/>
        <v>0</v>
      </c>
      <c r="M176" s="10">
        <v>1250</v>
      </c>
      <c r="N176" s="10">
        <v>1562.5</v>
      </c>
      <c r="O176" s="3">
        <f t="shared" si="11"/>
        <v>1.25</v>
      </c>
    </row>
    <row r="177" spans="1:15" x14ac:dyDescent="0.25">
      <c r="A177" s="8" t="str">
        <f ca="1">LOOKUP('PB YTD'!B177,TimeFrame!$D$3:$D$8,TimeFrame!$C$3:$C$8)</f>
        <v>6 Months</v>
      </c>
      <c r="B177" s="8">
        <f t="shared" ca="1" si="14"/>
        <v>245</v>
      </c>
      <c r="C177" s="20">
        <f t="shared" ca="1" si="9"/>
        <v>45568</v>
      </c>
      <c r="D177" s="20">
        <v>45323</v>
      </c>
      <c r="E177" s="12" t="s">
        <v>14</v>
      </c>
      <c r="F177" s="7" t="s">
        <v>99</v>
      </c>
      <c r="G177" s="7" t="s">
        <v>42</v>
      </c>
      <c r="H177" s="8" t="s">
        <v>82</v>
      </c>
      <c r="I177" s="4">
        <v>1.3499903572117344</v>
      </c>
      <c r="J177" s="13">
        <v>0.58181818181818179</v>
      </c>
      <c r="K177" s="14">
        <v>1562.5</v>
      </c>
      <c r="L177" s="10">
        <f t="shared" si="10"/>
        <v>0</v>
      </c>
      <c r="M177" s="10">
        <v>1250</v>
      </c>
      <c r="N177" s="10">
        <v>1562.5</v>
      </c>
      <c r="O177" s="3">
        <f t="shared" si="11"/>
        <v>1.25</v>
      </c>
    </row>
    <row r="178" spans="1:15" x14ac:dyDescent="0.25">
      <c r="A178" s="8" t="str">
        <f ca="1">LOOKUP('PB YTD'!B178,TimeFrame!$D$3:$D$8,TimeFrame!$C$3:$C$8)</f>
        <v>6 Months</v>
      </c>
      <c r="B178" s="8">
        <f t="shared" ca="1" si="14"/>
        <v>245</v>
      </c>
      <c r="C178" s="20">
        <f t="shared" ca="1" si="9"/>
        <v>45568</v>
      </c>
      <c r="D178" s="20">
        <v>45323</v>
      </c>
      <c r="E178" s="12" t="s">
        <v>176</v>
      </c>
      <c r="F178" s="7" t="s">
        <v>64</v>
      </c>
      <c r="G178" s="7" t="s">
        <v>263</v>
      </c>
      <c r="H178" s="8" t="s">
        <v>51</v>
      </c>
      <c r="I178" s="4">
        <v>1.3520999802818752</v>
      </c>
      <c r="J178" s="13">
        <v>0.63698630136986301</v>
      </c>
      <c r="K178" s="14">
        <v>1562.5</v>
      </c>
      <c r="L178" s="10">
        <f t="shared" si="10"/>
        <v>0</v>
      </c>
      <c r="M178" s="10">
        <v>1250</v>
      </c>
      <c r="N178" s="10">
        <v>1562.5</v>
      </c>
      <c r="O178" s="3">
        <f t="shared" si="11"/>
        <v>1.25</v>
      </c>
    </row>
    <row r="179" spans="1:15" x14ac:dyDescent="0.25">
      <c r="A179" s="8" t="str">
        <f ca="1">LOOKUP('PB YTD'!B179,TimeFrame!$D$3:$D$8,TimeFrame!$C$3:$C$8)</f>
        <v>6 Months</v>
      </c>
      <c r="B179" s="8">
        <f t="shared" ca="1" si="14"/>
        <v>245</v>
      </c>
      <c r="C179" s="20">
        <f t="shared" ca="1" si="9"/>
        <v>45568</v>
      </c>
      <c r="D179" s="20">
        <v>45323</v>
      </c>
      <c r="E179" s="12" t="s">
        <v>6</v>
      </c>
      <c r="F179" s="7" t="s">
        <v>180</v>
      </c>
      <c r="G179" s="7" t="s">
        <v>233</v>
      </c>
      <c r="H179" s="8" t="s">
        <v>22</v>
      </c>
      <c r="I179" s="4">
        <v>1.6858110899925625</v>
      </c>
      <c r="J179" s="13">
        <v>0.70866141732283461</v>
      </c>
      <c r="K179" s="14">
        <v>1562.5</v>
      </c>
      <c r="L179" s="10">
        <f t="shared" si="10"/>
        <v>0</v>
      </c>
      <c r="M179" s="10">
        <v>1250</v>
      </c>
      <c r="N179" s="10">
        <v>1562.5</v>
      </c>
      <c r="O179" s="3">
        <f t="shared" si="11"/>
        <v>1.25</v>
      </c>
    </row>
    <row r="180" spans="1:15" x14ac:dyDescent="0.25">
      <c r="A180" s="8" t="str">
        <f ca="1">LOOKUP('PB YTD'!B180,TimeFrame!$D$3:$D$8,TimeFrame!$C$3:$C$8)</f>
        <v>6 Months</v>
      </c>
      <c r="B180" s="8">
        <f t="shared" ca="1" si="14"/>
        <v>245</v>
      </c>
      <c r="C180" s="20">
        <f t="shared" ca="1" si="9"/>
        <v>45568</v>
      </c>
      <c r="D180" s="20">
        <v>45323</v>
      </c>
      <c r="E180" s="12" t="s">
        <v>14</v>
      </c>
      <c r="F180" s="8" t="s">
        <v>41</v>
      </c>
      <c r="G180" s="7" t="s">
        <v>42</v>
      </c>
      <c r="H180" s="8" t="s">
        <v>40</v>
      </c>
      <c r="I180" s="4">
        <v>1.2952504309564854</v>
      </c>
      <c r="J180" s="13">
        <v>0.64777327935222673</v>
      </c>
      <c r="K180" s="14">
        <v>1562.5</v>
      </c>
      <c r="L180" s="10">
        <f t="shared" si="10"/>
        <v>0</v>
      </c>
      <c r="M180" s="10">
        <v>1250</v>
      </c>
      <c r="N180" s="10">
        <v>1562.5</v>
      </c>
      <c r="O180" s="3">
        <f t="shared" si="11"/>
        <v>1.25</v>
      </c>
    </row>
    <row r="181" spans="1:15" x14ac:dyDescent="0.25">
      <c r="A181" s="8" t="str">
        <f ca="1">LOOKUP('PB YTD'!B181,TimeFrame!$D$3:$D$8,TimeFrame!$C$3:$C$8)</f>
        <v>6 Months</v>
      </c>
      <c r="B181" s="8">
        <f t="shared" ca="1" si="14"/>
        <v>245</v>
      </c>
      <c r="C181" s="20">
        <f t="shared" ca="1" si="9"/>
        <v>45568</v>
      </c>
      <c r="D181" s="20">
        <v>45323</v>
      </c>
      <c r="E181" s="12" t="s">
        <v>14</v>
      </c>
      <c r="F181" s="7" t="s">
        <v>83</v>
      </c>
      <c r="G181" s="7" t="s">
        <v>42</v>
      </c>
      <c r="H181" s="8" t="s">
        <v>82</v>
      </c>
      <c r="I181" s="4">
        <v>1.2798248574085811</v>
      </c>
      <c r="J181" s="13">
        <v>0.65492957746478875</v>
      </c>
      <c r="K181" s="14">
        <v>1562.5</v>
      </c>
      <c r="L181" s="10">
        <f t="shared" si="10"/>
        <v>0</v>
      </c>
      <c r="M181" s="10">
        <v>1250</v>
      </c>
      <c r="N181" s="10">
        <v>1562.5</v>
      </c>
      <c r="O181" s="3">
        <f t="shared" si="11"/>
        <v>1.25</v>
      </c>
    </row>
    <row r="182" spans="1:15" x14ac:dyDescent="0.25">
      <c r="A182" s="8" t="str">
        <f ca="1">LOOKUP('PB YTD'!B182,TimeFrame!$D$3:$D$8,TimeFrame!$C$3:$C$8)</f>
        <v>6 Months</v>
      </c>
      <c r="B182" s="8">
        <f t="shared" ca="1" si="14"/>
        <v>245</v>
      </c>
      <c r="C182" s="20">
        <f t="shared" ca="1" si="9"/>
        <v>45568</v>
      </c>
      <c r="D182" s="20">
        <v>45323</v>
      </c>
      <c r="E182" s="12" t="s">
        <v>28</v>
      </c>
      <c r="F182" s="7" t="s">
        <v>113</v>
      </c>
      <c r="G182" s="7" t="s">
        <v>42</v>
      </c>
      <c r="H182" s="8" t="s">
        <v>29</v>
      </c>
      <c r="I182" s="4">
        <v>1.4867638545339721</v>
      </c>
      <c r="J182" s="13">
        <v>0.73770491803278693</v>
      </c>
      <c r="K182" s="14">
        <v>1562.5</v>
      </c>
      <c r="L182" s="10">
        <f t="shared" si="10"/>
        <v>0</v>
      </c>
      <c r="M182" s="10">
        <v>1250</v>
      </c>
      <c r="N182" s="10">
        <v>1562.5</v>
      </c>
      <c r="O182" s="3">
        <f t="shared" si="11"/>
        <v>1.25</v>
      </c>
    </row>
    <row r="183" spans="1:15" x14ac:dyDescent="0.25">
      <c r="A183" s="8" t="str">
        <f ca="1">LOOKUP('PB YTD'!B183,TimeFrame!$D$3:$D$8,TimeFrame!$C$3:$C$8)</f>
        <v>6 Months</v>
      </c>
      <c r="B183" s="8">
        <f t="shared" ca="1" si="14"/>
        <v>245</v>
      </c>
      <c r="C183" s="20">
        <f t="shared" ca="1" si="9"/>
        <v>45568</v>
      </c>
      <c r="D183" s="20">
        <v>45323</v>
      </c>
      <c r="E183" s="12" t="s">
        <v>28</v>
      </c>
      <c r="F183" s="8" t="s">
        <v>181</v>
      </c>
      <c r="G183" s="7" t="s">
        <v>42</v>
      </c>
      <c r="H183" s="8" t="s">
        <v>29</v>
      </c>
      <c r="I183" s="4">
        <v>1.7265490113358488</v>
      </c>
      <c r="J183" s="13">
        <v>0.66355140186915884</v>
      </c>
      <c r="K183" s="14">
        <v>1562.5</v>
      </c>
      <c r="L183" s="10">
        <f t="shared" si="10"/>
        <v>0</v>
      </c>
      <c r="M183" s="10">
        <v>1250</v>
      </c>
      <c r="N183" s="10">
        <v>1562.5</v>
      </c>
      <c r="O183" s="3">
        <f t="shared" si="11"/>
        <v>1.25</v>
      </c>
    </row>
    <row r="184" spans="1:15" x14ac:dyDescent="0.25">
      <c r="A184" s="8" t="str">
        <f ca="1">LOOKUP('PB YTD'!B184,TimeFrame!$D$3:$D$8,TimeFrame!$C$3:$C$8)</f>
        <v>6 Months</v>
      </c>
      <c r="B184" s="8">
        <f t="shared" ca="1" si="14"/>
        <v>245</v>
      </c>
      <c r="C184" s="20">
        <f t="shared" ca="1" si="9"/>
        <v>45568</v>
      </c>
      <c r="D184" s="20">
        <v>45323</v>
      </c>
      <c r="E184" s="12" t="s">
        <v>28</v>
      </c>
      <c r="F184" s="7" t="s">
        <v>121</v>
      </c>
      <c r="G184" s="7" t="s">
        <v>42</v>
      </c>
      <c r="H184" s="8" t="s">
        <v>29</v>
      </c>
      <c r="I184" s="4">
        <v>1.2651419307429492</v>
      </c>
      <c r="J184" s="13">
        <v>0.65909090909090906</v>
      </c>
      <c r="K184" s="14">
        <v>1562.5</v>
      </c>
      <c r="L184" s="10">
        <f t="shared" si="10"/>
        <v>0</v>
      </c>
      <c r="M184" s="10">
        <v>1250</v>
      </c>
      <c r="N184" s="10">
        <v>1562.5</v>
      </c>
      <c r="O184" s="3">
        <f t="shared" si="11"/>
        <v>1.25</v>
      </c>
    </row>
    <row r="185" spans="1:15" x14ac:dyDescent="0.25">
      <c r="A185" s="8" t="str">
        <f ca="1">LOOKUP('PB YTD'!B185,TimeFrame!$D$3:$D$8,TimeFrame!$C$3:$C$8)</f>
        <v>6 Months</v>
      </c>
      <c r="B185" s="8">
        <f t="shared" ca="1" si="14"/>
        <v>245</v>
      </c>
      <c r="C185" s="20">
        <f t="shared" ca="1" si="9"/>
        <v>45568</v>
      </c>
      <c r="D185" s="20">
        <v>45323</v>
      </c>
      <c r="E185" s="12" t="s">
        <v>28</v>
      </c>
      <c r="F185" s="7" t="s">
        <v>182</v>
      </c>
      <c r="G185" s="7" t="s">
        <v>42</v>
      </c>
      <c r="H185" s="8" t="s">
        <v>29</v>
      </c>
      <c r="I185" s="4">
        <v>1.3375928523193601</v>
      </c>
      <c r="J185" s="13">
        <v>0.59420289855072461</v>
      </c>
      <c r="K185" s="14">
        <v>1562.5</v>
      </c>
      <c r="L185" s="10">
        <f t="shared" si="10"/>
        <v>0</v>
      </c>
      <c r="M185" s="10">
        <v>1250</v>
      </c>
      <c r="N185" s="10">
        <v>1562.5</v>
      </c>
      <c r="O185" s="3">
        <f t="shared" si="11"/>
        <v>1.25</v>
      </c>
    </row>
    <row r="186" spans="1:15" x14ac:dyDescent="0.25">
      <c r="A186" s="8" t="str">
        <f ca="1">LOOKUP('PB YTD'!B186,TimeFrame!$D$3:$D$8,TimeFrame!$C$3:$C$8)</f>
        <v>6 Months</v>
      </c>
      <c r="B186" s="8">
        <f t="shared" ca="1" si="14"/>
        <v>245</v>
      </c>
      <c r="C186" s="20">
        <f t="shared" ca="1" si="9"/>
        <v>45568</v>
      </c>
      <c r="D186" s="20">
        <v>45323</v>
      </c>
      <c r="E186" s="12" t="s">
        <v>183</v>
      </c>
      <c r="F186" s="7" t="s">
        <v>184</v>
      </c>
      <c r="G186" s="7" t="s">
        <v>263</v>
      </c>
      <c r="H186" s="8" t="s">
        <v>185</v>
      </c>
      <c r="I186" s="4">
        <v>1.4218083527334653</v>
      </c>
      <c r="J186" s="13">
        <v>0.76271186440677963</v>
      </c>
      <c r="K186" s="14">
        <v>1562.5</v>
      </c>
      <c r="L186" s="10">
        <f t="shared" si="10"/>
        <v>0</v>
      </c>
      <c r="M186" s="10">
        <v>1250</v>
      </c>
      <c r="N186" s="10">
        <v>1562.5</v>
      </c>
      <c r="O186" s="3">
        <f t="shared" si="11"/>
        <v>1.25</v>
      </c>
    </row>
    <row r="187" spans="1:15" x14ac:dyDescent="0.25">
      <c r="A187" s="8" t="str">
        <f ca="1">LOOKUP('PB YTD'!B187,TimeFrame!$D$3:$D$8,TimeFrame!$C$3:$C$8)</f>
        <v>6 Months</v>
      </c>
      <c r="B187" s="8">
        <f t="shared" ca="1" si="14"/>
        <v>245</v>
      </c>
      <c r="C187" s="20">
        <f t="shared" ca="1" si="9"/>
        <v>45568</v>
      </c>
      <c r="D187" s="20">
        <v>45323</v>
      </c>
      <c r="E187" s="12" t="s">
        <v>183</v>
      </c>
      <c r="F187" s="7" t="s">
        <v>186</v>
      </c>
      <c r="G187" s="7" t="s">
        <v>263</v>
      </c>
      <c r="H187" s="8" t="s">
        <v>185</v>
      </c>
      <c r="I187" s="4">
        <v>1.2529214755559839</v>
      </c>
      <c r="J187" s="13">
        <v>0.7303370786516854</v>
      </c>
      <c r="K187" s="14">
        <v>1562.5</v>
      </c>
      <c r="L187" s="10">
        <f t="shared" si="10"/>
        <v>0</v>
      </c>
      <c r="M187" s="10">
        <v>1250</v>
      </c>
      <c r="N187" s="10">
        <v>1562.5</v>
      </c>
      <c r="O187" s="3">
        <f t="shared" si="11"/>
        <v>1.25</v>
      </c>
    </row>
    <row r="188" spans="1:15" x14ac:dyDescent="0.25">
      <c r="A188" s="8" t="str">
        <f ca="1">LOOKUP('PB YTD'!B188,TimeFrame!$D$3:$D$8,TimeFrame!$C$3:$C$8)</f>
        <v>6 Months</v>
      </c>
      <c r="B188" s="8">
        <f t="shared" ca="1" si="14"/>
        <v>245</v>
      </c>
      <c r="C188" s="20">
        <f t="shared" ca="1" si="9"/>
        <v>45568</v>
      </c>
      <c r="D188" s="20">
        <v>45323</v>
      </c>
      <c r="E188" s="12" t="s">
        <v>183</v>
      </c>
      <c r="F188" s="8" t="s">
        <v>187</v>
      </c>
      <c r="G188" s="7" t="s">
        <v>263</v>
      </c>
      <c r="H188" s="8" t="s">
        <v>185</v>
      </c>
      <c r="I188" s="4">
        <v>1.277146148996761</v>
      </c>
      <c r="J188" s="13">
        <v>0.70114942528735635</v>
      </c>
      <c r="K188" s="14">
        <v>1562.5</v>
      </c>
      <c r="L188" s="10">
        <f t="shared" si="10"/>
        <v>0</v>
      </c>
      <c r="M188" s="10">
        <v>1250</v>
      </c>
      <c r="N188" s="10">
        <v>1562.5</v>
      </c>
      <c r="O188" s="3">
        <f t="shared" si="11"/>
        <v>1.25</v>
      </c>
    </row>
    <row r="189" spans="1:15" x14ac:dyDescent="0.25">
      <c r="A189" s="8" t="str">
        <f ca="1">LOOKUP('PB YTD'!B189,TimeFrame!$D$3:$D$8,TimeFrame!$C$3:$C$8)</f>
        <v>6 Months</v>
      </c>
      <c r="B189" s="8">
        <f t="shared" ca="1" si="14"/>
        <v>245</v>
      </c>
      <c r="C189" s="20">
        <f t="shared" ca="1" si="9"/>
        <v>45568</v>
      </c>
      <c r="D189" s="20">
        <v>45323</v>
      </c>
      <c r="E189" s="12" t="s">
        <v>183</v>
      </c>
      <c r="F189" s="7" t="s">
        <v>188</v>
      </c>
      <c r="G189" s="7" t="s">
        <v>263</v>
      </c>
      <c r="H189" s="8" t="s">
        <v>185</v>
      </c>
      <c r="I189" s="4">
        <v>1.5277141230226521</v>
      </c>
      <c r="J189" s="13">
        <v>0.74603174603174605</v>
      </c>
      <c r="K189" s="14">
        <v>1562.5</v>
      </c>
      <c r="L189" s="10">
        <f t="shared" si="10"/>
        <v>0</v>
      </c>
      <c r="M189" s="10">
        <v>1250</v>
      </c>
      <c r="N189" s="10">
        <v>1562.5</v>
      </c>
      <c r="O189" s="3">
        <f t="shared" si="11"/>
        <v>1.25</v>
      </c>
    </row>
    <row r="190" spans="1:15" x14ac:dyDescent="0.25">
      <c r="A190" s="8" t="str">
        <f ca="1">LOOKUP('PB YTD'!B190,TimeFrame!$D$3:$D$8,TimeFrame!$C$3:$C$8)</f>
        <v>6 Months</v>
      </c>
      <c r="B190" s="8">
        <f t="shared" ca="1" si="14"/>
        <v>245</v>
      </c>
      <c r="C190" s="20">
        <f t="shared" ca="1" si="9"/>
        <v>45568</v>
      </c>
      <c r="D190" s="20">
        <v>45323</v>
      </c>
      <c r="E190" s="12" t="s">
        <v>183</v>
      </c>
      <c r="F190" s="8" t="s">
        <v>189</v>
      </c>
      <c r="G190" s="7" t="s">
        <v>263</v>
      </c>
      <c r="H190" s="8" t="s">
        <v>185</v>
      </c>
      <c r="I190" s="4">
        <v>1.4223072432083277</v>
      </c>
      <c r="J190" s="13">
        <v>0.67200000000000004</v>
      </c>
      <c r="K190" s="14">
        <v>1562.5</v>
      </c>
      <c r="L190" s="10">
        <f t="shared" si="10"/>
        <v>0</v>
      </c>
      <c r="M190" s="10">
        <v>1250</v>
      </c>
      <c r="N190" s="10">
        <v>1562.5</v>
      </c>
      <c r="O190" s="3">
        <f t="shared" si="11"/>
        <v>1.25</v>
      </c>
    </row>
    <row r="191" spans="1:15" x14ac:dyDescent="0.25">
      <c r="A191" s="8" t="str">
        <f ca="1">LOOKUP('PB YTD'!B191,TimeFrame!$D$3:$D$8,TimeFrame!$C$3:$C$8)</f>
        <v>6 Months</v>
      </c>
      <c r="B191" s="8">
        <f t="shared" ca="1" si="14"/>
        <v>245</v>
      </c>
      <c r="C191" s="20">
        <f t="shared" ca="1" si="9"/>
        <v>45568</v>
      </c>
      <c r="D191" s="20">
        <v>45323</v>
      </c>
      <c r="E191" s="12" t="s">
        <v>50</v>
      </c>
      <c r="F191" s="7" t="s">
        <v>50</v>
      </c>
      <c r="G191" s="7" t="s">
        <v>263</v>
      </c>
      <c r="H191" s="8" t="s">
        <v>44</v>
      </c>
      <c r="I191" s="4">
        <v>1.2375006905695816</v>
      </c>
      <c r="J191" s="13">
        <v>0.57666666666666666</v>
      </c>
      <c r="K191" s="14">
        <v>1546.88</v>
      </c>
      <c r="L191" s="10">
        <f t="shared" si="10"/>
        <v>15.619999999999891</v>
      </c>
      <c r="M191" s="10">
        <v>1250</v>
      </c>
      <c r="N191" s="10">
        <v>1562.5</v>
      </c>
      <c r="O191" s="3">
        <f t="shared" si="11"/>
        <v>1.2375040000000002</v>
      </c>
    </row>
    <row r="192" spans="1:15" x14ac:dyDescent="0.25">
      <c r="A192" s="8" t="str">
        <f ca="1">LOOKUP('PB YTD'!B192,TimeFrame!$D$3:$D$8,TimeFrame!$C$3:$C$8)</f>
        <v>6 Months</v>
      </c>
      <c r="B192" s="8">
        <f t="shared" ca="1" si="14"/>
        <v>245</v>
      </c>
      <c r="C192" s="20">
        <f t="shared" ca="1" si="9"/>
        <v>45568</v>
      </c>
      <c r="D192" s="20">
        <v>45323</v>
      </c>
      <c r="E192" s="12" t="s">
        <v>6</v>
      </c>
      <c r="F192" s="7" t="s">
        <v>10</v>
      </c>
      <c r="G192" s="7" t="s">
        <v>233</v>
      </c>
      <c r="H192" s="8" t="s">
        <v>7</v>
      </c>
      <c r="I192" s="4">
        <v>1.2215909090909089</v>
      </c>
      <c r="J192" s="13">
        <v>0.6745762711864407</v>
      </c>
      <c r="K192" s="14">
        <v>1526.99</v>
      </c>
      <c r="L192" s="10">
        <f t="shared" si="10"/>
        <v>35.509999999999991</v>
      </c>
      <c r="M192" s="10">
        <v>1250</v>
      </c>
      <c r="N192" s="10">
        <v>1562.5</v>
      </c>
      <c r="O192" s="3">
        <f t="shared" si="11"/>
        <v>1.221592</v>
      </c>
    </row>
    <row r="193" spans="1:15" x14ac:dyDescent="0.25">
      <c r="A193" s="8" t="str">
        <f ca="1">LOOKUP('PB YTD'!B193,TimeFrame!$D$3:$D$8,TimeFrame!$C$3:$C$8)</f>
        <v>6 Months</v>
      </c>
      <c r="B193" s="8">
        <f t="shared" ca="1" si="14"/>
        <v>245</v>
      </c>
      <c r="C193" s="20">
        <f t="shared" ca="1" si="9"/>
        <v>45568</v>
      </c>
      <c r="D193" s="20">
        <v>45323</v>
      </c>
      <c r="E193" s="12" t="s">
        <v>14</v>
      </c>
      <c r="F193" s="7" t="s">
        <v>47</v>
      </c>
      <c r="G193" s="7" t="s">
        <v>42</v>
      </c>
      <c r="H193" s="8" t="s">
        <v>15</v>
      </c>
      <c r="I193" s="4">
        <v>1.2153285232989244</v>
      </c>
      <c r="J193" s="13">
        <v>0.65027322404371579</v>
      </c>
      <c r="K193" s="14">
        <v>1519.16</v>
      </c>
      <c r="L193" s="10">
        <f t="shared" si="10"/>
        <v>43.339999999999918</v>
      </c>
      <c r="M193" s="10">
        <v>1250</v>
      </c>
      <c r="N193" s="10">
        <v>1562.5</v>
      </c>
      <c r="O193" s="3">
        <f t="shared" si="11"/>
        <v>1.215328</v>
      </c>
    </row>
    <row r="194" spans="1:15" x14ac:dyDescent="0.25">
      <c r="A194" s="8" t="str">
        <f ca="1">LOOKUP('PB YTD'!B194,TimeFrame!$D$3:$D$8,TimeFrame!$C$3:$C$8)</f>
        <v>6 Months</v>
      </c>
      <c r="B194" s="8">
        <f t="shared" ca="1" si="14"/>
        <v>245</v>
      </c>
      <c r="C194" s="20">
        <f t="shared" ref="C194:C257" ca="1" si="15">TODAY()</f>
        <v>45568</v>
      </c>
      <c r="D194" s="20">
        <v>45323</v>
      </c>
      <c r="E194" s="12" t="s">
        <v>190</v>
      </c>
      <c r="F194" s="7" t="s">
        <v>107</v>
      </c>
      <c r="G194" s="7" t="s">
        <v>262</v>
      </c>
      <c r="H194" s="8" t="s">
        <v>36</v>
      </c>
      <c r="I194" s="4">
        <v>1.2124999999999999</v>
      </c>
      <c r="J194" s="13">
        <v>0.6767676767676768</v>
      </c>
      <c r="K194" s="14">
        <v>1515.63</v>
      </c>
      <c r="L194" s="10">
        <f t="shared" ref="L194:L257" si="16">1562.5-K194</f>
        <v>46.869999999999891</v>
      </c>
      <c r="M194" s="10">
        <v>1250</v>
      </c>
      <c r="N194" s="10">
        <v>1562.5</v>
      </c>
      <c r="O194" s="3">
        <f t="shared" ref="O194:O257" si="17">+K194/M194</f>
        <v>1.212504</v>
      </c>
    </row>
    <row r="195" spans="1:15" x14ac:dyDescent="0.25">
      <c r="A195" s="8" t="str">
        <f ca="1">LOOKUP('PB YTD'!B195,TimeFrame!$D$3:$D$8,TimeFrame!$C$3:$C$8)</f>
        <v>6 Months</v>
      </c>
      <c r="B195" s="8">
        <f t="shared" ca="1" si="14"/>
        <v>245</v>
      </c>
      <c r="C195" s="20">
        <f t="shared" ca="1" si="15"/>
        <v>45568</v>
      </c>
      <c r="D195" s="20">
        <v>45323</v>
      </c>
      <c r="E195" s="12" t="s">
        <v>25</v>
      </c>
      <c r="F195" s="7" t="s">
        <v>70</v>
      </c>
      <c r="G195" s="7" t="s">
        <v>262</v>
      </c>
      <c r="H195" s="8" t="s">
        <v>26</v>
      </c>
      <c r="I195" s="4">
        <v>1.2120844822884156</v>
      </c>
      <c r="J195" s="13">
        <v>0.66279069767441856</v>
      </c>
      <c r="K195" s="14">
        <v>1515.11</v>
      </c>
      <c r="L195" s="10">
        <f t="shared" si="16"/>
        <v>47.3900000000001</v>
      </c>
      <c r="M195" s="10">
        <v>1250</v>
      </c>
      <c r="N195" s="10">
        <v>1562.5</v>
      </c>
      <c r="O195" s="3">
        <f t="shared" si="17"/>
        <v>1.2120879999999998</v>
      </c>
    </row>
    <row r="196" spans="1:15" x14ac:dyDescent="0.25">
      <c r="A196" s="8" t="str">
        <f ca="1">LOOKUP('PB YTD'!B196,TimeFrame!$D$3:$D$8,TimeFrame!$C$3:$C$8)</f>
        <v>6 Months</v>
      </c>
      <c r="B196" s="8">
        <f t="shared" ca="1" si="14"/>
        <v>245</v>
      </c>
      <c r="C196" s="20">
        <f t="shared" ca="1" si="15"/>
        <v>45568</v>
      </c>
      <c r="D196" s="20">
        <v>45323</v>
      </c>
      <c r="E196" s="12" t="s">
        <v>176</v>
      </c>
      <c r="F196" s="7" t="s">
        <v>129</v>
      </c>
      <c r="G196" s="7" t="s">
        <v>263</v>
      </c>
      <c r="H196" s="8" t="s">
        <v>51</v>
      </c>
      <c r="I196" s="4">
        <v>1.2071093334774659</v>
      </c>
      <c r="J196" s="13">
        <v>0.67647058823529416</v>
      </c>
      <c r="K196" s="14">
        <v>1508.89</v>
      </c>
      <c r="L196" s="10">
        <f t="shared" si="16"/>
        <v>53.6099999999999</v>
      </c>
      <c r="M196" s="10">
        <v>1250</v>
      </c>
      <c r="N196" s="10">
        <v>1562.5</v>
      </c>
      <c r="O196" s="3">
        <f t="shared" si="17"/>
        <v>1.2071120000000002</v>
      </c>
    </row>
    <row r="197" spans="1:15" x14ac:dyDescent="0.25">
      <c r="A197" s="8" t="str">
        <f ca="1">LOOKUP('PB YTD'!B197,TimeFrame!$D$3:$D$8,TimeFrame!$C$3:$C$8)</f>
        <v>6 Months</v>
      </c>
      <c r="B197" s="8">
        <f t="shared" ca="1" si="14"/>
        <v>245</v>
      </c>
      <c r="C197" s="20">
        <f t="shared" ca="1" si="15"/>
        <v>45568</v>
      </c>
      <c r="D197" s="20">
        <v>45323</v>
      </c>
      <c r="E197" s="12" t="s">
        <v>28</v>
      </c>
      <c r="F197" s="7" t="s">
        <v>136</v>
      </c>
      <c r="G197" s="7" t="s">
        <v>42</v>
      </c>
      <c r="H197" s="8" t="s">
        <v>29</v>
      </c>
      <c r="I197" s="4">
        <v>1.2033286443062217</v>
      </c>
      <c r="J197" s="13">
        <v>0.62637362637362637</v>
      </c>
      <c r="K197" s="14">
        <v>1504.16</v>
      </c>
      <c r="L197" s="10">
        <f t="shared" si="16"/>
        <v>58.339999999999918</v>
      </c>
      <c r="M197" s="10">
        <v>1250</v>
      </c>
      <c r="N197" s="10">
        <v>1562.5</v>
      </c>
      <c r="O197" s="3">
        <f t="shared" si="17"/>
        <v>1.2033280000000002</v>
      </c>
    </row>
    <row r="198" spans="1:15" x14ac:dyDescent="0.25">
      <c r="A198" s="8" t="str">
        <f ca="1">LOOKUP('PB YTD'!B198,TimeFrame!$D$3:$D$8,TimeFrame!$C$3:$C$8)</f>
        <v>6 Months</v>
      </c>
      <c r="B198" s="8">
        <f t="shared" ca="1" si="14"/>
        <v>245</v>
      </c>
      <c r="C198" s="20">
        <f t="shared" ca="1" si="15"/>
        <v>45568</v>
      </c>
      <c r="D198" s="20">
        <v>45323</v>
      </c>
      <c r="E198" s="12" t="s">
        <v>48</v>
      </c>
      <c r="F198" s="8" t="s">
        <v>49</v>
      </c>
      <c r="G198" s="7" t="s">
        <v>42</v>
      </c>
      <c r="H198" s="8" t="s">
        <v>11</v>
      </c>
      <c r="I198" s="4">
        <v>1.1550477135481674</v>
      </c>
      <c r="J198" s="13">
        <v>0.69154228855721389</v>
      </c>
      <c r="K198" s="14">
        <v>1443.81</v>
      </c>
      <c r="L198" s="10">
        <f t="shared" si="16"/>
        <v>118.69000000000005</v>
      </c>
      <c r="M198" s="10">
        <v>1250</v>
      </c>
      <c r="N198" s="10">
        <v>1562.5</v>
      </c>
      <c r="O198" s="3">
        <f t="shared" si="17"/>
        <v>1.1550479999999999</v>
      </c>
    </row>
    <row r="199" spans="1:15" x14ac:dyDescent="0.25">
      <c r="A199" s="8" t="str">
        <f ca="1">LOOKUP('PB YTD'!B199,TimeFrame!$D$3:$D$8,TimeFrame!$C$3:$C$8)</f>
        <v>6 Months</v>
      </c>
      <c r="B199" s="8">
        <f t="shared" ca="1" si="14"/>
        <v>245</v>
      </c>
      <c r="C199" s="20">
        <f t="shared" ca="1" si="15"/>
        <v>45568</v>
      </c>
      <c r="D199" s="20">
        <v>45323</v>
      </c>
      <c r="E199" s="12" t="s">
        <v>6</v>
      </c>
      <c r="F199" s="7" t="s">
        <v>39</v>
      </c>
      <c r="G199" s="7" t="s">
        <v>233</v>
      </c>
      <c r="H199" s="8" t="s">
        <v>22</v>
      </c>
      <c r="I199" s="4">
        <v>1.1550387596899225</v>
      </c>
      <c r="J199" s="13">
        <v>0.60209424083769636</v>
      </c>
      <c r="K199" s="14">
        <v>1443.8</v>
      </c>
      <c r="L199" s="10">
        <f t="shared" si="16"/>
        <v>118.70000000000005</v>
      </c>
      <c r="M199" s="10">
        <v>1250</v>
      </c>
      <c r="N199" s="10">
        <v>1562.5</v>
      </c>
      <c r="O199" s="3">
        <f t="shared" si="17"/>
        <v>1.1550400000000001</v>
      </c>
    </row>
    <row r="200" spans="1:15" x14ac:dyDescent="0.25">
      <c r="A200" s="8" t="str">
        <f ca="1">LOOKUP('PB YTD'!B200,TimeFrame!$D$3:$D$8,TimeFrame!$C$3:$C$8)</f>
        <v>6 Months</v>
      </c>
      <c r="B200" s="8">
        <f t="shared" ca="1" si="14"/>
        <v>245</v>
      </c>
      <c r="C200" s="20">
        <f t="shared" ca="1" si="15"/>
        <v>45568</v>
      </c>
      <c r="D200" s="20">
        <v>45323</v>
      </c>
      <c r="E200" s="12" t="s">
        <v>72</v>
      </c>
      <c r="F200" s="7" t="s">
        <v>74</v>
      </c>
      <c r="G200" s="7" t="s">
        <v>262</v>
      </c>
      <c r="H200" s="8" t="s">
        <v>262</v>
      </c>
      <c r="I200" s="4">
        <v>1.1527777777777777</v>
      </c>
      <c r="J200" s="13">
        <v>0.57971014492753625</v>
      </c>
      <c r="K200" s="14">
        <v>1440.97</v>
      </c>
      <c r="L200" s="10">
        <f t="shared" si="16"/>
        <v>121.52999999999997</v>
      </c>
      <c r="M200" s="10">
        <v>1250</v>
      </c>
      <c r="N200" s="10">
        <v>1562.5</v>
      </c>
      <c r="O200" s="3">
        <f t="shared" si="17"/>
        <v>1.152776</v>
      </c>
    </row>
    <row r="201" spans="1:15" x14ac:dyDescent="0.25">
      <c r="A201" s="8" t="str">
        <f ca="1">LOOKUP('PB YTD'!B201,TimeFrame!$D$3:$D$8,TimeFrame!$C$3:$C$8)</f>
        <v>6 Months</v>
      </c>
      <c r="B201" s="8">
        <f t="shared" ca="1" si="14"/>
        <v>245</v>
      </c>
      <c r="C201" s="20">
        <f t="shared" ca="1" si="15"/>
        <v>45568</v>
      </c>
      <c r="D201" s="20">
        <v>45323</v>
      </c>
      <c r="E201" s="12" t="s">
        <v>183</v>
      </c>
      <c r="F201" s="8" t="s">
        <v>191</v>
      </c>
      <c r="G201" s="7" t="s">
        <v>263</v>
      </c>
      <c r="H201" s="8" t="s">
        <v>185</v>
      </c>
      <c r="I201" s="4">
        <v>1.1485648653436267</v>
      </c>
      <c r="J201" s="13">
        <v>0.69444444444444442</v>
      </c>
      <c r="K201" s="14">
        <v>1435.71</v>
      </c>
      <c r="L201" s="10">
        <f t="shared" si="16"/>
        <v>126.78999999999996</v>
      </c>
      <c r="M201" s="10">
        <v>1250</v>
      </c>
      <c r="N201" s="10">
        <v>1562.5</v>
      </c>
      <c r="O201" s="3">
        <f t="shared" si="17"/>
        <v>1.148568</v>
      </c>
    </row>
    <row r="202" spans="1:15" x14ac:dyDescent="0.25">
      <c r="A202" s="8" t="str">
        <f ca="1">LOOKUP('PB YTD'!B202,TimeFrame!$D$3:$D$8,TimeFrame!$C$3:$C$8)</f>
        <v>6 Months</v>
      </c>
      <c r="B202" s="8">
        <f t="shared" ca="1" si="14"/>
        <v>245</v>
      </c>
      <c r="C202" s="20">
        <f t="shared" ca="1" si="15"/>
        <v>45568</v>
      </c>
      <c r="D202" s="20">
        <v>45323</v>
      </c>
      <c r="E202" s="12" t="s">
        <v>6</v>
      </c>
      <c r="F202" s="7" t="s">
        <v>55</v>
      </c>
      <c r="G202" s="7" t="s">
        <v>233</v>
      </c>
      <c r="H202" s="8" t="s">
        <v>22</v>
      </c>
      <c r="I202" s="4">
        <v>1.1483204201046391</v>
      </c>
      <c r="J202" s="13">
        <v>0.63602941176470584</v>
      </c>
      <c r="K202" s="14">
        <v>1435.4</v>
      </c>
      <c r="L202" s="10">
        <f t="shared" si="16"/>
        <v>127.09999999999991</v>
      </c>
      <c r="M202" s="10">
        <v>1250</v>
      </c>
      <c r="N202" s="10">
        <v>1562.5</v>
      </c>
      <c r="O202" s="3">
        <f t="shared" si="17"/>
        <v>1.14832</v>
      </c>
    </row>
    <row r="203" spans="1:15" x14ac:dyDescent="0.25">
      <c r="A203" s="8" t="str">
        <f ca="1">LOOKUP('PB YTD'!B203,TimeFrame!$D$3:$D$8,TimeFrame!$C$3:$C$8)</f>
        <v>6 Months</v>
      </c>
      <c r="B203" s="8">
        <f t="shared" ca="1" si="14"/>
        <v>245</v>
      </c>
      <c r="C203" s="20">
        <f t="shared" ca="1" si="15"/>
        <v>45568</v>
      </c>
      <c r="D203" s="20">
        <v>45323</v>
      </c>
      <c r="E203" s="12" t="s">
        <v>183</v>
      </c>
      <c r="F203" s="7" t="s">
        <v>192</v>
      </c>
      <c r="G203" s="7" t="s">
        <v>263</v>
      </c>
      <c r="H203" s="8" t="s">
        <v>185</v>
      </c>
      <c r="I203" s="4">
        <v>1.147</v>
      </c>
      <c r="J203" s="13">
        <v>0.629</v>
      </c>
      <c r="K203" s="14">
        <v>1434.26</v>
      </c>
      <c r="L203" s="10">
        <f t="shared" si="16"/>
        <v>128.24</v>
      </c>
      <c r="M203" s="10">
        <v>1250</v>
      </c>
      <c r="N203" s="10">
        <v>1562.5</v>
      </c>
      <c r="O203" s="3">
        <f t="shared" si="17"/>
        <v>1.147408</v>
      </c>
    </row>
    <row r="204" spans="1:15" x14ac:dyDescent="0.25">
      <c r="A204" s="8" t="str">
        <f ca="1">LOOKUP('PB YTD'!B204,TimeFrame!$D$3:$D$8,TimeFrame!$C$3:$C$8)</f>
        <v>6 Months</v>
      </c>
      <c r="B204" s="8">
        <f t="shared" ca="1" si="14"/>
        <v>245</v>
      </c>
      <c r="C204" s="20">
        <f t="shared" ca="1" si="15"/>
        <v>45568</v>
      </c>
      <c r="D204" s="20">
        <v>45323</v>
      </c>
      <c r="E204" s="12" t="s">
        <v>14</v>
      </c>
      <c r="F204" s="7" t="s">
        <v>171</v>
      </c>
      <c r="G204" s="7" t="s">
        <v>42</v>
      </c>
      <c r="H204" s="8" t="s">
        <v>82</v>
      </c>
      <c r="I204" s="4">
        <v>1.1443063029628253</v>
      </c>
      <c r="J204" s="13">
        <v>0.58415841584158412</v>
      </c>
      <c r="K204" s="14">
        <v>1430.38</v>
      </c>
      <c r="L204" s="10">
        <f t="shared" si="16"/>
        <v>132.11999999999989</v>
      </c>
      <c r="M204" s="10">
        <v>1250</v>
      </c>
      <c r="N204" s="10">
        <v>1562.5</v>
      </c>
      <c r="O204" s="3">
        <f t="shared" si="17"/>
        <v>1.144304</v>
      </c>
    </row>
    <row r="205" spans="1:15" x14ac:dyDescent="0.25">
      <c r="A205" s="8" t="str">
        <f ca="1">LOOKUP('PB YTD'!B205,TimeFrame!$D$3:$D$8,TimeFrame!$C$3:$C$8)</f>
        <v>6 Months</v>
      </c>
      <c r="B205" s="8">
        <f t="shared" ca="1" si="14"/>
        <v>245</v>
      </c>
      <c r="C205" s="20">
        <f t="shared" ca="1" si="15"/>
        <v>45568</v>
      </c>
      <c r="D205" s="20">
        <v>45323</v>
      </c>
      <c r="E205" s="12" t="s">
        <v>6</v>
      </c>
      <c r="F205" s="7" t="s">
        <v>88</v>
      </c>
      <c r="G205" s="7" t="s">
        <v>233</v>
      </c>
      <c r="H205" s="8" t="s">
        <v>7</v>
      </c>
      <c r="I205" s="4">
        <v>1.141571535705358</v>
      </c>
      <c r="J205" s="13">
        <v>0.72549019607843135</v>
      </c>
      <c r="K205" s="14">
        <v>1426.96</v>
      </c>
      <c r="L205" s="10">
        <f t="shared" si="16"/>
        <v>135.53999999999996</v>
      </c>
      <c r="M205" s="10">
        <v>1250</v>
      </c>
      <c r="N205" s="10">
        <v>1562.5</v>
      </c>
      <c r="O205" s="3">
        <f t="shared" si="17"/>
        <v>1.1415680000000001</v>
      </c>
    </row>
    <row r="206" spans="1:15" x14ac:dyDescent="0.25">
      <c r="A206" s="8" t="str">
        <f ca="1">LOOKUP('PB YTD'!B206,TimeFrame!$D$3:$D$8,TimeFrame!$C$3:$C$8)</f>
        <v>6 Months</v>
      </c>
      <c r="B206" s="8">
        <f t="shared" ca="1" si="14"/>
        <v>245</v>
      </c>
      <c r="C206" s="20">
        <f t="shared" ca="1" si="15"/>
        <v>45568</v>
      </c>
      <c r="D206" s="20">
        <v>45323</v>
      </c>
      <c r="E206" s="12" t="s">
        <v>28</v>
      </c>
      <c r="F206" s="7" t="s">
        <v>193</v>
      </c>
      <c r="G206" s="7" t="s">
        <v>42</v>
      </c>
      <c r="H206" s="8" t="s">
        <v>29</v>
      </c>
      <c r="I206" s="4">
        <v>1.1395481342806313</v>
      </c>
      <c r="J206" s="13">
        <v>0.60194174757281549</v>
      </c>
      <c r="K206" s="14">
        <v>1424.44</v>
      </c>
      <c r="L206" s="10">
        <f t="shared" si="16"/>
        <v>138.05999999999995</v>
      </c>
      <c r="M206" s="10">
        <v>1250</v>
      </c>
      <c r="N206" s="10">
        <v>1562.5</v>
      </c>
      <c r="O206" s="3">
        <f t="shared" si="17"/>
        <v>1.1395520000000001</v>
      </c>
    </row>
    <row r="207" spans="1:15" x14ac:dyDescent="0.25">
      <c r="A207" s="8" t="str">
        <f ca="1">LOOKUP('PB YTD'!B207,TimeFrame!$D$3:$D$8,TimeFrame!$C$3:$C$8)</f>
        <v>6 Months</v>
      </c>
      <c r="B207" s="8">
        <f t="shared" ca="1" si="14"/>
        <v>245</v>
      </c>
      <c r="C207" s="20">
        <f t="shared" ca="1" si="15"/>
        <v>45568</v>
      </c>
      <c r="D207" s="20">
        <v>45323</v>
      </c>
      <c r="E207" s="12" t="s">
        <v>50</v>
      </c>
      <c r="F207" s="7" t="s">
        <v>71</v>
      </c>
      <c r="G207" s="7" t="s">
        <v>263</v>
      </c>
      <c r="H207" s="8" t="s">
        <v>44</v>
      </c>
      <c r="I207" s="4">
        <v>1.1382978723404256</v>
      </c>
      <c r="J207" s="13">
        <v>0.58974358974358976</v>
      </c>
      <c r="K207" s="14">
        <v>1422.87</v>
      </c>
      <c r="L207" s="10">
        <f t="shared" si="16"/>
        <v>139.63000000000011</v>
      </c>
      <c r="M207" s="10">
        <v>1250</v>
      </c>
      <c r="N207" s="10">
        <v>1562.5</v>
      </c>
      <c r="O207" s="3">
        <f t="shared" si="17"/>
        <v>1.138296</v>
      </c>
    </row>
    <row r="208" spans="1:15" x14ac:dyDescent="0.25">
      <c r="A208" s="8" t="str">
        <f ca="1">LOOKUP('PB YTD'!B208,TimeFrame!$D$3:$D$8,TimeFrame!$C$3:$C$8)</f>
        <v>6 Months</v>
      </c>
      <c r="B208" s="8">
        <f t="shared" ca="1" si="14"/>
        <v>245</v>
      </c>
      <c r="C208" s="20">
        <f t="shared" ca="1" si="15"/>
        <v>45568</v>
      </c>
      <c r="D208" s="20">
        <v>45323</v>
      </c>
      <c r="E208" s="12" t="s">
        <v>14</v>
      </c>
      <c r="F208" s="7" t="s">
        <v>85</v>
      </c>
      <c r="G208" s="7" t="s">
        <v>42</v>
      </c>
      <c r="H208" s="8" t="s">
        <v>15</v>
      </c>
      <c r="I208" s="4">
        <v>1.1376399405818629</v>
      </c>
      <c r="J208" s="13">
        <v>0.57391304347826089</v>
      </c>
      <c r="K208" s="14">
        <v>1422.05</v>
      </c>
      <c r="L208" s="10">
        <f t="shared" si="16"/>
        <v>140.45000000000005</v>
      </c>
      <c r="M208" s="10">
        <v>1250</v>
      </c>
      <c r="N208" s="10">
        <v>1562.5</v>
      </c>
      <c r="O208" s="3">
        <f t="shared" si="17"/>
        <v>1.13764</v>
      </c>
    </row>
    <row r="209" spans="1:15" x14ac:dyDescent="0.25">
      <c r="A209" s="8" t="str">
        <f ca="1">LOOKUP('PB YTD'!B209,TimeFrame!$D$3:$D$8,TimeFrame!$C$3:$C$8)</f>
        <v>6 Months</v>
      </c>
      <c r="B209" s="8">
        <f t="shared" ca="1" si="14"/>
        <v>245</v>
      </c>
      <c r="C209" s="20">
        <f t="shared" ca="1" si="15"/>
        <v>45568</v>
      </c>
      <c r="D209" s="20">
        <v>45323</v>
      </c>
      <c r="E209" s="12" t="s">
        <v>28</v>
      </c>
      <c r="F209" s="7" t="s">
        <v>120</v>
      </c>
      <c r="G209" s="7" t="s">
        <v>42</v>
      </c>
      <c r="H209" s="8" t="s">
        <v>29</v>
      </c>
      <c r="I209" s="4">
        <v>1.1157659838740239</v>
      </c>
      <c r="J209" s="13">
        <v>0.6292134831460674</v>
      </c>
      <c r="K209" s="14">
        <v>1394.71</v>
      </c>
      <c r="L209" s="10">
        <f t="shared" si="16"/>
        <v>167.78999999999996</v>
      </c>
      <c r="M209" s="10">
        <v>1250</v>
      </c>
      <c r="N209" s="10">
        <v>1562.5</v>
      </c>
      <c r="O209" s="3">
        <f t="shared" si="17"/>
        <v>1.1157680000000001</v>
      </c>
    </row>
    <row r="210" spans="1:15" x14ac:dyDescent="0.25">
      <c r="A210" s="8" t="str">
        <f ca="1">LOOKUP('PB YTD'!B210,TimeFrame!$D$3:$D$8,TimeFrame!$C$3:$C$8)</f>
        <v>6 Months</v>
      </c>
      <c r="B210" s="8">
        <f t="shared" ca="1" si="14"/>
        <v>245</v>
      </c>
      <c r="C210" s="20">
        <f t="shared" ca="1" si="15"/>
        <v>45568</v>
      </c>
      <c r="D210" s="20">
        <v>45323</v>
      </c>
      <c r="E210" s="12" t="s">
        <v>14</v>
      </c>
      <c r="F210" s="7" t="s">
        <v>144</v>
      </c>
      <c r="G210" s="7" t="s">
        <v>42</v>
      </c>
      <c r="H210" s="8" t="s">
        <v>30</v>
      </c>
      <c r="I210" s="4">
        <v>1.1140640519717591</v>
      </c>
      <c r="J210" s="13">
        <v>0.61111111111111116</v>
      </c>
      <c r="K210" s="14">
        <v>1392.58</v>
      </c>
      <c r="L210" s="10">
        <f t="shared" si="16"/>
        <v>169.92000000000007</v>
      </c>
      <c r="M210" s="10">
        <v>1250</v>
      </c>
      <c r="N210" s="10">
        <v>1562.5</v>
      </c>
      <c r="O210" s="3">
        <f t="shared" si="17"/>
        <v>1.1140639999999999</v>
      </c>
    </row>
    <row r="211" spans="1:15" x14ac:dyDescent="0.25">
      <c r="A211" s="8" t="str">
        <f ca="1">LOOKUP('PB YTD'!B211,TimeFrame!$D$3:$D$8,TimeFrame!$C$3:$C$8)</f>
        <v>6 Months</v>
      </c>
      <c r="B211" s="8">
        <f t="shared" ca="1" si="14"/>
        <v>245</v>
      </c>
      <c r="C211" s="20">
        <f t="shared" ca="1" si="15"/>
        <v>45568</v>
      </c>
      <c r="D211" s="20">
        <v>45323</v>
      </c>
      <c r="E211" s="12" t="s">
        <v>179</v>
      </c>
      <c r="F211" s="8" t="s">
        <v>153</v>
      </c>
      <c r="G211" s="7" t="s">
        <v>233</v>
      </c>
      <c r="H211" s="8" t="s">
        <v>11</v>
      </c>
      <c r="I211" s="4">
        <v>1.1037527593818985</v>
      </c>
      <c r="J211" s="13">
        <v>0.60624999999999996</v>
      </c>
      <c r="K211" s="14">
        <v>1379.69</v>
      </c>
      <c r="L211" s="10">
        <f t="shared" si="16"/>
        <v>182.80999999999995</v>
      </c>
      <c r="M211" s="10">
        <v>1250</v>
      </c>
      <c r="N211" s="10">
        <v>1562.5</v>
      </c>
      <c r="O211" s="3">
        <f t="shared" si="17"/>
        <v>1.1037520000000001</v>
      </c>
    </row>
    <row r="212" spans="1:15" x14ac:dyDescent="0.25">
      <c r="A212" s="8" t="str">
        <f ca="1">LOOKUP('PB YTD'!B212,TimeFrame!$D$3:$D$8,TimeFrame!$C$3:$C$8)</f>
        <v>6 Months</v>
      </c>
      <c r="B212" s="8">
        <f t="shared" ca="1" si="14"/>
        <v>245</v>
      </c>
      <c r="C212" s="20">
        <f t="shared" ca="1" si="15"/>
        <v>45568</v>
      </c>
      <c r="D212" s="20">
        <v>45323</v>
      </c>
      <c r="E212" s="12" t="s">
        <v>176</v>
      </c>
      <c r="F212" s="7" t="s">
        <v>62</v>
      </c>
      <c r="G212" s="7" t="s">
        <v>263</v>
      </c>
      <c r="H212" s="8" t="s">
        <v>51</v>
      </c>
      <c r="I212" s="4">
        <v>1.0986433606142527</v>
      </c>
      <c r="J212" s="13">
        <v>0.57534246575342463</v>
      </c>
      <c r="K212" s="14">
        <v>1373.3</v>
      </c>
      <c r="L212" s="10">
        <f t="shared" si="16"/>
        <v>189.20000000000005</v>
      </c>
      <c r="M212" s="10">
        <v>1250</v>
      </c>
      <c r="N212" s="10">
        <v>1562.5</v>
      </c>
      <c r="O212" s="3">
        <f t="shared" si="17"/>
        <v>1.0986400000000001</v>
      </c>
    </row>
    <row r="213" spans="1:15" x14ac:dyDescent="0.25">
      <c r="A213" s="8" t="str">
        <f ca="1">LOOKUP('PB YTD'!B213,TimeFrame!$D$3:$D$8,TimeFrame!$C$3:$C$8)</f>
        <v>6 Months</v>
      </c>
      <c r="B213" s="8">
        <f t="shared" ref="B213:B276" ca="1" si="18">+C213-D213</f>
        <v>245</v>
      </c>
      <c r="C213" s="20">
        <f t="shared" ca="1" si="15"/>
        <v>45568</v>
      </c>
      <c r="D213" s="20">
        <v>45323</v>
      </c>
      <c r="E213" s="12" t="s">
        <v>14</v>
      </c>
      <c r="F213" s="7" t="s">
        <v>93</v>
      </c>
      <c r="G213" s="7" t="s">
        <v>42</v>
      </c>
      <c r="H213" s="8" t="s">
        <v>82</v>
      </c>
      <c r="I213" s="4">
        <v>1.0919737926289768</v>
      </c>
      <c r="J213" s="13">
        <v>0.68978102189781021</v>
      </c>
      <c r="K213" s="14">
        <v>1364.97</v>
      </c>
      <c r="L213" s="10">
        <f t="shared" si="16"/>
        <v>197.52999999999997</v>
      </c>
      <c r="M213" s="10">
        <v>1250</v>
      </c>
      <c r="N213" s="10">
        <v>1562.5</v>
      </c>
      <c r="O213" s="3">
        <f t="shared" si="17"/>
        <v>1.0919760000000001</v>
      </c>
    </row>
    <row r="214" spans="1:15" x14ac:dyDescent="0.25">
      <c r="A214" s="8" t="str">
        <f ca="1">LOOKUP('PB YTD'!B214,TimeFrame!$D$3:$D$8,TimeFrame!$C$3:$C$8)</f>
        <v>6 Months</v>
      </c>
      <c r="B214" s="8">
        <f t="shared" ca="1" si="18"/>
        <v>245</v>
      </c>
      <c r="C214" s="20">
        <f t="shared" ca="1" si="15"/>
        <v>45568</v>
      </c>
      <c r="D214" s="20">
        <v>45323</v>
      </c>
      <c r="E214" s="12" t="s">
        <v>28</v>
      </c>
      <c r="F214" s="7" t="s">
        <v>80</v>
      </c>
      <c r="G214" s="7" t="s">
        <v>42</v>
      </c>
      <c r="H214" s="8" t="s">
        <v>29</v>
      </c>
      <c r="I214" s="4">
        <v>1.0864197530864195</v>
      </c>
      <c r="J214" s="13">
        <v>0.63492063492063489</v>
      </c>
      <c r="K214" s="14">
        <v>1358.02</v>
      </c>
      <c r="L214" s="10">
        <f t="shared" si="16"/>
        <v>204.48000000000002</v>
      </c>
      <c r="M214" s="10">
        <v>1250</v>
      </c>
      <c r="N214" s="10">
        <v>1562.5</v>
      </c>
      <c r="O214" s="3">
        <f t="shared" si="17"/>
        <v>1.086416</v>
      </c>
    </row>
    <row r="215" spans="1:15" x14ac:dyDescent="0.25">
      <c r="A215" s="8" t="str">
        <f ca="1">LOOKUP('PB YTD'!B215,TimeFrame!$D$3:$D$8,TimeFrame!$C$3:$C$8)</f>
        <v>6 Months</v>
      </c>
      <c r="B215" s="8">
        <f t="shared" ca="1" si="18"/>
        <v>245</v>
      </c>
      <c r="C215" s="20">
        <f t="shared" ca="1" si="15"/>
        <v>45568</v>
      </c>
      <c r="D215" s="20">
        <v>45323</v>
      </c>
      <c r="E215" s="12" t="s">
        <v>6</v>
      </c>
      <c r="F215" s="7" t="s">
        <v>79</v>
      </c>
      <c r="G215" s="7" t="s">
        <v>233</v>
      </c>
      <c r="H215" s="8" t="s">
        <v>7</v>
      </c>
      <c r="I215" s="4">
        <v>1.0806190172818402</v>
      </c>
      <c r="J215" s="13">
        <v>0.64942528735632188</v>
      </c>
      <c r="K215" s="14">
        <v>1350.77</v>
      </c>
      <c r="L215" s="10">
        <f t="shared" si="16"/>
        <v>211.73000000000002</v>
      </c>
      <c r="M215" s="10">
        <v>1250</v>
      </c>
      <c r="N215" s="10">
        <v>1562.5</v>
      </c>
      <c r="O215" s="3">
        <f t="shared" si="17"/>
        <v>1.080616</v>
      </c>
    </row>
    <row r="216" spans="1:15" x14ac:dyDescent="0.25">
      <c r="A216" s="8" t="str">
        <f ca="1">LOOKUP('PB YTD'!B216,TimeFrame!$D$3:$D$8,TimeFrame!$C$3:$C$8)</f>
        <v>6 Months</v>
      </c>
      <c r="B216" s="8">
        <f t="shared" ca="1" si="18"/>
        <v>245</v>
      </c>
      <c r="C216" s="20">
        <f t="shared" ca="1" si="15"/>
        <v>45568</v>
      </c>
      <c r="D216" s="20">
        <v>45323</v>
      </c>
      <c r="E216" s="12" t="s">
        <v>28</v>
      </c>
      <c r="F216" s="8" t="s">
        <v>90</v>
      </c>
      <c r="G216" s="7" t="s">
        <v>42</v>
      </c>
      <c r="H216" s="8" t="s">
        <v>29</v>
      </c>
      <c r="I216" s="4">
        <v>1.0795454545454546</v>
      </c>
      <c r="J216" s="13">
        <v>0.80263157894736847</v>
      </c>
      <c r="K216" s="14">
        <v>1349.43</v>
      </c>
      <c r="L216" s="10">
        <f t="shared" si="16"/>
        <v>213.06999999999994</v>
      </c>
      <c r="M216" s="10">
        <v>1250</v>
      </c>
      <c r="N216" s="10">
        <v>1562.5</v>
      </c>
      <c r="O216" s="3">
        <f t="shared" si="17"/>
        <v>1.0795440000000001</v>
      </c>
    </row>
    <row r="217" spans="1:15" x14ac:dyDescent="0.25">
      <c r="A217" s="8" t="str">
        <f ca="1">LOOKUP('PB YTD'!B217,TimeFrame!$D$3:$D$8,TimeFrame!$C$3:$C$8)</f>
        <v>6 Months</v>
      </c>
      <c r="B217" s="8">
        <f t="shared" ca="1" si="18"/>
        <v>245</v>
      </c>
      <c r="C217" s="20">
        <f t="shared" ca="1" si="15"/>
        <v>45568</v>
      </c>
      <c r="D217" s="20">
        <v>45323</v>
      </c>
      <c r="E217" s="12" t="s">
        <v>14</v>
      </c>
      <c r="F217" s="7" t="s">
        <v>135</v>
      </c>
      <c r="G217" s="7" t="s">
        <v>42</v>
      </c>
      <c r="H217" s="8" t="s">
        <v>15</v>
      </c>
      <c r="I217" s="4">
        <v>1.0764674382260691</v>
      </c>
      <c r="J217" s="13">
        <v>0.61643835616438358</v>
      </c>
      <c r="K217" s="14">
        <v>1345.58</v>
      </c>
      <c r="L217" s="10">
        <f t="shared" si="16"/>
        <v>216.92000000000007</v>
      </c>
      <c r="M217" s="10">
        <v>1250</v>
      </c>
      <c r="N217" s="10">
        <v>1562.5</v>
      </c>
      <c r="O217" s="3">
        <f t="shared" si="17"/>
        <v>1.0764639999999999</v>
      </c>
    </row>
    <row r="218" spans="1:15" x14ac:dyDescent="0.25">
      <c r="A218" s="8" t="str">
        <f ca="1">LOOKUP('PB YTD'!B218,TimeFrame!$D$3:$D$8,TimeFrame!$C$3:$C$8)</f>
        <v>6 Months</v>
      </c>
      <c r="B218" s="8">
        <f t="shared" ca="1" si="18"/>
        <v>245</v>
      </c>
      <c r="C218" s="20">
        <f t="shared" ca="1" si="15"/>
        <v>45568</v>
      </c>
      <c r="D218" s="20">
        <v>45323</v>
      </c>
      <c r="E218" s="12" t="s">
        <v>6</v>
      </c>
      <c r="F218" s="7" t="s">
        <v>61</v>
      </c>
      <c r="G218" s="7" t="s">
        <v>233</v>
      </c>
      <c r="H218" s="8" t="s">
        <v>7</v>
      </c>
      <c r="I218" s="4">
        <v>1.056859015007398</v>
      </c>
      <c r="J218" s="13">
        <v>0.69930069930069927</v>
      </c>
      <c r="K218" s="14">
        <v>1321.07</v>
      </c>
      <c r="L218" s="10">
        <f t="shared" si="16"/>
        <v>241.43000000000006</v>
      </c>
      <c r="M218" s="10">
        <v>1250</v>
      </c>
      <c r="N218" s="10">
        <v>1562.5</v>
      </c>
      <c r="O218" s="3">
        <f t="shared" si="17"/>
        <v>1.056856</v>
      </c>
    </row>
    <row r="219" spans="1:15" x14ac:dyDescent="0.25">
      <c r="A219" s="8" t="str">
        <f ca="1">LOOKUP('PB YTD'!B219,TimeFrame!$D$3:$D$8,TimeFrame!$C$3:$C$8)</f>
        <v>6 Months</v>
      </c>
      <c r="B219" s="8">
        <f t="shared" ca="1" si="18"/>
        <v>245</v>
      </c>
      <c r="C219" s="20">
        <f t="shared" ca="1" si="15"/>
        <v>45568</v>
      </c>
      <c r="D219" s="20">
        <v>45323</v>
      </c>
      <c r="E219" s="12" t="s">
        <v>14</v>
      </c>
      <c r="F219" s="7" t="s">
        <v>21</v>
      </c>
      <c r="G219" s="7" t="s">
        <v>42</v>
      </c>
      <c r="H219" s="8" t="s">
        <v>15</v>
      </c>
      <c r="I219" s="4">
        <v>1.0550168343990531</v>
      </c>
      <c r="J219" s="13">
        <v>0.62020905923344949</v>
      </c>
      <c r="K219" s="14">
        <v>1318.77</v>
      </c>
      <c r="L219" s="10">
        <f t="shared" si="16"/>
        <v>243.73000000000002</v>
      </c>
      <c r="M219" s="10">
        <v>1250</v>
      </c>
      <c r="N219" s="10">
        <v>1562.5</v>
      </c>
      <c r="O219" s="3">
        <f t="shared" si="17"/>
        <v>1.055016</v>
      </c>
    </row>
    <row r="220" spans="1:15" x14ac:dyDescent="0.25">
      <c r="A220" s="8" t="str">
        <f ca="1">LOOKUP('PB YTD'!B220,TimeFrame!$D$3:$D$8,TimeFrame!$C$3:$C$8)</f>
        <v>6 Months</v>
      </c>
      <c r="B220" s="8">
        <f t="shared" ca="1" si="18"/>
        <v>245</v>
      </c>
      <c r="C220" s="20">
        <f t="shared" ca="1" si="15"/>
        <v>45568</v>
      </c>
      <c r="D220" s="20">
        <v>45323</v>
      </c>
      <c r="E220" s="12" t="s">
        <v>190</v>
      </c>
      <c r="F220" s="8" t="s">
        <v>132</v>
      </c>
      <c r="G220" s="7" t="s">
        <v>262</v>
      </c>
      <c r="H220" s="8" t="s">
        <v>36</v>
      </c>
      <c r="I220" s="4">
        <v>1.0457695948215322</v>
      </c>
      <c r="J220" s="13">
        <v>0.59217877094972071</v>
      </c>
      <c r="K220" s="14">
        <v>1307.21</v>
      </c>
      <c r="L220" s="10">
        <f t="shared" si="16"/>
        <v>255.28999999999996</v>
      </c>
      <c r="M220" s="10">
        <v>1250</v>
      </c>
      <c r="N220" s="10">
        <v>1562.5</v>
      </c>
      <c r="O220" s="3">
        <f t="shared" si="17"/>
        <v>1.045768</v>
      </c>
    </row>
    <row r="221" spans="1:15" x14ac:dyDescent="0.25">
      <c r="A221" s="8" t="str">
        <f ca="1">LOOKUP('PB YTD'!B221,TimeFrame!$D$3:$D$8,TimeFrame!$C$3:$C$8)</f>
        <v>6 Months</v>
      </c>
      <c r="B221" s="8">
        <f t="shared" ca="1" si="18"/>
        <v>245</v>
      </c>
      <c r="C221" s="20">
        <f t="shared" ca="1" si="15"/>
        <v>45568</v>
      </c>
      <c r="D221" s="20">
        <v>45323</v>
      </c>
      <c r="E221" s="12" t="s">
        <v>17</v>
      </c>
      <c r="F221" s="7" t="s">
        <v>194</v>
      </c>
      <c r="G221" s="7" t="s">
        <v>262</v>
      </c>
      <c r="H221" s="8" t="s">
        <v>195</v>
      </c>
      <c r="I221" s="4">
        <v>1.0411519728947554</v>
      </c>
      <c r="J221" s="13">
        <v>0.59067357512953367</v>
      </c>
      <c r="K221" s="14">
        <v>1301.44</v>
      </c>
      <c r="L221" s="10">
        <f t="shared" si="16"/>
        <v>261.05999999999995</v>
      </c>
      <c r="M221" s="10">
        <v>1250</v>
      </c>
      <c r="N221" s="10">
        <v>1562.5</v>
      </c>
      <c r="O221" s="3">
        <f t="shared" si="17"/>
        <v>1.0411520000000001</v>
      </c>
    </row>
    <row r="222" spans="1:15" x14ac:dyDescent="0.25">
      <c r="A222" s="8" t="str">
        <f ca="1">LOOKUP('PB YTD'!B222,TimeFrame!$D$3:$D$8,TimeFrame!$C$3:$C$8)</f>
        <v>6 Months</v>
      </c>
      <c r="B222" s="8">
        <f t="shared" ca="1" si="18"/>
        <v>245</v>
      </c>
      <c r="C222" s="20">
        <f t="shared" ca="1" si="15"/>
        <v>45568</v>
      </c>
      <c r="D222" s="20">
        <v>45323</v>
      </c>
      <c r="E222" s="12" t="s">
        <v>6</v>
      </c>
      <c r="F222" s="8" t="s">
        <v>108</v>
      </c>
      <c r="G222" s="7" t="s">
        <v>233</v>
      </c>
      <c r="H222" s="8" t="s">
        <v>22</v>
      </c>
      <c r="I222" s="4">
        <v>1.0352088651522813</v>
      </c>
      <c r="J222" s="13">
        <v>0.67272727272727273</v>
      </c>
      <c r="K222" s="14">
        <v>1294.01</v>
      </c>
      <c r="L222" s="10">
        <f t="shared" si="16"/>
        <v>268.49</v>
      </c>
      <c r="M222" s="10">
        <v>1250</v>
      </c>
      <c r="N222" s="10">
        <v>1562.5</v>
      </c>
      <c r="O222" s="3">
        <f t="shared" si="17"/>
        <v>1.0352079999999999</v>
      </c>
    </row>
    <row r="223" spans="1:15" x14ac:dyDescent="0.25">
      <c r="A223" s="8" t="str">
        <f ca="1">LOOKUP('PB YTD'!B223,TimeFrame!$D$3:$D$8,TimeFrame!$C$3:$C$8)</f>
        <v>6 Months</v>
      </c>
      <c r="B223" s="8">
        <f t="shared" ca="1" si="18"/>
        <v>245</v>
      </c>
      <c r="C223" s="20">
        <f t="shared" ca="1" si="15"/>
        <v>45568</v>
      </c>
      <c r="D223" s="20">
        <v>45323</v>
      </c>
      <c r="E223" s="12" t="s">
        <v>176</v>
      </c>
      <c r="F223" s="7" t="s">
        <v>65</v>
      </c>
      <c r="G223" s="7" t="s">
        <v>263</v>
      </c>
      <c r="H223" s="8" t="s">
        <v>51</v>
      </c>
      <c r="I223" s="4">
        <v>1.0328403768222723</v>
      </c>
      <c r="J223" s="13">
        <v>0.66355140186915884</v>
      </c>
      <c r="K223" s="14">
        <v>1291.05</v>
      </c>
      <c r="L223" s="10">
        <f t="shared" si="16"/>
        <v>271.45000000000005</v>
      </c>
      <c r="M223" s="10">
        <v>1250</v>
      </c>
      <c r="N223" s="10">
        <v>1562.5</v>
      </c>
      <c r="O223" s="3">
        <f t="shared" si="17"/>
        <v>1.03284</v>
      </c>
    </row>
    <row r="224" spans="1:15" x14ac:dyDescent="0.25">
      <c r="A224" s="8" t="str">
        <f ca="1">LOOKUP('PB YTD'!B224,TimeFrame!$D$3:$D$8,TimeFrame!$C$3:$C$8)</f>
        <v>6 Months</v>
      </c>
      <c r="B224" s="8">
        <f t="shared" ca="1" si="18"/>
        <v>245</v>
      </c>
      <c r="C224" s="20">
        <f t="shared" ca="1" si="15"/>
        <v>45568</v>
      </c>
      <c r="D224" s="20">
        <v>45323</v>
      </c>
      <c r="E224" s="12" t="s">
        <v>190</v>
      </c>
      <c r="F224" s="7" t="s">
        <v>91</v>
      </c>
      <c r="G224" s="7" t="s">
        <v>262</v>
      </c>
      <c r="H224" s="8" t="s">
        <v>36</v>
      </c>
      <c r="I224" s="4">
        <v>1.0315572303740974</v>
      </c>
      <c r="J224" s="13">
        <v>0.70866141732283461</v>
      </c>
      <c r="K224" s="14">
        <v>1289.45</v>
      </c>
      <c r="L224" s="10">
        <f t="shared" si="16"/>
        <v>273.04999999999995</v>
      </c>
      <c r="M224" s="10">
        <v>1250</v>
      </c>
      <c r="N224" s="10">
        <v>1562.5</v>
      </c>
      <c r="O224" s="3">
        <f t="shared" si="17"/>
        <v>1.03156</v>
      </c>
    </row>
    <row r="225" spans="1:15" x14ac:dyDescent="0.25">
      <c r="A225" s="8" t="str">
        <f ca="1">LOOKUP('PB YTD'!B225,TimeFrame!$D$3:$D$8,TimeFrame!$C$3:$C$8)</f>
        <v>6 Months</v>
      </c>
      <c r="B225" s="8">
        <f t="shared" ca="1" si="18"/>
        <v>245</v>
      </c>
      <c r="C225" s="20">
        <f t="shared" ca="1" si="15"/>
        <v>45568</v>
      </c>
      <c r="D225" s="20">
        <v>45323</v>
      </c>
      <c r="E225" s="12" t="s">
        <v>25</v>
      </c>
      <c r="F225" s="7" t="s">
        <v>133</v>
      </c>
      <c r="G225" s="7" t="s">
        <v>262</v>
      </c>
      <c r="H225" s="8" t="s">
        <v>26</v>
      </c>
      <c r="I225" s="4">
        <v>1.0285322463906137</v>
      </c>
      <c r="J225" s="13">
        <v>0.61165048543689315</v>
      </c>
      <c r="K225" s="14">
        <v>1285.67</v>
      </c>
      <c r="L225" s="10">
        <f t="shared" si="16"/>
        <v>276.82999999999993</v>
      </c>
      <c r="M225" s="10">
        <v>1250</v>
      </c>
      <c r="N225" s="10">
        <v>1562.5</v>
      </c>
      <c r="O225" s="3">
        <f t="shared" si="17"/>
        <v>1.0285360000000001</v>
      </c>
    </row>
    <row r="226" spans="1:15" x14ac:dyDescent="0.25">
      <c r="A226" s="8" t="str">
        <f ca="1">LOOKUP('PB YTD'!B226,TimeFrame!$D$3:$D$8,TimeFrame!$C$3:$C$8)</f>
        <v>6 Months</v>
      </c>
      <c r="B226" s="8">
        <f t="shared" ca="1" si="18"/>
        <v>245</v>
      </c>
      <c r="C226" s="20">
        <f t="shared" ca="1" si="15"/>
        <v>45568</v>
      </c>
      <c r="D226" s="20">
        <v>45323</v>
      </c>
      <c r="E226" s="12" t="s">
        <v>72</v>
      </c>
      <c r="F226" s="7" t="s">
        <v>97</v>
      </c>
      <c r="G226" s="7" t="s">
        <v>262</v>
      </c>
      <c r="H226" s="8" t="s">
        <v>262</v>
      </c>
      <c r="I226" s="4">
        <v>1.0259935732179222</v>
      </c>
      <c r="J226" s="13">
        <v>0.62989323843416367</v>
      </c>
      <c r="K226" s="14">
        <v>1282.49</v>
      </c>
      <c r="L226" s="10">
        <f t="shared" si="16"/>
        <v>280.01</v>
      </c>
      <c r="M226" s="10">
        <v>1250</v>
      </c>
      <c r="N226" s="10">
        <v>1562.5</v>
      </c>
      <c r="O226" s="3">
        <f t="shared" si="17"/>
        <v>1.025992</v>
      </c>
    </row>
    <row r="227" spans="1:15" x14ac:dyDescent="0.25">
      <c r="A227" s="8" t="str">
        <f ca="1">LOOKUP('PB YTD'!B227,TimeFrame!$D$3:$D$8,TimeFrame!$C$3:$C$8)</f>
        <v>6 Months</v>
      </c>
      <c r="B227" s="8">
        <f t="shared" ca="1" si="18"/>
        <v>245</v>
      </c>
      <c r="C227" s="20">
        <f t="shared" ca="1" si="15"/>
        <v>45568</v>
      </c>
      <c r="D227" s="20">
        <v>45323</v>
      </c>
      <c r="E227" s="12" t="s">
        <v>48</v>
      </c>
      <c r="F227" s="7" t="s">
        <v>87</v>
      </c>
      <c r="G227" s="7" t="s">
        <v>42</v>
      </c>
      <c r="H227" s="8" t="s">
        <v>11</v>
      </c>
      <c r="I227" s="4">
        <v>1.0184619372997796</v>
      </c>
      <c r="J227" s="13">
        <v>0.65909090909090906</v>
      </c>
      <c r="K227" s="14">
        <v>1273.08</v>
      </c>
      <c r="L227" s="10">
        <f t="shared" si="16"/>
        <v>289.42000000000007</v>
      </c>
      <c r="M227" s="10">
        <v>1250</v>
      </c>
      <c r="N227" s="10">
        <v>1562.5</v>
      </c>
      <c r="O227" s="3">
        <f t="shared" si="17"/>
        <v>1.018464</v>
      </c>
    </row>
    <row r="228" spans="1:15" x14ac:dyDescent="0.25">
      <c r="A228" s="8" t="str">
        <f ca="1">LOOKUP('PB YTD'!B228,TimeFrame!$D$3:$D$8,TimeFrame!$C$3:$C$8)</f>
        <v>6 Months</v>
      </c>
      <c r="B228" s="8">
        <f t="shared" ca="1" si="18"/>
        <v>245</v>
      </c>
      <c r="C228" s="20">
        <f t="shared" ca="1" si="15"/>
        <v>45568</v>
      </c>
      <c r="D228" s="20">
        <v>45323</v>
      </c>
      <c r="E228" s="12" t="s">
        <v>177</v>
      </c>
      <c r="F228" s="7" t="s">
        <v>102</v>
      </c>
      <c r="G228" s="7" t="s">
        <v>263</v>
      </c>
      <c r="H228" s="8" t="s">
        <v>23</v>
      </c>
      <c r="I228" s="4">
        <v>1.0120116140380468</v>
      </c>
      <c r="J228" s="13">
        <v>0.60465116279069764</v>
      </c>
      <c r="K228" s="14">
        <v>1265.01</v>
      </c>
      <c r="L228" s="10">
        <f t="shared" si="16"/>
        <v>297.49</v>
      </c>
      <c r="M228" s="10">
        <v>1250</v>
      </c>
      <c r="N228" s="10">
        <v>1562.5</v>
      </c>
      <c r="O228" s="3">
        <f t="shared" si="17"/>
        <v>1.012008</v>
      </c>
    </row>
    <row r="229" spans="1:15" x14ac:dyDescent="0.25">
      <c r="A229" s="8" t="str">
        <f ca="1">LOOKUP('PB YTD'!B229,TimeFrame!$D$3:$D$8,TimeFrame!$C$3:$C$8)</f>
        <v>6 Months</v>
      </c>
      <c r="B229" s="8">
        <f t="shared" ca="1" si="18"/>
        <v>245</v>
      </c>
      <c r="C229" s="20">
        <f t="shared" ca="1" si="15"/>
        <v>45568</v>
      </c>
      <c r="D229" s="20">
        <v>45323</v>
      </c>
      <c r="E229" s="12" t="s">
        <v>14</v>
      </c>
      <c r="F229" s="7" t="s">
        <v>89</v>
      </c>
      <c r="G229" s="7" t="s">
        <v>42</v>
      </c>
      <c r="H229" s="8" t="s">
        <v>30</v>
      </c>
      <c r="I229" s="4">
        <v>0.99047619047619029</v>
      </c>
      <c r="J229" s="13">
        <v>0.66935483870967738</v>
      </c>
      <c r="K229" s="14">
        <v>1238.0999999999999</v>
      </c>
      <c r="L229" s="10">
        <f t="shared" si="16"/>
        <v>324.40000000000009</v>
      </c>
      <c r="M229" s="10">
        <v>1250</v>
      </c>
      <c r="N229" s="10">
        <v>1562.5</v>
      </c>
      <c r="O229" s="3">
        <f t="shared" si="17"/>
        <v>0.99047999999999992</v>
      </c>
    </row>
    <row r="230" spans="1:15" x14ac:dyDescent="0.25">
      <c r="A230" s="8" t="str">
        <f ca="1">LOOKUP('PB YTD'!B230,TimeFrame!$D$3:$D$8,TimeFrame!$C$3:$C$8)</f>
        <v>6 Months</v>
      </c>
      <c r="B230" s="8">
        <f t="shared" ca="1" si="18"/>
        <v>245</v>
      </c>
      <c r="C230" s="20">
        <f t="shared" ca="1" si="15"/>
        <v>45568</v>
      </c>
      <c r="D230" s="20">
        <v>45323</v>
      </c>
      <c r="E230" s="12" t="s">
        <v>28</v>
      </c>
      <c r="F230" s="7" t="s">
        <v>119</v>
      </c>
      <c r="G230" s="7" t="s">
        <v>42</v>
      </c>
      <c r="H230" s="8" t="s">
        <v>29</v>
      </c>
      <c r="I230" s="4">
        <v>0.99042902718918147</v>
      </c>
      <c r="J230" s="13">
        <v>0.69767441860465118</v>
      </c>
      <c r="K230" s="14">
        <v>1238.04</v>
      </c>
      <c r="L230" s="10">
        <f t="shared" si="16"/>
        <v>324.46000000000004</v>
      </c>
      <c r="M230" s="10">
        <v>1250</v>
      </c>
      <c r="N230" s="10">
        <v>1562.5</v>
      </c>
      <c r="O230" s="3">
        <f t="shared" si="17"/>
        <v>0.99043199999999998</v>
      </c>
    </row>
    <row r="231" spans="1:15" x14ac:dyDescent="0.25">
      <c r="A231" s="8" t="str">
        <f ca="1">LOOKUP('PB YTD'!B231,TimeFrame!$D$3:$D$8,TimeFrame!$C$3:$C$8)</f>
        <v>6 Months</v>
      </c>
      <c r="B231" s="8">
        <f t="shared" ca="1" si="18"/>
        <v>245</v>
      </c>
      <c r="C231" s="20">
        <f t="shared" ca="1" si="15"/>
        <v>45568</v>
      </c>
      <c r="D231" s="20">
        <v>45323</v>
      </c>
      <c r="E231" s="12" t="s">
        <v>6</v>
      </c>
      <c r="F231" s="7" t="s">
        <v>13</v>
      </c>
      <c r="G231" s="7" t="s">
        <v>233</v>
      </c>
      <c r="H231" s="8" t="s">
        <v>7</v>
      </c>
      <c r="I231" s="4">
        <v>0.98251244128180093</v>
      </c>
      <c r="J231" s="13">
        <v>0.67636363636363639</v>
      </c>
      <c r="K231" s="14">
        <v>1228.1400000000001</v>
      </c>
      <c r="L231" s="10">
        <f t="shared" si="16"/>
        <v>334.3599999999999</v>
      </c>
      <c r="M231" s="10">
        <v>1250</v>
      </c>
      <c r="N231" s="10">
        <v>1562.5</v>
      </c>
      <c r="O231" s="3">
        <f t="shared" si="17"/>
        <v>0.98251200000000005</v>
      </c>
    </row>
    <row r="232" spans="1:15" x14ac:dyDescent="0.25">
      <c r="A232" s="8" t="str">
        <f ca="1">LOOKUP('PB YTD'!B232,TimeFrame!$D$3:$D$8,TimeFrame!$C$3:$C$8)</f>
        <v>6 Months</v>
      </c>
      <c r="B232" s="8">
        <f t="shared" ca="1" si="18"/>
        <v>245</v>
      </c>
      <c r="C232" s="20">
        <f t="shared" ca="1" si="15"/>
        <v>45568</v>
      </c>
      <c r="D232" s="20">
        <v>45323</v>
      </c>
      <c r="E232" s="12" t="s">
        <v>177</v>
      </c>
      <c r="F232" s="7" t="s">
        <v>77</v>
      </c>
      <c r="G232" s="7" t="s">
        <v>263</v>
      </c>
      <c r="H232" s="8" t="s">
        <v>23</v>
      </c>
      <c r="I232" s="4">
        <v>0.97925938975041849</v>
      </c>
      <c r="J232" s="13">
        <v>0.69867549668874174</v>
      </c>
      <c r="K232" s="14">
        <v>1224.07</v>
      </c>
      <c r="L232" s="10">
        <f t="shared" si="16"/>
        <v>338.43000000000006</v>
      </c>
      <c r="M232" s="10">
        <v>1250</v>
      </c>
      <c r="N232" s="10">
        <v>1562.5</v>
      </c>
      <c r="O232" s="3">
        <f t="shared" si="17"/>
        <v>0.9792559999999999</v>
      </c>
    </row>
    <row r="233" spans="1:15" x14ac:dyDescent="0.25">
      <c r="A233" s="8" t="str">
        <f ca="1">LOOKUP('PB YTD'!B233,TimeFrame!$D$3:$D$8,TimeFrame!$C$3:$C$8)</f>
        <v>6 Months</v>
      </c>
      <c r="B233" s="8">
        <f t="shared" ca="1" si="18"/>
        <v>245</v>
      </c>
      <c r="C233" s="20">
        <f t="shared" ca="1" si="15"/>
        <v>45568</v>
      </c>
      <c r="D233" s="20">
        <v>45323</v>
      </c>
      <c r="E233" s="12" t="s">
        <v>17</v>
      </c>
      <c r="F233" s="7" t="s">
        <v>124</v>
      </c>
      <c r="G233" s="7" t="s">
        <v>262</v>
      </c>
      <c r="H233" s="8" t="s">
        <v>195</v>
      </c>
      <c r="I233" s="4">
        <v>0.96001280017066881</v>
      </c>
      <c r="J233" s="13">
        <v>0.58888888888888891</v>
      </c>
      <c r="K233" s="14">
        <v>1200.02</v>
      </c>
      <c r="L233" s="10">
        <f t="shared" si="16"/>
        <v>362.48</v>
      </c>
      <c r="M233" s="10">
        <v>1250</v>
      </c>
      <c r="N233" s="10">
        <v>1562.5</v>
      </c>
      <c r="O233" s="3">
        <f t="shared" si="17"/>
        <v>0.96001599999999998</v>
      </c>
    </row>
    <row r="234" spans="1:15" x14ac:dyDescent="0.25">
      <c r="A234" s="8" t="str">
        <f ca="1">LOOKUP('PB YTD'!B234,TimeFrame!$D$3:$D$8,TimeFrame!$C$3:$C$8)</f>
        <v>6 Months</v>
      </c>
      <c r="B234" s="8">
        <f t="shared" ca="1" si="18"/>
        <v>245</v>
      </c>
      <c r="C234" s="20">
        <f t="shared" ca="1" si="15"/>
        <v>45568</v>
      </c>
      <c r="D234" s="20">
        <v>45323</v>
      </c>
      <c r="E234" s="12" t="s">
        <v>183</v>
      </c>
      <c r="F234" s="7" t="s">
        <v>196</v>
      </c>
      <c r="G234" s="7" t="s">
        <v>263</v>
      </c>
      <c r="H234" s="8" t="s">
        <v>185</v>
      </c>
      <c r="I234" s="4">
        <v>0.95155151280562544</v>
      </c>
      <c r="J234" s="13">
        <v>0.68918918918918914</v>
      </c>
      <c r="K234" s="14">
        <v>1189.44</v>
      </c>
      <c r="L234" s="10">
        <f t="shared" si="16"/>
        <v>373.05999999999995</v>
      </c>
      <c r="M234" s="10">
        <v>1250</v>
      </c>
      <c r="N234" s="10">
        <v>1562.5</v>
      </c>
      <c r="O234" s="3">
        <f t="shared" si="17"/>
        <v>0.95155200000000006</v>
      </c>
    </row>
    <row r="235" spans="1:15" x14ac:dyDescent="0.25">
      <c r="A235" s="8" t="str">
        <f ca="1">LOOKUP('PB YTD'!B235,TimeFrame!$D$3:$D$8,TimeFrame!$C$3:$C$8)</f>
        <v>6 Months</v>
      </c>
      <c r="B235" s="8">
        <f t="shared" ca="1" si="18"/>
        <v>245</v>
      </c>
      <c r="C235" s="20">
        <f t="shared" ca="1" si="15"/>
        <v>45568</v>
      </c>
      <c r="D235" s="20">
        <v>45323</v>
      </c>
      <c r="E235" s="12" t="s">
        <v>14</v>
      </c>
      <c r="F235" s="7" t="s">
        <v>151</v>
      </c>
      <c r="G235" s="7" t="s">
        <v>42</v>
      </c>
      <c r="H235" s="8" t="s">
        <v>15</v>
      </c>
      <c r="I235" s="4">
        <v>0.94738655285268614</v>
      </c>
      <c r="J235" s="13">
        <v>0.57299270072992703</v>
      </c>
      <c r="K235" s="14">
        <v>1184.23</v>
      </c>
      <c r="L235" s="10">
        <f t="shared" si="16"/>
        <v>378.27</v>
      </c>
      <c r="M235" s="10">
        <v>1250</v>
      </c>
      <c r="N235" s="10">
        <v>1562.5</v>
      </c>
      <c r="O235" s="3">
        <f t="shared" si="17"/>
        <v>0.947384</v>
      </c>
    </row>
    <row r="236" spans="1:15" x14ac:dyDescent="0.25">
      <c r="A236" s="8" t="str">
        <f ca="1">LOOKUP('PB YTD'!B236,TimeFrame!$D$3:$D$8,TimeFrame!$C$3:$C$8)</f>
        <v>6 Months</v>
      </c>
      <c r="B236" s="8">
        <f t="shared" ca="1" si="18"/>
        <v>245</v>
      </c>
      <c r="C236" s="20">
        <f t="shared" ca="1" si="15"/>
        <v>45568</v>
      </c>
      <c r="D236" s="20">
        <v>45323</v>
      </c>
      <c r="E236" s="12" t="s">
        <v>28</v>
      </c>
      <c r="F236" s="8" t="s">
        <v>137</v>
      </c>
      <c r="G236" s="7" t="s">
        <v>42</v>
      </c>
      <c r="H236" s="8" t="s">
        <v>29</v>
      </c>
      <c r="I236" s="4">
        <v>0.94312823135049151</v>
      </c>
      <c r="J236" s="13">
        <v>0.67796610169491522</v>
      </c>
      <c r="K236" s="14">
        <v>1178.9100000000001</v>
      </c>
      <c r="L236" s="10">
        <f t="shared" si="16"/>
        <v>383.58999999999992</v>
      </c>
      <c r="M236" s="10">
        <v>1250</v>
      </c>
      <c r="N236" s="10">
        <v>1562.5</v>
      </c>
      <c r="O236" s="3">
        <f t="shared" si="17"/>
        <v>0.94312800000000008</v>
      </c>
    </row>
    <row r="237" spans="1:15" x14ac:dyDescent="0.25">
      <c r="A237" s="8" t="str">
        <f ca="1">LOOKUP('PB YTD'!B237,TimeFrame!$D$3:$D$8,TimeFrame!$C$3:$C$8)</f>
        <v>6 Months</v>
      </c>
      <c r="B237" s="8">
        <f t="shared" ca="1" si="18"/>
        <v>245</v>
      </c>
      <c r="C237" s="20">
        <f t="shared" ca="1" si="15"/>
        <v>45568</v>
      </c>
      <c r="D237" s="20">
        <v>45323</v>
      </c>
      <c r="E237" s="12" t="s">
        <v>183</v>
      </c>
      <c r="F237" s="7" t="s">
        <v>197</v>
      </c>
      <c r="G237" s="7" t="s">
        <v>263</v>
      </c>
      <c r="H237" s="8" t="s">
        <v>185</v>
      </c>
      <c r="I237" s="4">
        <v>0.93288590604026844</v>
      </c>
      <c r="J237" s="13">
        <v>0.66165413533834583</v>
      </c>
      <c r="K237" s="14">
        <v>1166.1099999999999</v>
      </c>
      <c r="L237" s="10">
        <f t="shared" si="16"/>
        <v>396.3900000000001</v>
      </c>
      <c r="M237" s="10">
        <v>1250</v>
      </c>
      <c r="N237" s="10">
        <v>1562.5</v>
      </c>
      <c r="O237" s="3">
        <f t="shared" si="17"/>
        <v>0.93288799999999994</v>
      </c>
    </row>
    <row r="238" spans="1:15" x14ac:dyDescent="0.25">
      <c r="A238" s="8" t="str">
        <f ca="1">LOOKUP('PB YTD'!B238,TimeFrame!$D$3:$D$8,TimeFrame!$C$3:$C$8)</f>
        <v>6 Months</v>
      </c>
      <c r="B238" s="8">
        <f t="shared" ca="1" si="18"/>
        <v>245</v>
      </c>
      <c r="C238" s="20">
        <f t="shared" ca="1" si="15"/>
        <v>45568</v>
      </c>
      <c r="D238" s="20">
        <v>45323</v>
      </c>
      <c r="E238" s="12" t="s">
        <v>6</v>
      </c>
      <c r="F238" s="7" t="s">
        <v>32</v>
      </c>
      <c r="G238" s="7" t="s">
        <v>233</v>
      </c>
      <c r="H238" s="8" t="s">
        <v>22</v>
      </c>
      <c r="I238" s="4">
        <v>0.90986072824892361</v>
      </c>
      <c r="J238" s="13">
        <v>0.58282208588957052</v>
      </c>
      <c r="K238" s="14">
        <v>1137.33</v>
      </c>
      <c r="L238" s="10">
        <f t="shared" si="16"/>
        <v>425.17000000000007</v>
      </c>
      <c r="M238" s="10">
        <v>1250</v>
      </c>
      <c r="N238" s="10">
        <v>1562.5</v>
      </c>
      <c r="O238" s="3">
        <f t="shared" si="17"/>
        <v>0.9098639999999999</v>
      </c>
    </row>
    <row r="239" spans="1:15" x14ac:dyDescent="0.25">
      <c r="A239" s="8" t="str">
        <f ca="1">LOOKUP('PB YTD'!B239,TimeFrame!$D$3:$D$8,TimeFrame!$C$3:$C$8)</f>
        <v>6 Months</v>
      </c>
      <c r="B239" s="8">
        <f t="shared" ca="1" si="18"/>
        <v>245</v>
      </c>
      <c r="C239" s="20">
        <f t="shared" ca="1" si="15"/>
        <v>45568</v>
      </c>
      <c r="D239" s="20">
        <v>45323</v>
      </c>
      <c r="E239" s="12" t="s">
        <v>6</v>
      </c>
      <c r="F239" s="8" t="s">
        <v>92</v>
      </c>
      <c r="G239" s="7" t="s">
        <v>233</v>
      </c>
      <c r="H239" s="8" t="s">
        <v>22</v>
      </c>
      <c r="I239" s="4">
        <v>0.90654205607476634</v>
      </c>
      <c r="J239" s="13">
        <v>0.71544715447154472</v>
      </c>
      <c r="K239" s="14">
        <v>1133.18</v>
      </c>
      <c r="L239" s="10">
        <f t="shared" si="16"/>
        <v>429.31999999999994</v>
      </c>
      <c r="M239" s="10">
        <v>1250</v>
      </c>
      <c r="N239" s="10">
        <v>1562.5</v>
      </c>
      <c r="O239" s="3">
        <f t="shared" si="17"/>
        <v>0.90654400000000002</v>
      </c>
    </row>
    <row r="240" spans="1:15" x14ac:dyDescent="0.25">
      <c r="A240" s="8" t="str">
        <f ca="1">LOOKUP('PB YTD'!B240,TimeFrame!$D$3:$D$8,TimeFrame!$C$3:$C$8)</f>
        <v>6 Months</v>
      </c>
      <c r="B240" s="8">
        <f t="shared" ca="1" si="18"/>
        <v>245</v>
      </c>
      <c r="C240" s="20">
        <f t="shared" ca="1" si="15"/>
        <v>45568</v>
      </c>
      <c r="D240" s="20">
        <v>45323</v>
      </c>
      <c r="E240" s="12" t="s">
        <v>190</v>
      </c>
      <c r="F240" s="7" t="s">
        <v>78</v>
      </c>
      <c r="G240" s="7" t="s">
        <v>262</v>
      </c>
      <c r="H240" s="8" t="s">
        <v>36</v>
      </c>
      <c r="I240" s="4">
        <v>0.8332986125578099</v>
      </c>
      <c r="J240" s="13">
        <v>0.64601769911504425</v>
      </c>
      <c r="K240" s="14">
        <v>1041.6199999999999</v>
      </c>
      <c r="L240" s="10">
        <f t="shared" si="16"/>
        <v>520.88000000000011</v>
      </c>
      <c r="M240" s="10">
        <v>1250</v>
      </c>
      <c r="N240" s="10">
        <v>1562.5</v>
      </c>
      <c r="O240" s="3">
        <f t="shared" si="17"/>
        <v>0.83329599999999993</v>
      </c>
    </row>
    <row r="241" spans="1:15" x14ac:dyDescent="0.25">
      <c r="A241" s="8" t="str">
        <f ca="1">LOOKUP('PB YTD'!B241,TimeFrame!$D$3:$D$8,TimeFrame!$C$3:$C$8)</f>
        <v>6 Months</v>
      </c>
      <c r="B241" s="8">
        <f t="shared" ca="1" si="18"/>
        <v>245</v>
      </c>
      <c r="C241" s="20">
        <f t="shared" ca="1" si="15"/>
        <v>45568</v>
      </c>
      <c r="D241" s="20">
        <v>45323</v>
      </c>
      <c r="E241" s="12" t="s">
        <v>14</v>
      </c>
      <c r="F241" s="7" t="s">
        <v>76</v>
      </c>
      <c r="G241" s="7" t="s">
        <v>42</v>
      </c>
      <c r="H241" s="8" t="s">
        <v>30</v>
      </c>
      <c r="I241" s="4">
        <v>0.82327941068711519</v>
      </c>
      <c r="J241" s="13">
        <v>0.59927797833935015</v>
      </c>
      <c r="K241" s="14">
        <v>1029.0999999999999</v>
      </c>
      <c r="L241" s="10">
        <f t="shared" si="16"/>
        <v>533.40000000000009</v>
      </c>
      <c r="M241" s="10">
        <v>1250</v>
      </c>
      <c r="N241" s="10">
        <v>1562.5</v>
      </c>
      <c r="O241" s="3">
        <f t="shared" si="17"/>
        <v>0.8232799999999999</v>
      </c>
    </row>
    <row r="242" spans="1:15" x14ac:dyDescent="0.25">
      <c r="A242" s="8" t="str">
        <f ca="1">LOOKUP('PB YTD'!B242,TimeFrame!$D$3:$D$8,TimeFrame!$C$3:$C$8)</f>
        <v>6 Months</v>
      </c>
      <c r="B242" s="8">
        <f t="shared" ca="1" si="18"/>
        <v>245</v>
      </c>
      <c r="C242" s="20">
        <f t="shared" ca="1" si="15"/>
        <v>45568</v>
      </c>
      <c r="D242" s="20">
        <v>45323</v>
      </c>
      <c r="E242" s="12" t="s">
        <v>14</v>
      </c>
      <c r="F242" s="7" t="s">
        <v>86</v>
      </c>
      <c r="G242" s="7" t="s">
        <v>42</v>
      </c>
      <c r="H242" s="8" t="s">
        <v>30</v>
      </c>
      <c r="I242" s="4">
        <v>0.77770371075770539</v>
      </c>
      <c r="J242" s="13">
        <v>0.62857142857142856</v>
      </c>
      <c r="K242" s="14">
        <v>972.13</v>
      </c>
      <c r="L242" s="10">
        <f t="shared" si="16"/>
        <v>590.37</v>
      </c>
      <c r="M242" s="10">
        <v>1250</v>
      </c>
      <c r="N242" s="10">
        <v>1562.5</v>
      </c>
      <c r="O242" s="3">
        <f t="shared" si="17"/>
        <v>0.77770399999999995</v>
      </c>
    </row>
    <row r="243" spans="1:15" x14ac:dyDescent="0.25">
      <c r="A243" s="8" t="str">
        <f ca="1">LOOKUP('PB YTD'!B243,TimeFrame!$D$3:$D$8,TimeFrame!$C$3:$C$8)</f>
        <v>6 Months</v>
      </c>
      <c r="B243" s="8">
        <f t="shared" ca="1" si="18"/>
        <v>245</v>
      </c>
      <c r="C243" s="20">
        <f t="shared" ca="1" si="15"/>
        <v>45568</v>
      </c>
      <c r="D243" s="20">
        <v>45323</v>
      </c>
      <c r="E243" s="12" t="s">
        <v>190</v>
      </c>
      <c r="F243" s="7" t="s">
        <v>164</v>
      </c>
      <c r="G243" s="7" t="s">
        <v>262</v>
      </c>
      <c r="H243" s="8" t="s">
        <v>36</v>
      </c>
      <c r="I243" s="4">
        <v>0.75210461091406344</v>
      </c>
      <c r="J243" s="13">
        <v>0.58552631578947367</v>
      </c>
      <c r="K243" s="14">
        <v>940.13</v>
      </c>
      <c r="L243" s="10">
        <f t="shared" si="16"/>
        <v>622.37</v>
      </c>
      <c r="M243" s="10">
        <v>1250</v>
      </c>
      <c r="N243" s="10">
        <v>1562.5</v>
      </c>
      <c r="O243" s="3">
        <f t="shared" si="17"/>
        <v>0.75210399999999999</v>
      </c>
    </row>
    <row r="244" spans="1:15" x14ac:dyDescent="0.25">
      <c r="A244" s="8" t="str">
        <f ca="1">LOOKUP('PB YTD'!B244,TimeFrame!$D$3:$D$8,TimeFrame!$C$3:$C$8)</f>
        <v>6 Months</v>
      </c>
      <c r="B244" s="8">
        <f t="shared" ca="1" si="18"/>
        <v>245</v>
      </c>
      <c r="C244" s="20">
        <f t="shared" ca="1" si="15"/>
        <v>45568</v>
      </c>
      <c r="D244" s="20">
        <v>45323</v>
      </c>
      <c r="E244" s="12" t="s">
        <v>176</v>
      </c>
      <c r="F244" s="7" t="s">
        <v>161</v>
      </c>
      <c r="G244" s="7" t="s">
        <v>263</v>
      </c>
      <c r="H244" s="8" t="s">
        <v>126</v>
      </c>
      <c r="I244" s="4">
        <v>1.1346328405052386</v>
      </c>
      <c r="J244" s="13">
        <v>0.55102040816326525</v>
      </c>
      <c r="K244" s="14">
        <v>625</v>
      </c>
      <c r="L244" s="10">
        <f t="shared" si="16"/>
        <v>937.5</v>
      </c>
      <c r="M244" s="10">
        <v>1250</v>
      </c>
      <c r="N244" s="10">
        <v>1562.5</v>
      </c>
      <c r="O244" s="3">
        <f t="shared" si="17"/>
        <v>0.5</v>
      </c>
    </row>
    <row r="245" spans="1:15" x14ac:dyDescent="0.25">
      <c r="A245" s="8" t="str">
        <f ca="1">LOOKUP('PB YTD'!B245,TimeFrame!$D$3:$D$8,TimeFrame!$C$3:$C$8)</f>
        <v>6 Months</v>
      </c>
      <c r="B245" s="8">
        <f t="shared" ca="1" si="18"/>
        <v>245</v>
      </c>
      <c r="C245" s="20">
        <f t="shared" ca="1" si="15"/>
        <v>45568</v>
      </c>
      <c r="D245" s="20">
        <v>45323</v>
      </c>
      <c r="E245" s="12" t="s">
        <v>176</v>
      </c>
      <c r="F245" s="7" t="s">
        <v>128</v>
      </c>
      <c r="G245" s="7" t="s">
        <v>263</v>
      </c>
      <c r="H245" s="8" t="s">
        <v>126</v>
      </c>
      <c r="I245" s="4">
        <v>1.3110819759560897</v>
      </c>
      <c r="J245" s="13">
        <v>0.49090909090909091</v>
      </c>
      <c r="K245" s="14">
        <v>625</v>
      </c>
      <c r="L245" s="10">
        <f t="shared" si="16"/>
        <v>937.5</v>
      </c>
      <c r="M245" s="10">
        <v>1250</v>
      </c>
      <c r="N245" s="10">
        <v>1562.5</v>
      </c>
      <c r="O245" s="3">
        <f t="shared" si="17"/>
        <v>0.5</v>
      </c>
    </row>
    <row r="246" spans="1:15" x14ac:dyDescent="0.25">
      <c r="A246" s="8" t="str">
        <f ca="1">LOOKUP('PB YTD'!B246,TimeFrame!$D$3:$D$8,TimeFrame!$C$3:$C$8)</f>
        <v>6 Months</v>
      </c>
      <c r="B246" s="8">
        <f t="shared" ca="1" si="18"/>
        <v>245</v>
      </c>
      <c r="C246" s="20">
        <f t="shared" ca="1" si="15"/>
        <v>45568</v>
      </c>
      <c r="D246" s="20">
        <v>45323</v>
      </c>
      <c r="E246" s="12" t="s">
        <v>176</v>
      </c>
      <c r="F246" s="7" t="s">
        <v>53</v>
      </c>
      <c r="G246" s="7" t="s">
        <v>263</v>
      </c>
      <c r="H246" s="8" t="s">
        <v>51</v>
      </c>
      <c r="I246" s="4">
        <v>1.1363765497335196</v>
      </c>
      <c r="J246" s="13">
        <v>0.51315789473684215</v>
      </c>
      <c r="K246" s="14">
        <v>625</v>
      </c>
      <c r="L246" s="10">
        <f t="shared" si="16"/>
        <v>937.5</v>
      </c>
      <c r="M246" s="10">
        <v>1250</v>
      </c>
      <c r="N246" s="10">
        <v>1562.5</v>
      </c>
      <c r="O246" s="3">
        <f t="shared" si="17"/>
        <v>0.5</v>
      </c>
    </row>
    <row r="247" spans="1:15" x14ac:dyDescent="0.25">
      <c r="A247" s="8" t="str">
        <f ca="1">LOOKUP('PB YTD'!B247,TimeFrame!$D$3:$D$8,TimeFrame!$C$3:$C$8)</f>
        <v>6 Months</v>
      </c>
      <c r="B247" s="8">
        <f t="shared" ca="1" si="18"/>
        <v>245</v>
      </c>
      <c r="C247" s="20">
        <f t="shared" ca="1" si="15"/>
        <v>45568</v>
      </c>
      <c r="D247" s="20">
        <v>45323</v>
      </c>
      <c r="E247" s="12" t="s">
        <v>176</v>
      </c>
      <c r="F247" s="7" t="s">
        <v>134</v>
      </c>
      <c r="G247" s="7" t="s">
        <v>263</v>
      </c>
      <c r="H247" s="8" t="s">
        <v>51</v>
      </c>
      <c r="I247" s="4">
        <v>1.1200000000000001</v>
      </c>
      <c r="J247" s="13">
        <v>0.47154471544715448</v>
      </c>
      <c r="K247" s="14">
        <v>625</v>
      </c>
      <c r="L247" s="10">
        <f t="shared" si="16"/>
        <v>937.5</v>
      </c>
      <c r="M247" s="10">
        <v>1250</v>
      </c>
      <c r="N247" s="10">
        <v>1562.5</v>
      </c>
      <c r="O247" s="3">
        <f t="shared" si="17"/>
        <v>0.5</v>
      </c>
    </row>
    <row r="248" spans="1:15" x14ac:dyDescent="0.25">
      <c r="A248" s="8" t="str">
        <f ca="1">LOOKUP('PB YTD'!B248,TimeFrame!$D$3:$D$8,TimeFrame!$C$3:$C$8)</f>
        <v>6 Months</v>
      </c>
      <c r="B248" s="8">
        <f t="shared" ca="1" si="18"/>
        <v>245</v>
      </c>
      <c r="C248" s="20">
        <f t="shared" ca="1" si="15"/>
        <v>45568</v>
      </c>
      <c r="D248" s="20">
        <v>45323</v>
      </c>
      <c r="E248" s="12" t="s">
        <v>25</v>
      </c>
      <c r="F248" s="7" t="s">
        <v>147</v>
      </c>
      <c r="G248" s="7" t="s">
        <v>262</v>
      </c>
      <c r="H248" s="8" t="s">
        <v>26</v>
      </c>
      <c r="I248" s="4">
        <v>1.1120088960711687</v>
      </c>
      <c r="J248" s="13">
        <v>0.4925373134328358</v>
      </c>
      <c r="K248" s="14">
        <v>625</v>
      </c>
      <c r="L248" s="10">
        <f t="shared" si="16"/>
        <v>937.5</v>
      </c>
      <c r="M248" s="10">
        <v>1250</v>
      </c>
      <c r="N248" s="10">
        <v>1562.5</v>
      </c>
      <c r="O248" s="3">
        <f t="shared" si="17"/>
        <v>0.5</v>
      </c>
    </row>
    <row r="249" spans="1:15" x14ac:dyDescent="0.25">
      <c r="A249" s="8" t="str">
        <f ca="1">LOOKUP('PB YTD'!B249,TimeFrame!$D$3:$D$8,TimeFrame!$C$3:$C$8)</f>
        <v>6 Months</v>
      </c>
      <c r="B249" s="8">
        <f t="shared" ca="1" si="18"/>
        <v>245</v>
      </c>
      <c r="C249" s="20">
        <f t="shared" ca="1" si="15"/>
        <v>45568</v>
      </c>
      <c r="D249" s="20">
        <v>45323</v>
      </c>
      <c r="E249" s="12" t="s">
        <v>25</v>
      </c>
      <c r="F249" s="7" t="s">
        <v>143</v>
      </c>
      <c r="G249" s="7" t="s">
        <v>262</v>
      </c>
      <c r="H249" s="8" t="s">
        <v>26</v>
      </c>
      <c r="I249" s="4">
        <v>1.247191011235955</v>
      </c>
      <c r="J249" s="13">
        <v>0.44155844155844154</v>
      </c>
      <c r="K249" s="14">
        <v>625</v>
      </c>
      <c r="L249" s="10">
        <f t="shared" si="16"/>
        <v>937.5</v>
      </c>
      <c r="M249" s="10">
        <v>1250</v>
      </c>
      <c r="N249" s="10">
        <v>1562.5</v>
      </c>
      <c r="O249" s="3">
        <f t="shared" si="17"/>
        <v>0.5</v>
      </c>
    </row>
    <row r="250" spans="1:15" x14ac:dyDescent="0.25">
      <c r="A250" s="8" t="str">
        <f ca="1">LOOKUP('PB YTD'!B250,TimeFrame!$D$3:$D$8,TimeFrame!$C$3:$C$8)</f>
        <v>6 Months</v>
      </c>
      <c r="B250" s="8">
        <f t="shared" ca="1" si="18"/>
        <v>245</v>
      </c>
      <c r="C250" s="20">
        <f t="shared" ca="1" si="15"/>
        <v>45568</v>
      </c>
      <c r="D250" s="20">
        <v>45323</v>
      </c>
      <c r="E250" s="12" t="s">
        <v>25</v>
      </c>
      <c r="F250" s="8" t="s">
        <v>158</v>
      </c>
      <c r="G250" s="7" t="s">
        <v>262</v>
      </c>
      <c r="H250" s="8" t="s">
        <v>26</v>
      </c>
      <c r="I250" s="4">
        <v>1.0059699526355814</v>
      </c>
      <c r="J250" s="13">
        <v>0.39299610894941633</v>
      </c>
      <c r="K250" s="14">
        <v>625</v>
      </c>
      <c r="L250" s="10">
        <f t="shared" si="16"/>
        <v>937.5</v>
      </c>
      <c r="M250" s="10">
        <v>1250</v>
      </c>
      <c r="N250" s="10">
        <v>1562.5</v>
      </c>
      <c r="O250" s="3">
        <f t="shared" si="17"/>
        <v>0.5</v>
      </c>
    </row>
    <row r="251" spans="1:15" x14ac:dyDescent="0.25">
      <c r="A251" s="8" t="str">
        <f ca="1">LOOKUP('PB YTD'!B251,TimeFrame!$D$3:$D$8,TimeFrame!$C$3:$C$8)</f>
        <v>6 Months</v>
      </c>
      <c r="B251" s="8">
        <f t="shared" ca="1" si="18"/>
        <v>245</v>
      </c>
      <c r="C251" s="20">
        <f t="shared" ca="1" si="15"/>
        <v>45568</v>
      </c>
      <c r="D251" s="20">
        <v>45323</v>
      </c>
      <c r="E251" s="12" t="s">
        <v>25</v>
      </c>
      <c r="F251" s="7" t="s">
        <v>116</v>
      </c>
      <c r="G251" s="7" t="s">
        <v>262</v>
      </c>
      <c r="H251" s="8" t="s">
        <v>26</v>
      </c>
      <c r="I251" s="4">
        <v>1.1689031229307714</v>
      </c>
      <c r="J251" s="13">
        <v>0.5</v>
      </c>
      <c r="K251" s="14">
        <v>625</v>
      </c>
      <c r="L251" s="10">
        <f t="shared" si="16"/>
        <v>937.5</v>
      </c>
      <c r="M251" s="10">
        <v>1250</v>
      </c>
      <c r="N251" s="10">
        <v>1562.5</v>
      </c>
      <c r="O251" s="3">
        <f t="shared" si="17"/>
        <v>0.5</v>
      </c>
    </row>
    <row r="252" spans="1:15" x14ac:dyDescent="0.25">
      <c r="A252" s="8" t="str">
        <f ca="1">LOOKUP('PB YTD'!B252,TimeFrame!$D$3:$D$8,TimeFrame!$C$3:$C$8)</f>
        <v>6 Months</v>
      </c>
      <c r="B252" s="8">
        <f t="shared" ca="1" si="18"/>
        <v>245</v>
      </c>
      <c r="C252" s="20">
        <f t="shared" ca="1" si="15"/>
        <v>45568</v>
      </c>
      <c r="D252" s="20">
        <v>45323</v>
      </c>
      <c r="E252" s="12" t="s">
        <v>179</v>
      </c>
      <c r="F252" s="7" t="s">
        <v>154</v>
      </c>
      <c r="G252" s="7" t="s">
        <v>233</v>
      </c>
      <c r="H252" s="8" t="s">
        <v>11</v>
      </c>
      <c r="I252" s="4">
        <v>1.1587301587301588</v>
      </c>
      <c r="J252" s="13">
        <v>0.28888888888888886</v>
      </c>
      <c r="K252" s="14">
        <v>625</v>
      </c>
      <c r="L252" s="10">
        <f t="shared" si="16"/>
        <v>937.5</v>
      </c>
      <c r="M252" s="10">
        <v>1250</v>
      </c>
      <c r="N252" s="10">
        <v>1562.5</v>
      </c>
      <c r="O252" s="3">
        <f t="shared" si="17"/>
        <v>0.5</v>
      </c>
    </row>
    <row r="253" spans="1:15" x14ac:dyDescent="0.25">
      <c r="A253" s="8" t="str">
        <f ca="1">LOOKUP('PB YTD'!B253,TimeFrame!$D$3:$D$8,TimeFrame!$C$3:$C$8)</f>
        <v>6 Months</v>
      </c>
      <c r="B253" s="8">
        <f t="shared" ca="1" si="18"/>
        <v>245</v>
      </c>
      <c r="C253" s="20">
        <f t="shared" ca="1" si="15"/>
        <v>45568</v>
      </c>
      <c r="D253" s="20">
        <v>45323</v>
      </c>
      <c r="E253" s="12" t="s">
        <v>6</v>
      </c>
      <c r="F253" s="7" t="s">
        <v>60</v>
      </c>
      <c r="G253" s="7" t="s">
        <v>233</v>
      </c>
      <c r="H253" s="8" t="s">
        <v>7</v>
      </c>
      <c r="I253" s="4">
        <v>1.0724404541930246</v>
      </c>
      <c r="J253" s="13">
        <v>0.52331606217616577</v>
      </c>
      <c r="K253" s="14">
        <v>625</v>
      </c>
      <c r="L253" s="10">
        <f t="shared" si="16"/>
        <v>937.5</v>
      </c>
      <c r="M253" s="10">
        <v>1250</v>
      </c>
      <c r="N253" s="10">
        <v>1562.5</v>
      </c>
      <c r="O253" s="3">
        <f t="shared" si="17"/>
        <v>0.5</v>
      </c>
    </row>
    <row r="254" spans="1:15" x14ac:dyDescent="0.25">
      <c r="A254" s="8" t="str">
        <f ca="1">LOOKUP('PB YTD'!B254,TimeFrame!$D$3:$D$8,TimeFrame!$C$3:$C$8)</f>
        <v>6 Months</v>
      </c>
      <c r="B254" s="8">
        <f t="shared" ca="1" si="18"/>
        <v>245</v>
      </c>
      <c r="C254" s="20">
        <f t="shared" ca="1" si="15"/>
        <v>45568</v>
      </c>
      <c r="D254" s="20">
        <v>45323</v>
      </c>
      <c r="E254" s="12" t="s">
        <v>6</v>
      </c>
      <c r="F254" s="7" t="s">
        <v>8</v>
      </c>
      <c r="G254" s="7" t="s">
        <v>233</v>
      </c>
      <c r="H254" s="8" t="s">
        <v>7</v>
      </c>
      <c r="I254" s="4">
        <v>1.6956011357517666</v>
      </c>
      <c r="J254" s="13">
        <v>0.5209677419354839</v>
      </c>
      <c r="K254" s="14">
        <v>625</v>
      </c>
      <c r="L254" s="10">
        <f t="shared" si="16"/>
        <v>937.5</v>
      </c>
      <c r="M254" s="10">
        <v>1250</v>
      </c>
      <c r="N254" s="10">
        <v>1562.5</v>
      </c>
      <c r="O254" s="3">
        <f t="shared" si="17"/>
        <v>0.5</v>
      </c>
    </row>
    <row r="255" spans="1:15" x14ac:dyDescent="0.25">
      <c r="A255" s="8" t="str">
        <f ca="1">LOOKUP('PB YTD'!B255,TimeFrame!$D$3:$D$8,TimeFrame!$C$3:$C$8)</f>
        <v>6 Months</v>
      </c>
      <c r="B255" s="8">
        <f t="shared" ca="1" si="18"/>
        <v>245</v>
      </c>
      <c r="C255" s="20">
        <f t="shared" ca="1" si="15"/>
        <v>45568</v>
      </c>
      <c r="D255" s="20">
        <v>45323</v>
      </c>
      <c r="E255" s="12" t="s">
        <v>14</v>
      </c>
      <c r="F255" s="7" t="s">
        <v>58</v>
      </c>
      <c r="G255" s="7" t="s">
        <v>42</v>
      </c>
      <c r="H255" s="8" t="s">
        <v>40</v>
      </c>
      <c r="I255" s="4">
        <v>1.1514860735840005</v>
      </c>
      <c r="J255" s="13">
        <v>0.53503184713375795</v>
      </c>
      <c r="K255" s="14">
        <v>625</v>
      </c>
      <c r="L255" s="10">
        <f t="shared" si="16"/>
        <v>937.5</v>
      </c>
      <c r="M255" s="10">
        <v>1250</v>
      </c>
      <c r="N255" s="10">
        <v>1562.5</v>
      </c>
      <c r="O255" s="3">
        <f t="shared" si="17"/>
        <v>0.5</v>
      </c>
    </row>
    <row r="256" spans="1:15" x14ac:dyDescent="0.25">
      <c r="A256" s="8" t="str">
        <f ca="1">LOOKUP('PB YTD'!B256,TimeFrame!$D$3:$D$8,TimeFrame!$C$3:$C$8)</f>
        <v>6 Months</v>
      </c>
      <c r="B256" s="8">
        <f t="shared" ca="1" si="18"/>
        <v>245</v>
      </c>
      <c r="C256" s="20">
        <f t="shared" ca="1" si="15"/>
        <v>45568</v>
      </c>
      <c r="D256" s="20">
        <v>45323</v>
      </c>
      <c r="E256" s="12" t="s">
        <v>14</v>
      </c>
      <c r="F256" s="7" t="s">
        <v>56</v>
      </c>
      <c r="G256" s="7" t="s">
        <v>42</v>
      </c>
      <c r="H256" s="8" t="s">
        <v>40</v>
      </c>
      <c r="I256" s="4">
        <v>1.3511051061995281</v>
      </c>
      <c r="J256" s="13">
        <v>0.49371069182389937</v>
      </c>
      <c r="K256" s="14">
        <v>625</v>
      </c>
      <c r="L256" s="10">
        <f t="shared" si="16"/>
        <v>937.5</v>
      </c>
      <c r="M256" s="10">
        <v>1250</v>
      </c>
      <c r="N256" s="10">
        <v>1562.5</v>
      </c>
      <c r="O256" s="3">
        <f t="shared" si="17"/>
        <v>0.5</v>
      </c>
    </row>
    <row r="257" spans="1:15" x14ac:dyDescent="0.25">
      <c r="A257" s="8" t="str">
        <f ca="1">LOOKUP('PB YTD'!B257,TimeFrame!$D$3:$D$8,TimeFrame!$C$3:$C$8)</f>
        <v>6 Months</v>
      </c>
      <c r="B257" s="8">
        <f t="shared" ca="1" si="18"/>
        <v>245</v>
      </c>
      <c r="C257" s="20">
        <f t="shared" ca="1" si="15"/>
        <v>45568</v>
      </c>
      <c r="D257" s="20">
        <v>45323</v>
      </c>
      <c r="E257" s="12" t="s">
        <v>14</v>
      </c>
      <c r="F257" s="8" t="s">
        <v>96</v>
      </c>
      <c r="G257" s="7" t="s">
        <v>42</v>
      </c>
      <c r="H257" s="8" t="s">
        <v>82</v>
      </c>
      <c r="I257" s="4">
        <v>1.1966157683621532</v>
      </c>
      <c r="J257" s="13">
        <v>0.5561797752808989</v>
      </c>
      <c r="K257" s="14">
        <v>625</v>
      </c>
      <c r="L257" s="10">
        <f t="shared" si="16"/>
        <v>937.5</v>
      </c>
      <c r="M257" s="10">
        <v>1250</v>
      </c>
      <c r="N257" s="10">
        <v>1562.5</v>
      </c>
      <c r="O257" s="3">
        <f t="shared" si="17"/>
        <v>0.5</v>
      </c>
    </row>
    <row r="258" spans="1:15" x14ac:dyDescent="0.25">
      <c r="A258" s="8" t="str">
        <f ca="1">LOOKUP('PB YTD'!B258,TimeFrame!$D$3:$D$8,TimeFrame!$C$3:$C$8)</f>
        <v>6 Months</v>
      </c>
      <c r="B258" s="8">
        <f t="shared" ca="1" si="18"/>
        <v>245</v>
      </c>
      <c r="C258" s="20">
        <f t="shared" ref="C258:C321" ca="1" si="19">TODAY()</f>
        <v>45568</v>
      </c>
      <c r="D258" s="20">
        <v>45323</v>
      </c>
      <c r="E258" s="12" t="s">
        <v>14</v>
      </c>
      <c r="F258" s="7" t="s">
        <v>66</v>
      </c>
      <c r="G258" s="7" t="s">
        <v>42</v>
      </c>
      <c r="H258" s="8" t="s">
        <v>42</v>
      </c>
      <c r="I258" s="4">
        <v>1.0179092144734716</v>
      </c>
      <c r="J258" s="13">
        <v>0.47663551401869159</v>
      </c>
      <c r="K258" s="14">
        <v>625</v>
      </c>
      <c r="L258" s="10">
        <f t="shared" ref="L258:L321" si="20">1562.5-K258</f>
        <v>937.5</v>
      </c>
      <c r="M258" s="10">
        <v>1250</v>
      </c>
      <c r="N258" s="10">
        <v>1562.5</v>
      </c>
      <c r="O258" s="3">
        <f t="shared" ref="O258:O321" si="21">+K258/M258</f>
        <v>0.5</v>
      </c>
    </row>
    <row r="259" spans="1:15" x14ac:dyDescent="0.25">
      <c r="A259" s="8" t="str">
        <f ca="1">LOOKUP('PB YTD'!B259,TimeFrame!$D$3:$D$8,TimeFrame!$C$3:$C$8)</f>
        <v>6 Months</v>
      </c>
      <c r="B259" s="8">
        <f t="shared" ca="1" si="18"/>
        <v>245</v>
      </c>
      <c r="C259" s="20">
        <f t="shared" ca="1" si="19"/>
        <v>45568</v>
      </c>
      <c r="D259" s="20">
        <v>45323</v>
      </c>
      <c r="E259" s="12" t="s">
        <v>14</v>
      </c>
      <c r="F259" s="8" t="s">
        <v>131</v>
      </c>
      <c r="G259" s="7" t="s">
        <v>42</v>
      </c>
      <c r="H259" s="8" t="s">
        <v>40</v>
      </c>
      <c r="I259" s="4">
        <v>1.3082897236758775</v>
      </c>
      <c r="J259" s="13">
        <v>0.53892215568862278</v>
      </c>
      <c r="K259" s="14">
        <v>625</v>
      </c>
      <c r="L259" s="10">
        <f t="shared" si="20"/>
        <v>937.5</v>
      </c>
      <c r="M259" s="10">
        <v>1250</v>
      </c>
      <c r="N259" s="10">
        <v>1562.5</v>
      </c>
      <c r="O259" s="3">
        <f t="shared" si="21"/>
        <v>0.5</v>
      </c>
    </row>
    <row r="260" spans="1:15" x14ac:dyDescent="0.25">
      <c r="A260" s="8" t="str">
        <f ca="1">LOOKUP('PB YTD'!B260,TimeFrame!$D$3:$D$8,TimeFrame!$C$3:$C$8)</f>
        <v>6 Months</v>
      </c>
      <c r="B260" s="8">
        <f t="shared" ca="1" si="18"/>
        <v>245</v>
      </c>
      <c r="C260" s="20">
        <f t="shared" ca="1" si="19"/>
        <v>45568</v>
      </c>
      <c r="D260" s="20">
        <v>45323</v>
      </c>
      <c r="E260" s="12" t="s">
        <v>14</v>
      </c>
      <c r="F260" s="7" t="s">
        <v>35</v>
      </c>
      <c r="G260" s="7" t="s">
        <v>42</v>
      </c>
      <c r="H260" s="8" t="s">
        <v>15</v>
      </c>
      <c r="I260" s="4">
        <v>1.7868266614209372</v>
      </c>
      <c r="J260" s="13">
        <v>0.51879699248120303</v>
      </c>
      <c r="K260" s="14">
        <v>625</v>
      </c>
      <c r="L260" s="10">
        <f t="shared" si="20"/>
        <v>937.5</v>
      </c>
      <c r="M260" s="10">
        <v>1250</v>
      </c>
      <c r="N260" s="10">
        <v>1562.5</v>
      </c>
      <c r="O260" s="3">
        <f t="shared" si="21"/>
        <v>0.5</v>
      </c>
    </row>
    <row r="261" spans="1:15" x14ac:dyDescent="0.25">
      <c r="A261" s="8" t="str">
        <f ca="1">LOOKUP('PB YTD'!B261,TimeFrame!$D$3:$D$8,TimeFrame!$C$3:$C$8)</f>
        <v>6 Months</v>
      </c>
      <c r="B261" s="8">
        <f t="shared" ca="1" si="18"/>
        <v>245</v>
      </c>
      <c r="C261" s="20">
        <f t="shared" ca="1" si="19"/>
        <v>45568</v>
      </c>
      <c r="D261" s="20">
        <v>45323</v>
      </c>
      <c r="E261" s="12" t="s">
        <v>14</v>
      </c>
      <c r="F261" s="7" t="s">
        <v>63</v>
      </c>
      <c r="G261" s="7" t="s">
        <v>42</v>
      </c>
      <c r="H261" s="8" t="s">
        <v>40</v>
      </c>
      <c r="I261" s="4">
        <v>1.2457732692649937</v>
      </c>
      <c r="J261" s="13">
        <v>0.38129496402877699</v>
      </c>
      <c r="K261" s="14">
        <v>625</v>
      </c>
      <c r="L261" s="10">
        <f t="shared" si="20"/>
        <v>937.5</v>
      </c>
      <c r="M261" s="10">
        <v>1250</v>
      </c>
      <c r="N261" s="10">
        <v>1562.5</v>
      </c>
      <c r="O261" s="3">
        <f t="shared" si="21"/>
        <v>0.5</v>
      </c>
    </row>
    <row r="262" spans="1:15" x14ac:dyDescent="0.25">
      <c r="A262" s="8" t="str">
        <f ca="1">LOOKUP('PB YTD'!B262,TimeFrame!$D$3:$D$8,TimeFrame!$C$3:$C$8)</f>
        <v>6 Months</v>
      </c>
      <c r="B262" s="8">
        <f t="shared" ca="1" si="18"/>
        <v>245</v>
      </c>
      <c r="C262" s="20">
        <f t="shared" ca="1" si="19"/>
        <v>45568</v>
      </c>
      <c r="D262" s="20">
        <v>45323</v>
      </c>
      <c r="E262" s="12" t="s">
        <v>14</v>
      </c>
      <c r="F262" s="7" t="s">
        <v>103</v>
      </c>
      <c r="G262" s="7" t="s">
        <v>42</v>
      </c>
      <c r="H262" s="8" t="s">
        <v>15</v>
      </c>
      <c r="I262" s="4">
        <v>1.071372915692691</v>
      </c>
      <c r="J262" s="13">
        <v>0.54666666666666663</v>
      </c>
      <c r="K262" s="14">
        <v>625</v>
      </c>
      <c r="L262" s="10">
        <f t="shared" si="20"/>
        <v>937.5</v>
      </c>
      <c r="M262" s="10">
        <v>1250</v>
      </c>
      <c r="N262" s="10">
        <v>1562.5</v>
      </c>
      <c r="O262" s="3">
        <f t="shared" si="21"/>
        <v>0.5</v>
      </c>
    </row>
    <row r="263" spans="1:15" x14ac:dyDescent="0.25">
      <c r="A263" s="8" t="str">
        <f ca="1">LOOKUP('PB YTD'!B263,TimeFrame!$D$3:$D$8,TimeFrame!$C$3:$C$8)</f>
        <v>6 Months</v>
      </c>
      <c r="B263" s="8">
        <f t="shared" ca="1" si="18"/>
        <v>245</v>
      </c>
      <c r="C263" s="20">
        <f t="shared" ca="1" si="19"/>
        <v>45568</v>
      </c>
      <c r="D263" s="20">
        <v>45323</v>
      </c>
      <c r="E263" s="12" t="s">
        <v>14</v>
      </c>
      <c r="F263" s="7" t="s">
        <v>159</v>
      </c>
      <c r="G263" s="7" t="s">
        <v>42</v>
      </c>
      <c r="H263" s="8" t="s">
        <v>109</v>
      </c>
      <c r="I263" s="4">
        <v>1.3375233741948886</v>
      </c>
      <c r="J263" s="13">
        <v>0.56716417910447758</v>
      </c>
      <c r="K263" s="14">
        <v>625</v>
      </c>
      <c r="L263" s="10">
        <f t="shared" si="20"/>
        <v>937.5</v>
      </c>
      <c r="M263" s="10">
        <v>1250</v>
      </c>
      <c r="N263" s="10">
        <v>1562.5</v>
      </c>
      <c r="O263" s="3">
        <f t="shared" si="21"/>
        <v>0.5</v>
      </c>
    </row>
    <row r="264" spans="1:15" x14ac:dyDescent="0.25">
      <c r="A264" s="8" t="str">
        <f ca="1">LOOKUP('PB YTD'!B264,TimeFrame!$D$3:$D$8,TimeFrame!$C$3:$C$8)</f>
        <v>6 Months</v>
      </c>
      <c r="B264" s="8">
        <f t="shared" ca="1" si="18"/>
        <v>245</v>
      </c>
      <c r="C264" s="20">
        <f t="shared" ca="1" si="19"/>
        <v>45568</v>
      </c>
      <c r="D264" s="20">
        <v>45323</v>
      </c>
      <c r="E264" s="12" t="s">
        <v>14</v>
      </c>
      <c r="F264" s="8" t="s">
        <v>43</v>
      </c>
      <c r="G264" s="7" t="s">
        <v>42</v>
      </c>
      <c r="H264" s="8" t="s">
        <v>40</v>
      </c>
      <c r="I264" s="4">
        <v>1.3054467683248616</v>
      </c>
      <c r="J264" s="13">
        <v>0.40579710144927539</v>
      </c>
      <c r="K264" s="14">
        <v>625</v>
      </c>
      <c r="L264" s="10">
        <f t="shared" si="20"/>
        <v>937.5</v>
      </c>
      <c r="M264" s="10">
        <v>1250</v>
      </c>
      <c r="N264" s="10">
        <v>1562.5</v>
      </c>
      <c r="O264" s="3">
        <f t="shared" si="21"/>
        <v>0.5</v>
      </c>
    </row>
    <row r="265" spans="1:15" x14ac:dyDescent="0.25">
      <c r="A265" s="8" t="str">
        <f ca="1">LOOKUP('PB YTD'!B265,TimeFrame!$D$3:$D$8,TimeFrame!$C$3:$C$8)</f>
        <v>6 Months</v>
      </c>
      <c r="B265" s="8">
        <f t="shared" ca="1" si="18"/>
        <v>245</v>
      </c>
      <c r="C265" s="20">
        <f t="shared" ca="1" si="19"/>
        <v>45568</v>
      </c>
      <c r="D265" s="20">
        <v>45323</v>
      </c>
      <c r="E265" s="12" t="s">
        <v>14</v>
      </c>
      <c r="F265" s="7" t="s">
        <v>149</v>
      </c>
      <c r="G265" s="7" t="s">
        <v>42</v>
      </c>
      <c r="H265" s="8" t="s">
        <v>40</v>
      </c>
      <c r="I265" s="4">
        <v>1.4090695595521279</v>
      </c>
      <c r="J265" s="13">
        <v>0.45121951219512196</v>
      </c>
      <c r="K265" s="14">
        <v>625</v>
      </c>
      <c r="L265" s="10">
        <f t="shared" si="20"/>
        <v>937.5</v>
      </c>
      <c r="M265" s="10">
        <v>1250</v>
      </c>
      <c r="N265" s="10">
        <v>1562.5</v>
      </c>
      <c r="O265" s="3">
        <f t="shared" si="21"/>
        <v>0.5</v>
      </c>
    </row>
    <row r="266" spans="1:15" x14ac:dyDescent="0.25">
      <c r="A266" s="8" t="str">
        <f ca="1">LOOKUP('PB YTD'!B266,TimeFrame!$D$3:$D$8,TimeFrame!$C$3:$C$8)</f>
        <v>6 Months</v>
      </c>
      <c r="B266" s="8">
        <f t="shared" ca="1" si="18"/>
        <v>245</v>
      </c>
      <c r="C266" s="20">
        <f t="shared" ca="1" si="19"/>
        <v>45568</v>
      </c>
      <c r="D266" s="20">
        <v>45323</v>
      </c>
      <c r="E266" s="12" t="s">
        <v>14</v>
      </c>
      <c r="F266" s="7" t="s">
        <v>117</v>
      </c>
      <c r="G266" s="7" t="s">
        <v>42</v>
      </c>
      <c r="H266" s="8" t="s">
        <v>40</v>
      </c>
      <c r="I266" s="4">
        <v>1.3187832413083489</v>
      </c>
      <c r="J266" s="13">
        <v>0.47115384615384615</v>
      </c>
      <c r="K266" s="14">
        <v>625</v>
      </c>
      <c r="L266" s="10">
        <f t="shared" si="20"/>
        <v>937.5</v>
      </c>
      <c r="M266" s="10">
        <v>1250</v>
      </c>
      <c r="N266" s="10">
        <v>1562.5</v>
      </c>
      <c r="O266" s="3">
        <f t="shared" si="21"/>
        <v>0.5</v>
      </c>
    </row>
    <row r="267" spans="1:15" x14ac:dyDescent="0.25">
      <c r="A267" s="8" t="str">
        <f ca="1">LOOKUP('PB YTD'!B267,TimeFrame!$D$3:$D$8,TimeFrame!$C$3:$C$8)</f>
        <v>6 Months</v>
      </c>
      <c r="B267" s="8">
        <f t="shared" ca="1" si="18"/>
        <v>245</v>
      </c>
      <c r="C267" s="20">
        <f t="shared" ca="1" si="19"/>
        <v>45568</v>
      </c>
      <c r="D267" s="20">
        <v>45323</v>
      </c>
      <c r="E267" s="12" t="s">
        <v>190</v>
      </c>
      <c r="F267" s="7" t="s">
        <v>101</v>
      </c>
      <c r="G267" s="7" t="s">
        <v>262</v>
      </c>
      <c r="H267" s="8" t="s">
        <v>36</v>
      </c>
      <c r="I267" s="4">
        <v>1.0891442256248249</v>
      </c>
      <c r="J267" s="13">
        <v>0.50485436893203883</v>
      </c>
      <c r="K267" s="14">
        <v>625</v>
      </c>
      <c r="L267" s="10">
        <f t="shared" si="20"/>
        <v>937.5</v>
      </c>
      <c r="M267" s="10">
        <v>1250</v>
      </c>
      <c r="N267" s="10">
        <v>1562.5</v>
      </c>
      <c r="O267" s="3">
        <f t="shared" si="21"/>
        <v>0.5</v>
      </c>
    </row>
    <row r="268" spans="1:15" x14ac:dyDescent="0.25">
      <c r="A268" s="8" t="str">
        <f ca="1">LOOKUP('PB YTD'!B268,TimeFrame!$D$3:$D$8,TimeFrame!$C$3:$C$8)</f>
        <v>6 Months</v>
      </c>
      <c r="B268" s="8">
        <f t="shared" ca="1" si="18"/>
        <v>245</v>
      </c>
      <c r="C268" s="20">
        <f t="shared" ca="1" si="19"/>
        <v>45568</v>
      </c>
      <c r="D268" s="20">
        <v>45323</v>
      </c>
      <c r="E268" s="12" t="s">
        <v>190</v>
      </c>
      <c r="F268" s="8" t="s">
        <v>125</v>
      </c>
      <c r="G268" s="7" t="s">
        <v>262</v>
      </c>
      <c r="H268" s="8" t="s">
        <v>36</v>
      </c>
      <c r="I268" s="4">
        <v>1.0963723328634594</v>
      </c>
      <c r="J268" s="13">
        <v>0.54716981132075471</v>
      </c>
      <c r="K268" s="14">
        <v>625</v>
      </c>
      <c r="L268" s="10">
        <f t="shared" si="20"/>
        <v>937.5</v>
      </c>
      <c r="M268" s="10">
        <v>1250</v>
      </c>
      <c r="N268" s="10">
        <v>1562.5</v>
      </c>
      <c r="O268" s="3">
        <f t="shared" si="21"/>
        <v>0.5</v>
      </c>
    </row>
    <row r="269" spans="1:15" x14ac:dyDescent="0.25">
      <c r="A269" s="8" t="str">
        <f ca="1">LOOKUP('PB YTD'!B269,TimeFrame!$D$3:$D$8,TimeFrame!$C$3:$C$8)</f>
        <v>6 Months</v>
      </c>
      <c r="B269" s="8">
        <f t="shared" ca="1" si="18"/>
        <v>245</v>
      </c>
      <c r="C269" s="20">
        <f t="shared" ca="1" si="19"/>
        <v>45568</v>
      </c>
      <c r="D269" s="20">
        <v>45323</v>
      </c>
      <c r="E269" s="12" t="s">
        <v>190</v>
      </c>
      <c r="F269" s="8" t="s">
        <v>37</v>
      </c>
      <c r="G269" s="7" t="s">
        <v>262</v>
      </c>
      <c r="H269" s="8" t="s">
        <v>36</v>
      </c>
      <c r="I269" s="4">
        <v>1.2359411692003457</v>
      </c>
      <c r="J269" s="13">
        <v>0.49193548387096775</v>
      </c>
      <c r="K269" s="14">
        <v>625</v>
      </c>
      <c r="L269" s="10">
        <f t="shared" si="20"/>
        <v>937.5</v>
      </c>
      <c r="M269" s="10">
        <v>1250</v>
      </c>
      <c r="N269" s="10">
        <v>1562.5</v>
      </c>
      <c r="O269" s="3">
        <f t="shared" si="21"/>
        <v>0.5</v>
      </c>
    </row>
    <row r="270" spans="1:15" x14ac:dyDescent="0.25">
      <c r="A270" s="8" t="str">
        <f ca="1">LOOKUP('PB YTD'!B270,TimeFrame!$D$3:$D$8,TimeFrame!$C$3:$C$8)</f>
        <v>6 Months</v>
      </c>
      <c r="B270" s="8">
        <f t="shared" ca="1" si="18"/>
        <v>245</v>
      </c>
      <c r="C270" s="20">
        <f t="shared" ca="1" si="19"/>
        <v>45568</v>
      </c>
      <c r="D270" s="20">
        <v>45323</v>
      </c>
      <c r="E270" s="12" t="s">
        <v>17</v>
      </c>
      <c r="F270" s="7" t="s">
        <v>114</v>
      </c>
      <c r="G270" s="7" t="s">
        <v>262</v>
      </c>
      <c r="H270" s="8" t="s">
        <v>195</v>
      </c>
      <c r="I270" s="4">
        <v>1.1746846423537067</v>
      </c>
      <c r="J270" s="13">
        <v>0.55511811023622049</v>
      </c>
      <c r="K270" s="14">
        <v>625</v>
      </c>
      <c r="L270" s="10">
        <f t="shared" si="20"/>
        <v>937.5</v>
      </c>
      <c r="M270" s="10">
        <v>1250</v>
      </c>
      <c r="N270" s="10">
        <v>1562.5</v>
      </c>
      <c r="O270" s="3">
        <f t="shared" si="21"/>
        <v>0.5</v>
      </c>
    </row>
    <row r="271" spans="1:15" x14ac:dyDescent="0.25">
      <c r="A271" s="8" t="str">
        <f ca="1">LOOKUP('PB YTD'!B271,TimeFrame!$D$3:$D$8,TimeFrame!$C$3:$C$8)</f>
        <v>6 Months</v>
      </c>
      <c r="B271" s="8">
        <f t="shared" ca="1" si="18"/>
        <v>245</v>
      </c>
      <c r="C271" s="20">
        <f t="shared" ca="1" si="19"/>
        <v>45568</v>
      </c>
      <c r="D271" s="20">
        <v>45323</v>
      </c>
      <c r="E271" s="12" t="s">
        <v>176</v>
      </c>
      <c r="F271" s="7" t="s">
        <v>163</v>
      </c>
      <c r="G271" s="7" t="s">
        <v>263</v>
      </c>
      <c r="H271" s="8" t="s">
        <v>126</v>
      </c>
      <c r="I271" s="4">
        <v>1.0174583628090583</v>
      </c>
      <c r="J271" s="13">
        <v>0.45033112582781459</v>
      </c>
      <c r="K271" s="14">
        <v>625</v>
      </c>
      <c r="L271" s="10">
        <f t="shared" si="20"/>
        <v>937.5</v>
      </c>
      <c r="M271" s="10">
        <v>1250</v>
      </c>
      <c r="N271" s="10">
        <v>1562.5</v>
      </c>
      <c r="O271" s="3">
        <f t="shared" si="21"/>
        <v>0.5</v>
      </c>
    </row>
    <row r="272" spans="1:15" x14ac:dyDescent="0.25">
      <c r="A272" s="8" t="str">
        <f ca="1">LOOKUP('PB YTD'!B272,TimeFrame!$D$3:$D$8,TimeFrame!$C$3:$C$8)</f>
        <v>6 Months</v>
      </c>
      <c r="B272" s="8">
        <f t="shared" ca="1" si="18"/>
        <v>245</v>
      </c>
      <c r="C272" s="20">
        <f t="shared" ca="1" si="19"/>
        <v>45568</v>
      </c>
      <c r="D272" s="20">
        <v>45323</v>
      </c>
      <c r="E272" s="12" t="s">
        <v>176</v>
      </c>
      <c r="F272" s="7" t="s">
        <v>160</v>
      </c>
      <c r="G272" s="7" t="s">
        <v>263</v>
      </c>
      <c r="H272" s="8" t="s">
        <v>51</v>
      </c>
      <c r="I272" s="4">
        <v>1.0076105127363497</v>
      </c>
      <c r="J272" s="13">
        <v>0.51156069364161849</v>
      </c>
      <c r="K272" s="14">
        <v>625</v>
      </c>
      <c r="L272" s="10">
        <f t="shared" si="20"/>
        <v>937.5</v>
      </c>
      <c r="M272" s="10">
        <v>1250</v>
      </c>
      <c r="N272" s="10">
        <v>1562.5</v>
      </c>
      <c r="O272" s="3">
        <f t="shared" si="21"/>
        <v>0.5</v>
      </c>
    </row>
    <row r="273" spans="1:15" x14ac:dyDescent="0.25">
      <c r="A273" s="8" t="str">
        <f ca="1">LOOKUP('PB YTD'!B273,TimeFrame!$D$3:$D$8,TimeFrame!$C$3:$C$8)</f>
        <v>6 Months</v>
      </c>
      <c r="B273" s="8">
        <f t="shared" ca="1" si="18"/>
        <v>245</v>
      </c>
      <c r="C273" s="20">
        <f t="shared" ca="1" si="19"/>
        <v>45568</v>
      </c>
      <c r="D273" s="20">
        <v>45323</v>
      </c>
      <c r="E273" s="12" t="s">
        <v>17</v>
      </c>
      <c r="F273" s="7" t="s">
        <v>198</v>
      </c>
      <c r="G273" s="7" t="s">
        <v>262</v>
      </c>
      <c r="H273" s="8" t="s">
        <v>195</v>
      </c>
      <c r="I273" s="4">
        <v>1.0471863755541033</v>
      </c>
      <c r="J273" s="13">
        <v>0.50370370370370365</v>
      </c>
      <c r="K273" s="14">
        <v>625</v>
      </c>
      <c r="L273" s="10">
        <f t="shared" si="20"/>
        <v>937.5</v>
      </c>
      <c r="M273" s="10">
        <v>1250</v>
      </c>
      <c r="N273" s="10">
        <v>1562.5</v>
      </c>
      <c r="O273" s="3">
        <f t="shared" si="21"/>
        <v>0.5</v>
      </c>
    </row>
    <row r="274" spans="1:15" x14ac:dyDescent="0.25">
      <c r="A274" s="8" t="str">
        <f ca="1">LOOKUP('PB YTD'!B274,TimeFrame!$D$3:$D$8,TimeFrame!$C$3:$C$8)</f>
        <v>6 Months</v>
      </c>
      <c r="B274" s="8">
        <f t="shared" ca="1" si="18"/>
        <v>245</v>
      </c>
      <c r="C274" s="20">
        <f t="shared" ca="1" si="19"/>
        <v>45568</v>
      </c>
      <c r="D274" s="20">
        <v>45323</v>
      </c>
      <c r="E274" s="12" t="s">
        <v>17</v>
      </c>
      <c r="F274" s="8" t="s">
        <v>152</v>
      </c>
      <c r="G274" s="7" t="s">
        <v>262</v>
      </c>
      <c r="H274" s="8" t="s">
        <v>195</v>
      </c>
      <c r="I274" s="4">
        <v>1.1888492605802028</v>
      </c>
      <c r="J274" s="13">
        <v>0.54128440366972475</v>
      </c>
      <c r="K274" s="14">
        <v>625</v>
      </c>
      <c r="L274" s="10">
        <f t="shared" si="20"/>
        <v>937.5</v>
      </c>
      <c r="M274" s="10">
        <v>1250</v>
      </c>
      <c r="N274" s="10">
        <v>1562.5</v>
      </c>
      <c r="O274" s="3">
        <f t="shared" si="21"/>
        <v>0.5</v>
      </c>
    </row>
    <row r="275" spans="1:15" x14ac:dyDescent="0.25">
      <c r="A275" s="8" t="str">
        <f ca="1">LOOKUP('PB YTD'!B275,TimeFrame!$D$3:$D$8,TimeFrame!$C$3:$C$8)</f>
        <v>6 Months</v>
      </c>
      <c r="B275" s="8">
        <f t="shared" ca="1" si="18"/>
        <v>245</v>
      </c>
      <c r="C275" s="20">
        <f t="shared" ca="1" si="19"/>
        <v>45568</v>
      </c>
      <c r="D275" s="20">
        <v>45323</v>
      </c>
      <c r="E275" s="12" t="s">
        <v>17</v>
      </c>
      <c r="F275" s="7" t="s">
        <v>199</v>
      </c>
      <c r="G275" s="7" t="s">
        <v>262</v>
      </c>
      <c r="H275" s="8" t="s">
        <v>195</v>
      </c>
      <c r="I275" s="4">
        <v>1.311221794581541</v>
      </c>
      <c r="J275" s="13">
        <v>0.50641025641025639</v>
      </c>
      <c r="K275" s="14">
        <v>625</v>
      </c>
      <c r="L275" s="10">
        <f t="shared" si="20"/>
        <v>937.5</v>
      </c>
      <c r="M275" s="10">
        <v>1250</v>
      </c>
      <c r="N275" s="10">
        <v>1562.5</v>
      </c>
      <c r="O275" s="3">
        <f t="shared" si="21"/>
        <v>0.5</v>
      </c>
    </row>
    <row r="276" spans="1:15" x14ac:dyDescent="0.25">
      <c r="A276" s="8" t="str">
        <f ca="1">LOOKUP('PB YTD'!B276,TimeFrame!$D$3:$D$8,TimeFrame!$C$3:$C$8)</f>
        <v>6 Months</v>
      </c>
      <c r="B276" s="8">
        <f t="shared" ca="1" si="18"/>
        <v>245</v>
      </c>
      <c r="C276" s="20">
        <f t="shared" ca="1" si="19"/>
        <v>45568</v>
      </c>
      <c r="D276" s="20">
        <v>45323</v>
      </c>
      <c r="E276" s="12" t="s">
        <v>17</v>
      </c>
      <c r="F276" s="8" t="s">
        <v>200</v>
      </c>
      <c r="G276" s="7" t="s">
        <v>262</v>
      </c>
      <c r="H276" s="8" t="s">
        <v>195</v>
      </c>
      <c r="I276" s="4">
        <v>1.1195408795460966</v>
      </c>
      <c r="J276" s="13">
        <v>0.45217391304347826</v>
      </c>
      <c r="K276" s="14">
        <v>625</v>
      </c>
      <c r="L276" s="10">
        <f t="shared" si="20"/>
        <v>937.5</v>
      </c>
      <c r="M276" s="10">
        <v>1250</v>
      </c>
      <c r="N276" s="10">
        <v>1562.5</v>
      </c>
      <c r="O276" s="3">
        <f t="shared" si="21"/>
        <v>0.5</v>
      </c>
    </row>
    <row r="277" spans="1:15" x14ac:dyDescent="0.25">
      <c r="A277" s="8" t="str">
        <f ca="1">LOOKUP('PB YTD'!B277,TimeFrame!$D$3:$D$8,TimeFrame!$C$3:$C$8)</f>
        <v>6 Months</v>
      </c>
      <c r="B277" s="8">
        <f t="shared" ref="B277:B303" ca="1" si="22">+C277-D277</f>
        <v>245</v>
      </c>
      <c r="C277" s="20">
        <f t="shared" ca="1" si="19"/>
        <v>45568</v>
      </c>
      <c r="D277" s="20">
        <v>45323</v>
      </c>
      <c r="E277" s="12" t="s">
        <v>17</v>
      </c>
      <c r="F277" s="8" t="s">
        <v>19</v>
      </c>
      <c r="G277" s="7" t="s">
        <v>262</v>
      </c>
      <c r="H277" s="8" t="s">
        <v>195</v>
      </c>
      <c r="I277" s="4">
        <v>2.4997222530829908</v>
      </c>
      <c r="J277" s="13">
        <v>0.45454545454545453</v>
      </c>
      <c r="K277" s="14">
        <v>625</v>
      </c>
      <c r="L277" s="10">
        <f t="shared" si="20"/>
        <v>937.5</v>
      </c>
      <c r="M277" s="10">
        <v>1250</v>
      </c>
      <c r="N277" s="10">
        <v>1562.5</v>
      </c>
      <c r="O277" s="3">
        <f t="shared" si="21"/>
        <v>0.5</v>
      </c>
    </row>
    <row r="278" spans="1:15" x14ac:dyDescent="0.25">
      <c r="A278" s="8" t="str">
        <f ca="1">LOOKUP('PB YTD'!B278,TimeFrame!$D$3:$D$8,TimeFrame!$C$3:$C$8)</f>
        <v>6 Months</v>
      </c>
      <c r="B278" s="8">
        <f t="shared" ca="1" si="22"/>
        <v>245</v>
      </c>
      <c r="C278" s="20">
        <f t="shared" ca="1" si="19"/>
        <v>45568</v>
      </c>
      <c r="D278" s="20">
        <v>45323</v>
      </c>
      <c r="E278" s="12" t="s">
        <v>28</v>
      </c>
      <c r="F278" s="7" t="s">
        <v>201</v>
      </c>
      <c r="G278" s="7" t="s">
        <v>42</v>
      </c>
      <c r="H278" s="8" t="s">
        <v>29</v>
      </c>
      <c r="I278" s="4">
        <v>1.0632507626292675</v>
      </c>
      <c r="J278" s="13">
        <v>0.3125</v>
      </c>
      <c r="K278" s="14">
        <v>625</v>
      </c>
      <c r="L278" s="10">
        <f t="shared" si="20"/>
        <v>937.5</v>
      </c>
      <c r="M278" s="10">
        <v>1250</v>
      </c>
      <c r="N278" s="10">
        <v>1562.5</v>
      </c>
      <c r="O278" s="3">
        <f t="shared" si="21"/>
        <v>0.5</v>
      </c>
    </row>
    <row r="279" spans="1:15" x14ac:dyDescent="0.25">
      <c r="A279" s="8" t="str">
        <f ca="1">LOOKUP('PB YTD'!B279,TimeFrame!$D$3:$D$8,TimeFrame!$C$3:$C$8)</f>
        <v>6 Months</v>
      </c>
      <c r="B279" s="8">
        <f t="shared" ca="1" si="22"/>
        <v>245</v>
      </c>
      <c r="C279" s="20">
        <f t="shared" ca="1" si="19"/>
        <v>45568</v>
      </c>
      <c r="D279" s="20">
        <v>45323</v>
      </c>
      <c r="E279" s="12" t="s">
        <v>6</v>
      </c>
      <c r="F279" s="7" t="s">
        <v>115</v>
      </c>
      <c r="G279" s="7" t="s">
        <v>233</v>
      </c>
      <c r="H279" s="8" t="s">
        <v>7</v>
      </c>
      <c r="I279" s="4">
        <v>0.99998837222823</v>
      </c>
      <c r="J279" s="13">
        <v>0.56692913385826771</v>
      </c>
      <c r="K279" s="14">
        <v>624.99</v>
      </c>
      <c r="L279" s="10">
        <f t="shared" si="20"/>
        <v>937.51</v>
      </c>
      <c r="M279" s="10">
        <v>1250</v>
      </c>
      <c r="N279" s="10">
        <v>1562.5</v>
      </c>
      <c r="O279" s="3">
        <f t="shared" si="21"/>
        <v>0.49999199999999999</v>
      </c>
    </row>
    <row r="280" spans="1:15" x14ac:dyDescent="0.25">
      <c r="A280" s="8" t="str">
        <f ca="1">LOOKUP('PB YTD'!B280,TimeFrame!$D$3:$D$8,TimeFrame!$C$3:$C$8)</f>
        <v>6 Months</v>
      </c>
      <c r="B280" s="8">
        <f t="shared" ca="1" si="22"/>
        <v>245</v>
      </c>
      <c r="C280" s="20">
        <f t="shared" ca="1" si="19"/>
        <v>45568</v>
      </c>
      <c r="D280" s="20">
        <v>45323</v>
      </c>
      <c r="E280" s="12" t="s">
        <v>176</v>
      </c>
      <c r="F280" s="7" t="s">
        <v>127</v>
      </c>
      <c r="G280" s="7" t="s">
        <v>263</v>
      </c>
      <c r="H280" s="8" t="s">
        <v>126</v>
      </c>
      <c r="I280" s="4">
        <v>0.99061717318978726</v>
      </c>
      <c r="J280" s="13">
        <v>0.53658536585365857</v>
      </c>
      <c r="K280" s="14">
        <v>619.14</v>
      </c>
      <c r="L280" s="10">
        <f t="shared" si="20"/>
        <v>943.36</v>
      </c>
      <c r="M280" s="10">
        <v>1250</v>
      </c>
      <c r="N280" s="10">
        <v>1562.5</v>
      </c>
      <c r="O280" s="3">
        <f t="shared" si="21"/>
        <v>0.49531199999999997</v>
      </c>
    </row>
    <row r="281" spans="1:15" x14ac:dyDescent="0.25">
      <c r="A281" s="8" t="str">
        <f ca="1">LOOKUP('PB YTD'!B281,TimeFrame!$D$3:$D$8,TimeFrame!$C$3:$C$8)</f>
        <v>6 Months</v>
      </c>
      <c r="B281" s="8">
        <f t="shared" ca="1" si="22"/>
        <v>245</v>
      </c>
      <c r="C281" s="20">
        <f t="shared" ca="1" si="19"/>
        <v>45568</v>
      </c>
      <c r="D281" s="20">
        <v>45323</v>
      </c>
      <c r="E281" s="12" t="s">
        <v>176</v>
      </c>
      <c r="F281" s="7" t="s">
        <v>166</v>
      </c>
      <c r="G281" s="7" t="s">
        <v>263</v>
      </c>
      <c r="H281" s="8" t="s">
        <v>126</v>
      </c>
      <c r="I281" s="4">
        <v>0.97954008650218305</v>
      </c>
      <c r="J281" s="13">
        <v>0.45247657295850069</v>
      </c>
      <c r="K281" s="14">
        <v>612.21</v>
      </c>
      <c r="L281" s="10">
        <f t="shared" si="20"/>
        <v>950.29</v>
      </c>
      <c r="M281" s="10">
        <v>1250</v>
      </c>
      <c r="N281" s="10">
        <v>1562.5</v>
      </c>
      <c r="O281" s="3">
        <f t="shared" si="21"/>
        <v>0.48976800000000004</v>
      </c>
    </row>
    <row r="282" spans="1:15" x14ac:dyDescent="0.25">
      <c r="A282" s="8" t="str">
        <f ca="1">LOOKUP('PB YTD'!B282,TimeFrame!$D$3:$D$8,TimeFrame!$C$3:$C$8)</f>
        <v>6 Months</v>
      </c>
      <c r="B282" s="8">
        <f t="shared" ca="1" si="22"/>
        <v>245</v>
      </c>
      <c r="C282" s="20">
        <f t="shared" ca="1" si="19"/>
        <v>45568</v>
      </c>
      <c r="D282" s="20">
        <v>45323</v>
      </c>
      <c r="E282" s="12" t="s">
        <v>14</v>
      </c>
      <c r="F282" s="8" t="s">
        <v>81</v>
      </c>
      <c r="G282" s="7" t="s">
        <v>42</v>
      </c>
      <c r="H282" s="8" t="s">
        <v>15</v>
      </c>
      <c r="I282" s="4">
        <v>0.97927657666976986</v>
      </c>
      <c r="J282" s="13">
        <v>0.5</v>
      </c>
      <c r="K282" s="14">
        <v>612.04999999999995</v>
      </c>
      <c r="L282" s="10">
        <f t="shared" si="20"/>
        <v>950.45</v>
      </c>
      <c r="M282" s="10">
        <v>1250</v>
      </c>
      <c r="N282" s="10">
        <v>1562.5</v>
      </c>
      <c r="O282" s="3">
        <f t="shared" si="21"/>
        <v>0.48963999999999996</v>
      </c>
    </row>
    <row r="283" spans="1:15" x14ac:dyDescent="0.25">
      <c r="A283" s="8" t="str">
        <f ca="1">LOOKUP('PB YTD'!B283,TimeFrame!$D$3:$D$8,TimeFrame!$C$3:$C$8)</f>
        <v>6 Months</v>
      </c>
      <c r="B283" s="8">
        <f t="shared" ca="1" si="22"/>
        <v>245</v>
      </c>
      <c r="C283" s="20">
        <f t="shared" ca="1" si="19"/>
        <v>45568</v>
      </c>
      <c r="D283" s="20">
        <v>45323</v>
      </c>
      <c r="E283" s="12" t="s">
        <v>190</v>
      </c>
      <c r="F283" s="7" t="s">
        <v>150</v>
      </c>
      <c r="G283" s="7" t="s">
        <v>262</v>
      </c>
      <c r="H283" s="8" t="s">
        <v>36</v>
      </c>
      <c r="I283" s="4">
        <v>0.97868869898230559</v>
      </c>
      <c r="J283" s="13">
        <v>0.54822335025380708</v>
      </c>
      <c r="K283" s="14">
        <v>611.67999999999995</v>
      </c>
      <c r="L283" s="10">
        <f t="shared" si="20"/>
        <v>950.82</v>
      </c>
      <c r="M283" s="10">
        <v>1250</v>
      </c>
      <c r="N283" s="10">
        <v>1562.5</v>
      </c>
      <c r="O283" s="3">
        <f t="shared" si="21"/>
        <v>0.48934399999999995</v>
      </c>
    </row>
    <row r="284" spans="1:15" x14ac:dyDescent="0.25">
      <c r="A284" s="8" t="str">
        <f ca="1">LOOKUP('PB YTD'!B284,TimeFrame!$D$3:$D$8,TimeFrame!$C$3:$C$8)</f>
        <v>6 Months</v>
      </c>
      <c r="B284" s="8">
        <f t="shared" ca="1" si="22"/>
        <v>245</v>
      </c>
      <c r="C284" s="20">
        <f t="shared" ca="1" si="19"/>
        <v>45568</v>
      </c>
      <c r="D284" s="20">
        <v>45323</v>
      </c>
      <c r="E284" s="12" t="s">
        <v>50</v>
      </c>
      <c r="F284" s="7" t="s">
        <v>112</v>
      </c>
      <c r="G284" s="7" t="s">
        <v>263</v>
      </c>
      <c r="H284" s="8" t="s">
        <v>44</v>
      </c>
      <c r="I284" s="4">
        <v>0.96332065164374192</v>
      </c>
      <c r="J284" s="13">
        <v>0.48809523809523808</v>
      </c>
      <c r="K284" s="14">
        <v>602.08000000000004</v>
      </c>
      <c r="L284" s="10">
        <f t="shared" si="20"/>
        <v>960.42</v>
      </c>
      <c r="M284" s="10">
        <v>1250</v>
      </c>
      <c r="N284" s="10">
        <v>1562.5</v>
      </c>
      <c r="O284" s="3">
        <f t="shared" si="21"/>
        <v>0.48166400000000004</v>
      </c>
    </row>
    <row r="285" spans="1:15" x14ac:dyDescent="0.25">
      <c r="A285" s="8" t="str">
        <f ca="1">LOOKUP('PB YTD'!B285,TimeFrame!$D$3:$D$8,TimeFrame!$C$3:$C$8)</f>
        <v>6 Months</v>
      </c>
      <c r="B285" s="8">
        <f t="shared" ca="1" si="22"/>
        <v>245</v>
      </c>
      <c r="C285" s="20">
        <f t="shared" ca="1" si="19"/>
        <v>45568</v>
      </c>
      <c r="D285" s="20">
        <v>45323</v>
      </c>
      <c r="E285" s="12" t="s">
        <v>176</v>
      </c>
      <c r="F285" s="7" t="s">
        <v>167</v>
      </c>
      <c r="G285" s="7" t="s">
        <v>263</v>
      </c>
      <c r="H285" s="8" t="s">
        <v>126</v>
      </c>
      <c r="I285" s="4">
        <v>0.95772624522017136</v>
      </c>
      <c r="J285" s="13">
        <v>0.45021645021645024</v>
      </c>
      <c r="K285" s="14">
        <v>598.58000000000004</v>
      </c>
      <c r="L285" s="10">
        <f t="shared" si="20"/>
        <v>963.92</v>
      </c>
      <c r="M285" s="10">
        <v>1250</v>
      </c>
      <c r="N285" s="10">
        <v>1562.5</v>
      </c>
      <c r="O285" s="3">
        <f t="shared" si="21"/>
        <v>0.47886400000000001</v>
      </c>
    </row>
    <row r="286" spans="1:15" x14ac:dyDescent="0.25">
      <c r="A286" s="8" t="str">
        <f ca="1">LOOKUP('PB YTD'!B286,TimeFrame!$D$3:$D$8,TimeFrame!$C$3:$C$8)</f>
        <v>6 Months</v>
      </c>
      <c r="B286" s="8">
        <f t="shared" ca="1" si="22"/>
        <v>245</v>
      </c>
      <c r="C286" s="20">
        <f t="shared" ca="1" si="19"/>
        <v>45568</v>
      </c>
      <c r="D286" s="20">
        <v>45323</v>
      </c>
      <c r="E286" s="12" t="s">
        <v>14</v>
      </c>
      <c r="F286" s="8" t="s">
        <v>155</v>
      </c>
      <c r="G286" s="7" t="s">
        <v>42</v>
      </c>
      <c r="H286" s="8" t="s">
        <v>40</v>
      </c>
      <c r="I286" s="4">
        <v>0.94338732653465529</v>
      </c>
      <c r="J286" s="13">
        <v>0.38211382113821141</v>
      </c>
      <c r="K286" s="14">
        <v>589.62</v>
      </c>
      <c r="L286" s="10">
        <f t="shared" si="20"/>
        <v>972.88</v>
      </c>
      <c r="M286" s="10">
        <v>1250</v>
      </c>
      <c r="N286" s="10">
        <v>1562.5</v>
      </c>
      <c r="O286" s="3">
        <f t="shared" si="21"/>
        <v>0.471696</v>
      </c>
    </row>
    <row r="287" spans="1:15" x14ac:dyDescent="0.25">
      <c r="A287" s="8" t="str">
        <f ca="1">LOOKUP('PB YTD'!B287,TimeFrame!$D$3:$D$8,TimeFrame!$C$3:$C$8)</f>
        <v>6 Months</v>
      </c>
      <c r="B287" s="8">
        <f t="shared" ca="1" si="22"/>
        <v>245</v>
      </c>
      <c r="C287" s="20">
        <f t="shared" ca="1" si="19"/>
        <v>45568</v>
      </c>
      <c r="D287" s="20">
        <v>45323</v>
      </c>
      <c r="E287" s="12" t="s">
        <v>14</v>
      </c>
      <c r="F287" s="8" t="s">
        <v>123</v>
      </c>
      <c r="G287" s="7" t="s">
        <v>42</v>
      </c>
      <c r="H287" s="8" t="s">
        <v>15</v>
      </c>
      <c r="I287" s="4">
        <v>0.94249623576198538</v>
      </c>
      <c r="J287" s="13">
        <v>0.46938775510204084</v>
      </c>
      <c r="K287" s="14">
        <v>589.05999999999995</v>
      </c>
      <c r="L287" s="10">
        <f t="shared" si="20"/>
        <v>973.44</v>
      </c>
      <c r="M287" s="10">
        <v>1250</v>
      </c>
      <c r="N287" s="10">
        <v>1562.5</v>
      </c>
      <c r="O287" s="3">
        <f t="shared" si="21"/>
        <v>0.47124799999999994</v>
      </c>
    </row>
    <row r="288" spans="1:15" x14ac:dyDescent="0.25">
      <c r="A288" s="8" t="str">
        <f ca="1">LOOKUP('PB YTD'!B288,TimeFrame!$D$3:$D$8,TimeFrame!$C$3:$C$8)</f>
        <v>6 Months</v>
      </c>
      <c r="B288" s="8">
        <f t="shared" ca="1" si="22"/>
        <v>245</v>
      </c>
      <c r="C288" s="20">
        <f t="shared" ca="1" si="19"/>
        <v>45568</v>
      </c>
      <c r="D288" s="20">
        <v>45323</v>
      </c>
      <c r="E288" s="12" t="s">
        <v>17</v>
      </c>
      <c r="F288" s="7" t="s">
        <v>162</v>
      </c>
      <c r="G288" s="7" t="s">
        <v>262</v>
      </c>
      <c r="H288" s="8" t="s">
        <v>195</v>
      </c>
      <c r="I288" s="4">
        <v>0.93221919015576526</v>
      </c>
      <c r="J288" s="13">
        <v>0.42105263157894735</v>
      </c>
      <c r="K288" s="14">
        <v>582.64</v>
      </c>
      <c r="L288" s="10">
        <f t="shared" si="20"/>
        <v>979.86</v>
      </c>
      <c r="M288" s="10">
        <v>1250</v>
      </c>
      <c r="N288" s="10">
        <v>1562.5</v>
      </c>
      <c r="O288" s="3">
        <f t="shared" si="21"/>
        <v>0.46611199999999997</v>
      </c>
    </row>
    <row r="289" spans="1:15" x14ac:dyDescent="0.25">
      <c r="A289" s="8" t="str">
        <f ca="1">LOOKUP('PB YTD'!B289,TimeFrame!$D$3:$D$8,TimeFrame!$C$3:$C$8)</f>
        <v>6 Months</v>
      </c>
      <c r="B289" s="8">
        <f t="shared" ca="1" si="22"/>
        <v>245</v>
      </c>
      <c r="C289" s="20">
        <f t="shared" ca="1" si="19"/>
        <v>45568</v>
      </c>
      <c r="D289" s="20">
        <v>45323</v>
      </c>
      <c r="E289" s="12" t="s">
        <v>50</v>
      </c>
      <c r="F289" s="7" t="s">
        <v>169</v>
      </c>
      <c r="G289" s="7" t="s">
        <v>263</v>
      </c>
      <c r="H289" s="8" t="s">
        <v>44</v>
      </c>
      <c r="I289" s="4">
        <v>0.93195740178042707</v>
      </c>
      <c r="J289" s="13">
        <v>0.50993377483443714</v>
      </c>
      <c r="K289" s="14">
        <v>582.47</v>
      </c>
      <c r="L289" s="10">
        <f t="shared" si="20"/>
        <v>980.03</v>
      </c>
      <c r="M289" s="10">
        <v>1250</v>
      </c>
      <c r="N289" s="10">
        <v>1562.5</v>
      </c>
      <c r="O289" s="3">
        <f t="shared" si="21"/>
        <v>0.465976</v>
      </c>
    </row>
    <row r="290" spans="1:15" x14ac:dyDescent="0.25">
      <c r="A290" s="8" t="str">
        <f ca="1">LOOKUP('PB YTD'!B290,TimeFrame!$D$3:$D$8,TimeFrame!$C$3:$C$8)</f>
        <v>6 Months</v>
      </c>
      <c r="B290" s="8">
        <f t="shared" ca="1" si="22"/>
        <v>245</v>
      </c>
      <c r="C290" s="20">
        <f t="shared" ca="1" si="19"/>
        <v>45568</v>
      </c>
      <c r="D290" s="20">
        <v>45323</v>
      </c>
      <c r="E290" s="12" t="s">
        <v>176</v>
      </c>
      <c r="F290" s="7" t="s">
        <v>130</v>
      </c>
      <c r="G290" s="7" t="s">
        <v>263</v>
      </c>
      <c r="H290" s="8" t="s">
        <v>126</v>
      </c>
      <c r="I290" s="4">
        <v>0.89358850249460142</v>
      </c>
      <c r="J290" s="13">
        <v>0.4765625</v>
      </c>
      <c r="K290" s="14">
        <v>558.49</v>
      </c>
      <c r="L290" s="10">
        <f t="shared" si="20"/>
        <v>1004.01</v>
      </c>
      <c r="M290" s="10">
        <v>1250</v>
      </c>
      <c r="N290" s="10">
        <v>1562.5</v>
      </c>
      <c r="O290" s="3">
        <f t="shared" si="21"/>
        <v>0.44679200000000002</v>
      </c>
    </row>
    <row r="291" spans="1:15" x14ac:dyDescent="0.25">
      <c r="A291" s="8" t="str">
        <f ca="1">LOOKUP('PB YTD'!B291,TimeFrame!$D$3:$D$8,TimeFrame!$C$3:$C$8)</f>
        <v>6 Months</v>
      </c>
      <c r="B291" s="8">
        <f t="shared" ca="1" si="22"/>
        <v>245</v>
      </c>
      <c r="C291" s="20">
        <f t="shared" ca="1" si="19"/>
        <v>45568</v>
      </c>
      <c r="D291" s="20">
        <v>45323</v>
      </c>
      <c r="E291" s="12" t="s">
        <v>176</v>
      </c>
      <c r="F291" s="7" t="s">
        <v>168</v>
      </c>
      <c r="G291" s="7" t="s">
        <v>263</v>
      </c>
      <c r="H291" s="8" t="s">
        <v>126</v>
      </c>
      <c r="I291" s="4">
        <v>0.8926444526466516</v>
      </c>
      <c r="J291" s="13">
        <v>0.54845814977973573</v>
      </c>
      <c r="K291" s="14">
        <v>557.9</v>
      </c>
      <c r="L291" s="10">
        <f t="shared" si="20"/>
        <v>1004.6</v>
      </c>
      <c r="M291" s="10">
        <v>1250</v>
      </c>
      <c r="N291" s="10">
        <v>1562.5</v>
      </c>
      <c r="O291" s="3">
        <f t="shared" si="21"/>
        <v>0.44631999999999999</v>
      </c>
    </row>
    <row r="292" spans="1:15" x14ac:dyDescent="0.25">
      <c r="A292" s="8" t="str">
        <f ca="1">LOOKUP('PB YTD'!B292,TimeFrame!$D$3:$D$8,TimeFrame!$C$3:$C$8)</f>
        <v>6 Months</v>
      </c>
      <c r="B292" s="8">
        <f t="shared" ca="1" si="22"/>
        <v>245</v>
      </c>
      <c r="C292" s="20">
        <f t="shared" ca="1" si="19"/>
        <v>45568</v>
      </c>
      <c r="D292" s="20">
        <v>45323</v>
      </c>
      <c r="E292" s="12" t="s">
        <v>25</v>
      </c>
      <c r="F292" s="8" t="s">
        <v>141</v>
      </c>
      <c r="G292" s="7" t="s">
        <v>262</v>
      </c>
      <c r="H292" s="8" t="s">
        <v>26</v>
      </c>
      <c r="I292" s="4">
        <v>0.87701981546985275</v>
      </c>
      <c r="J292" s="13">
        <v>0.49738219895287961</v>
      </c>
      <c r="K292" s="14">
        <v>548.14</v>
      </c>
      <c r="L292" s="10">
        <f t="shared" si="20"/>
        <v>1014.36</v>
      </c>
      <c r="M292" s="10">
        <v>1250</v>
      </c>
      <c r="N292" s="10">
        <v>1562.5</v>
      </c>
      <c r="O292" s="3">
        <f t="shared" si="21"/>
        <v>0.43851200000000001</v>
      </c>
    </row>
    <row r="293" spans="1:15" x14ac:dyDescent="0.25">
      <c r="A293" s="8" t="str">
        <f ca="1">LOOKUP('PB YTD'!B293,TimeFrame!$D$3:$D$8,TimeFrame!$C$3:$C$8)</f>
        <v>6 Months</v>
      </c>
      <c r="B293" s="8">
        <f t="shared" ca="1" si="22"/>
        <v>245</v>
      </c>
      <c r="C293" s="20">
        <f t="shared" ca="1" si="19"/>
        <v>45568</v>
      </c>
      <c r="D293" s="20">
        <v>45323</v>
      </c>
      <c r="E293" s="12" t="s">
        <v>50</v>
      </c>
      <c r="F293" s="7" t="s">
        <v>105</v>
      </c>
      <c r="G293" s="7" t="s">
        <v>263</v>
      </c>
      <c r="H293" s="8" t="s">
        <v>44</v>
      </c>
      <c r="I293" s="4">
        <v>0.85710204275986834</v>
      </c>
      <c r="J293" s="13">
        <v>0.56779661016949157</v>
      </c>
      <c r="K293" s="14">
        <v>535.69000000000005</v>
      </c>
      <c r="L293" s="10">
        <f t="shared" si="20"/>
        <v>1026.81</v>
      </c>
      <c r="M293" s="10">
        <v>1250</v>
      </c>
      <c r="N293" s="10">
        <v>1562.5</v>
      </c>
      <c r="O293" s="3">
        <f t="shared" si="21"/>
        <v>0.42855200000000004</v>
      </c>
    </row>
    <row r="294" spans="1:15" x14ac:dyDescent="0.25">
      <c r="A294" s="8" t="str">
        <f ca="1">LOOKUP('PB YTD'!B294,TimeFrame!$D$3:$D$8,TimeFrame!$C$3:$C$8)</f>
        <v>6 Months</v>
      </c>
      <c r="B294" s="8">
        <f t="shared" ca="1" si="22"/>
        <v>245</v>
      </c>
      <c r="C294" s="20">
        <f t="shared" ca="1" si="19"/>
        <v>45568</v>
      </c>
      <c r="D294" s="20">
        <v>45323</v>
      </c>
      <c r="E294" s="12" t="s">
        <v>50</v>
      </c>
      <c r="F294" s="7" t="s">
        <v>173</v>
      </c>
      <c r="G294" s="7" t="s">
        <v>263</v>
      </c>
      <c r="H294" s="8" t="s">
        <v>44</v>
      </c>
      <c r="I294" s="4">
        <v>0.83328703960891082</v>
      </c>
      <c r="J294" s="13">
        <v>0.52702702702702697</v>
      </c>
      <c r="K294" s="14">
        <v>520.79999999999995</v>
      </c>
      <c r="L294" s="10">
        <f t="shared" si="20"/>
        <v>1041.7</v>
      </c>
      <c r="M294" s="10">
        <v>1250</v>
      </c>
      <c r="N294" s="10">
        <v>1562.5</v>
      </c>
      <c r="O294" s="3">
        <f t="shared" si="21"/>
        <v>0.41663999999999995</v>
      </c>
    </row>
    <row r="295" spans="1:15" x14ac:dyDescent="0.25">
      <c r="A295" s="8" t="str">
        <f ca="1">LOOKUP('PB YTD'!B295,TimeFrame!$D$3:$D$8,TimeFrame!$C$3:$C$8)</f>
        <v>6 Months</v>
      </c>
      <c r="B295" s="8">
        <f t="shared" ca="1" si="22"/>
        <v>245</v>
      </c>
      <c r="C295" s="20">
        <f t="shared" ca="1" si="19"/>
        <v>45568</v>
      </c>
      <c r="D295" s="20">
        <v>45323</v>
      </c>
      <c r="E295" s="12" t="s">
        <v>25</v>
      </c>
      <c r="F295" s="7" t="s">
        <v>157</v>
      </c>
      <c r="G295" s="7" t="s">
        <v>262</v>
      </c>
      <c r="H295" s="8" t="s">
        <v>26</v>
      </c>
      <c r="I295" s="4">
        <v>0.80458845300628723</v>
      </c>
      <c r="J295" s="13">
        <v>0.34351145038167941</v>
      </c>
      <c r="K295" s="14">
        <v>502.87</v>
      </c>
      <c r="L295" s="10">
        <f t="shared" si="20"/>
        <v>1059.6300000000001</v>
      </c>
      <c r="M295" s="10">
        <v>1250</v>
      </c>
      <c r="N295" s="10">
        <v>1562.5</v>
      </c>
      <c r="O295" s="3">
        <f t="shared" si="21"/>
        <v>0.40229599999999999</v>
      </c>
    </row>
    <row r="296" spans="1:15" x14ac:dyDescent="0.25">
      <c r="A296" s="8" t="str">
        <f ca="1">LOOKUP('PB YTD'!B296,TimeFrame!$D$3:$D$8,TimeFrame!$C$3:$C$8)</f>
        <v>6 Months</v>
      </c>
      <c r="B296" s="8">
        <f t="shared" ca="1" si="22"/>
        <v>245</v>
      </c>
      <c r="C296" s="20">
        <f t="shared" ca="1" si="19"/>
        <v>45568</v>
      </c>
      <c r="D296" s="20">
        <v>45323</v>
      </c>
      <c r="E296" s="12" t="s">
        <v>190</v>
      </c>
      <c r="F296" s="7" t="s">
        <v>170</v>
      </c>
      <c r="G296" s="7" t="s">
        <v>262</v>
      </c>
      <c r="H296" s="8" t="s">
        <v>36</v>
      </c>
      <c r="I296" s="4">
        <v>0.79591836734693877</v>
      </c>
      <c r="J296" s="13">
        <v>0.47368421052631576</v>
      </c>
      <c r="K296" s="14">
        <v>497.45</v>
      </c>
      <c r="L296" s="10">
        <f t="shared" si="20"/>
        <v>1065.05</v>
      </c>
      <c r="M296" s="10">
        <v>1250</v>
      </c>
      <c r="N296" s="10">
        <v>1562.5</v>
      </c>
      <c r="O296" s="3">
        <f t="shared" si="21"/>
        <v>0.39795999999999998</v>
      </c>
    </row>
    <row r="297" spans="1:15" x14ac:dyDescent="0.25">
      <c r="A297" s="8" t="str">
        <f ca="1">LOOKUP('PB YTD'!B297,TimeFrame!$D$3:$D$8,TimeFrame!$C$3:$C$8)</f>
        <v>6 Months</v>
      </c>
      <c r="B297" s="8">
        <f t="shared" ca="1" si="22"/>
        <v>245</v>
      </c>
      <c r="C297" s="20">
        <f t="shared" ca="1" si="19"/>
        <v>45568</v>
      </c>
      <c r="D297" s="20">
        <v>45323</v>
      </c>
      <c r="E297" s="12" t="s">
        <v>14</v>
      </c>
      <c r="F297" s="7" t="s">
        <v>118</v>
      </c>
      <c r="G297" s="7" t="s">
        <v>42</v>
      </c>
      <c r="H297" s="8" t="s">
        <v>40</v>
      </c>
      <c r="I297" s="4">
        <v>0.79308521643180596</v>
      </c>
      <c r="J297" s="13">
        <v>0.45652173913043476</v>
      </c>
      <c r="K297" s="14">
        <v>495.68</v>
      </c>
      <c r="L297" s="10">
        <f t="shared" si="20"/>
        <v>1066.82</v>
      </c>
      <c r="M297" s="10">
        <v>1250</v>
      </c>
      <c r="N297" s="10">
        <v>1562.5</v>
      </c>
      <c r="O297" s="3">
        <f t="shared" si="21"/>
        <v>0.39654400000000001</v>
      </c>
    </row>
    <row r="298" spans="1:15" x14ac:dyDescent="0.25">
      <c r="A298" s="8" t="str">
        <f ca="1">LOOKUP('PB YTD'!B298,TimeFrame!$D$3:$D$8,TimeFrame!$C$3:$C$8)</f>
        <v>6 Months</v>
      </c>
      <c r="B298" s="8">
        <f t="shared" ca="1" si="22"/>
        <v>245</v>
      </c>
      <c r="C298" s="20">
        <f t="shared" ca="1" si="19"/>
        <v>45568</v>
      </c>
      <c r="D298" s="20">
        <v>45323</v>
      </c>
      <c r="E298" s="12" t="s">
        <v>179</v>
      </c>
      <c r="F298" s="8" t="s">
        <v>95</v>
      </c>
      <c r="G298" s="7" t="s">
        <v>233</v>
      </c>
      <c r="H298" s="8" t="s">
        <v>11</v>
      </c>
      <c r="I298" s="4">
        <v>0.79116948968097345</v>
      </c>
      <c r="J298" s="13">
        <v>0.56914893617021278</v>
      </c>
      <c r="K298" s="14">
        <v>494.48</v>
      </c>
      <c r="L298" s="10">
        <f t="shared" si="20"/>
        <v>1068.02</v>
      </c>
      <c r="M298" s="10">
        <v>1250</v>
      </c>
      <c r="N298" s="10">
        <v>1562.5</v>
      </c>
      <c r="O298" s="3">
        <f t="shared" si="21"/>
        <v>0.39558399999999999</v>
      </c>
    </row>
    <row r="299" spans="1:15" x14ac:dyDescent="0.25">
      <c r="A299" s="8" t="str">
        <f ca="1">LOOKUP('PB YTD'!B299,TimeFrame!$D$3:$D$8,TimeFrame!$C$3:$C$8)</f>
        <v>6 Months</v>
      </c>
      <c r="B299" s="8">
        <f t="shared" ca="1" si="22"/>
        <v>245</v>
      </c>
      <c r="C299" s="20">
        <f t="shared" ca="1" si="19"/>
        <v>45568</v>
      </c>
      <c r="D299" s="20">
        <v>45323</v>
      </c>
      <c r="E299" s="12" t="s">
        <v>14</v>
      </c>
      <c r="F299" s="7" t="s">
        <v>100</v>
      </c>
      <c r="G299" s="7" t="s">
        <v>42</v>
      </c>
      <c r="H299" s="8" t="s">
        <v>42</v>
      </c>
      <c r="I299" s="4">
        <v>0.77292376342158209</v>
      </c>
      <c r="J299" s="13">
        <v>0.48184818481848185</v>
      </c>
      <c r="K299" s="14">
        <v>483.08</v>
      </c>
      <c r="L299" s="10">
        <f t="shared" si="20"/>
        <v>1079.42</v>
      </c>
      <c r="M299" s="10">
        <v>1250</v>
      </c>
      <c r="N299" s="10">
        <v>1562.5</v>
      </c>
      <c r="O299" s="3">
        <f t="shared" si="21"/>
        <v>0.38646399999999997</v>
      </c>
    </row>
    <row r="300" spans="1:15" x14ac:dyDescent="0.25">
      <c r="A300" s="8" t="str">
        <f ca="1">LOOKUP('PB YTD'!B300,TimeFrame!$D$3:$D$8,TimeFrame!$C$3:$C$8)</f>
        <v>6 Months</v>
      </c>
      <c r="B300" s="8">
        <f t="shared" ca="1" si="22"/>
        <v>245</v>
      </c>
      <c r="C300" s="20">
        <f t="shared" ca="1" si="19"/>
        <v>45568</v>
      </c>
      <c r="D300" s="20">
        <v>45323</v>
      </c>
      <c r="E300" s="12" t="s">
        <v>48</v>
      </c>
      <c r="F300" s="7" t="s">
        <v>165</v>
      </c>
      <c r="G300" s="7" t="s">
        <v>42</v>
      </c>
      <c r="H300" s="8" t="s">
        <v>11</v>
      </c>
      <c r="I300" s="4">
        <v>0.67919402309259669</v>
      </c>
      <c r="J300" s="13">
        <v>0.48529411764705882</v>
      </c>
      <c r="K300" s="14">
        <v>0</v>
      </c>
      <c r="L300" s="10">
        <f t="shared" si="20"/>
        <v>1562.5</v>
      </c>
      <c r="M300" s="10">
        <v>1250</v>
      </c>
      <c r="N300" s="10">
        <v>1562.5</v>
      </c>
      <c r="O300" s="3">
        <f t="shared" si="21"/>
        <v>0</v>
      </c>
    </row>
    <row r="301" spans="1:15" x14ac:dyDescent="0.25">
      <c r="A301" s="8" t="str">
        <f ca="1">LOOKUP('PB YTD'!B301,TimeFrame!$D$3:$D$8,TimeFrame!$C$3:$C$8)</f>
        <v>6 Months</v>
      </c>
      <c r="B301" s="8">
        <f t="shared" ca="1" si="22"/>
        <v>245</v>
      </c>
      <c r="C301" s="20">
        <f t="shared" ca="1" si="19"/>
        <v>45568</v>
      </c>
      <c r="D301" s="20">
        <v>45323</v>
      </c>
      <c r="E301" s="12" t="s">
        <v>14</v>
      </c>
      <c r="F301" s="7" t="s">
        <v>148</v>
      </c>
      <c r="G301" s="7" t="s">
        <v>42</v>
      </c>
      <c r="H301" s="8" t="s">
        <v>15</v>
      </c>
      <c r="I301" s="4">
        <v>0.68461011838370467</v>
      </c>
      <c r="J301" s="13">
        <v>0.53787878787878785</v>
      </c>
      <c r="K301" s="14">
        <v>0</v>
      </c>
      <c r="L301" s="10">
        <f t="shared" si="20"/>
        <v>1562.5</v>
      </c>
      <c r="M301" s="10">
        <v>1250</v>
      </c>
      <c r="N301" s="10">
        <v>1562.5</v>
      </c>
      <c r="O301" s="3">
        <f t="shared" si="21"/>
        <v>0</v>
      </c>
    </row>
    <row r="302" spans="1:15" x14ac:dyDescent="0.25">
      <c r="A302" s="8" t="str">
        <f ca="1">LOOKUP('PB YTD'!B302,TimeFrame!$D$3:$D$8,TimeFrame!$C$3:$C$8)</f>
        <v>6 Months</v>
      </c>
      <c r="B302" s="8">
        <f t="shared" ca="1" si="22"/>
        <v>245</v>
      </c>
      <c r="C302" s="20">
        <f t="shared" ca="1" si="19"/>
        <v>45568</v>
      </c>
      <c r="D302" s="20">
        <v>45323</v>
      </c>
      <c r="E302" s="12" t="s">
        <v>190</v>
      </c>
      <c r="F302" s="7" t="s">
        <v>106</v>
      </c>
      <c r="G302" s="7" t="s">
        <v>262</v>
      </c>
      <c r="H302" s="8" t="s">
        <v>36</v>
      </c>
      <c r="I302" s="4">
        <v>0.6549065173761488</v>
      </c>
      <c r="J302" s="13">
        <v>0.69142857142857139</v>
      </c>
      <c r="K302" s="14">
        <v>0</v>
      </c>
      <c r="L302" s="10">
        <f t="shared" si="20"/>
        <v>1562.5</v>
      </c>
      <c r="M302" s="10">
        <v>1250</v>
      </c>
      <c r="N302" s="10">
        <v>1562.5</v>
      </c>
      <c r="O302" s="3">
        <f t="shared" si="21"/>
        <v>0</v>
      </c>
    </row>
    <row r="303" spans="1:15" x14ac:dyDescent="0.25">
      <c r="A303" s="8" t="str">
        <f ca="1">LOOKUP('PB YTD'!B303,TimeFrame!$D$3:$D$8,TimeFrame!$C$3:$C$8)</f>
        <v>6 Months</v>
      </c>
      <c r="B303" s="8">
        <f t="shared" ca="1" si="22"/>
        <v>245</v>
      </c>
      <c r="C303" s="20">
        <f t="shared" ca="1" si="19"/>
        <v>45568</v>
      </c>
      <c r="D303" s="20">
        <v>45323</v>
      </c>
      <c r="E303" s="12" t="s">
        <v>14</v>
      </c>
      <c r="F303" s="7" t="s">
        <v>172</v>
      </c>
      <c r="G303" s="7" t="s">
        <v>42</v>
      </c>
      <c r="H303" s="8" t="s">
        <v>15</v>
      </c>
      <c r="I303" s="4">
        <v>0.67700181361953737</v>
      </c>
      <c r="J303" s="13">
        <v>0.60115606936416188</v>
      </c>
      <c r="K303" s="14">
        <v>0</v>
      </c>
      <c r="L303" s="10">
        <f t="shared" si="20"/>
        <v>1562.5</v>
      </c>
      <c r="M303" s="10">
        <v>1250</v>
      </c>
      <c r="N303" s="10">
        <v>1562.5</v>
      </c>
      <c r="O303" s="3">
        <f t="shared" si="21"/>
        <v>0</v>
      </c>
    </row>
    <row r="304" spans="1:15" x14ac:dyDescent="0.25">
      <c r="A304" s="8" t="str">
        <f ca="1">LOOKUP('PB YTD'!B304,TimeFrame!$D$3:$D$8,TimeFrame!$C$3:$C$8)</f>
        <v>6 Months</v>
      </c>
      <c r="B304" s="8">
        <f t="shared" ref="B304" ca="1" si="23">+C304-D304</f>
        <v>216</v>
      </c>
      <c r="C304" s="20">
        <f t="shared" ca="1" si="19"/>
        <v>45568</v>
      </c>
      <c r="D304" s="20">
        <v>45352</v>
      </c>
      <c r="E304" s="12" t="s">
        <v>25</v>
      </c>
      <c r="F304" s="8" t="s">
        <v>158</v>
      </c>
      <c r="G304" s="8" t="s">
        <v>262</v>
      </c>
      <c r="H304" s="7" t="s">
        <v>18</v>
      </c>
      <c r="I304" s="4">
        <v>1.3256688342113985</v>
      </c>
      <c r="J304" s="13">
        <v>0.63749999999999996</v>
      </c>
      <c r="K304" s="14">
        <v>1562.5</v>
      </c>
      <c r="L304" s="10">
        <f t="shared" si="20"/>
        <v>0</v>
      </c>
      <c r="M304" s="10">
        <v>1250</v>
      </c>
      <c r="N304" s="10">
        <v>1562.5</v>
      </c>
      <c r="O304" s="3">
        <f t="shared" si="21"/>
        <v>1.25</v>
      </c>
    </row>
    <row r="305" spans="1:15" x14ac:dyDescent="0.25">
      <c r="A305" s="8" t="str">
        <f ca="1">LOOKUP('PB YTD'!B305,TimeFrame!$D$3:$D$8,TimeFrame!$C$3:$C$8)</f>
        <v>6 Months</v>
      </c>
      <c r="B305" s="8">
        <f t="shared" ref="B305:B368" ca="1" si="24">+C305-D305</f>
        <v>216</v>
      </c>
      <c r="C305" s="20">
        <f t="shared" ca="1" si="19"/>
        <v>45568</v>
      </c>
      <c r="D305" s="20">
        <v>45352</v>
      </c>
      <c r="E305" s="12" t="s">
        <v>6</v>
      </c>
      <c r="F305" s="8" t="s">
        <v>88</v>
      </c>
      <c r="G305" s="8" t="s">
        <v>233</v>
      </c>
      <c r="H305" s="7" t="s">
        <v>7</v>
      </c>
      <c r="I305" s="4">
        <v>1.324977917034716</v>
      </c>
      <c r="J305" s="13">
        <v>0.7168141592920354</v>
      </c>
      <c r="K305" s="14">
        <v>1562.5</v>
      </c>
      <c r="L305" s="10">
        <f t="shared" si="20"/>
        <v>0</v>
      </c>
      <c r="M305" s="10">
        <v>1250</v>
      </c>
      <c r="N305" s="10">
        <v>1562.5</v>
      </c>
      <c r="O305" s="3">
        <f t="shared" si="21"/>
        <v>1.25</v>
      </c>
    </row>
    <row r="306" spans="1:15" x14ac:dyDescent="0.25">
      <c r="A306" s="8" t="str">
        <f ca="1">LOOKUP('PB YTD'!B306,TimeFrame!$D$3:$D$8,TimeFrame!$C$3:$C$8)</f>
        <v>6 Months</v>
      </c>
      <c r="B306" s="8">
        <f t="shared" ca="1" si="24"/>
        <v>216</v>
      </c>
      <c r="C306" s="20">
        <f t="shared" ca="1" si="19"/>
        <v>45568</v>
      </c>
      <c r="D306" s="20">
        <v>45352</v>
      </c>
      <c r="E306" s="12" t="s">
        <v>14</v>
      </c>
      <c r="F306" s="8" t="s">
        <v>110</v>
      </c>
      <c r="G306" s="8" t="s">
        <v>42</v>
      </c>
      <c r="H306" s="7" t="s">
        <v>109</v>
      </c>
      <c r="I306" s="4">
        <v>1.3268975596623138</v>
      </c>
      <c r="J306" s="13">
        <v>0.76470588235294112</v>
      </c>
      <c r="K306" s="14">
        <v>1562.5</v>
      </c>
      <c r="L306" s="10">
        <f t="shared" si="20"/>
        <v>0</v>
      </c>
      <c r="M306" s="10">
        <v>1250</v>
      </c>
      <c r="N306" s="10">
        <v>1562.5</v>
      </c>
      <c r="O306" s="3">
        <f t="shared" si="21"/>
        <v>1.25</v>
      </c>
    </row>
    <row r="307" spans="1:15" x14ac:dyDescent="0.25">
      <c r="A307" s="8" t="str">
        <f ca="1">LOOKUP('PB YTD'!B307,TimeFrame!$D$3:$D$8,TimeFrame!$C$3:$C$8)</f>
        <v>6 Months</v>
      </c>
      <c r="B307" s="8">
        <f t="shared" ca="1" si="24"/>
        <v>216</v>
      </c>
      <c r="C307" s="20">
        <f t="shared" ca="1" si="19"/>
        <v>45568</v>
      </c>
      <c r="D307" s="20">
        <v>45352</v>
      </c>
      <c r="E307" s="12" t="s">
        <v>14</v>
      </c>
      <c r="F307" s="8" t="s">
        <v>149</v>
      </c>
      <c r="G307" s="8" t="s">
        <v>42</v>
      </c>
      <c r="H307" s="7" t="s">
        <v>40</v>
      </c>
      <c r="I307" s="4">
        <v>1.3580079258280764</v>
      </c>
      <c r="J307" s="13">
        <v>0.61818181818181817</v>
      </c>
      <c r="K307" s="14">
        <v>1562.5</v>
      </c>
      <c r="L307" s="10">
        <f t="shared" si="20"/>
        <v>0</v>
      </c>
      <c r="M307" s="10">
        <v>1250</v>
      </c>
      <c r="N307" s="10">
        <v>1562.5</v>
      </c>
      <c r="O307" s="3">
        <f t="shared" si="21"/>
        <v>1.25</v>
      </c>
    </row>
    <row r="308" spans="1:15" x14ac:dyDescent="0.25">
      <c r="A308" s="8" t="str">
        <f ca="1">LOOKUP('PB YTD'!B308,TimeFrame!$D$3:$D$8,TimeFrame!$C$3:$C$8)</f>
        <v>6 Months</v>
      </c>
      <c r="B308" s="8">
        <f t="shared" ca="1" si="24"/>
        <v>216</v>
      </c>
      <c r="C308" s="20">
        <f t="shared" ca="1" si="19"/>
        <v>45568</v>
      </c>
      <c r="D308" s="20">
        <v>45352</v>
      </c>
      <c r="E308" s="12" t="s">
        <v>17</v>
      </c>
      <c r="F308" s="8" t="s">
        <v>19</v>
      </c>
      <c r="G308" s="8" t="s">
        <v>262</v>
      </c>
      <c r="H308" s="7" t="s">
        <v>195</v>
      </c>
      <c r="I308" s="4">
        <v>1.4650481372959401</v>
      </c>
      <c r="J308" s="13">
        <v>0.60377358490566035</v>
      </c>
      <c r="K308" s="14">
        <v>1562.5</v>
      </c>
      <c r="L308" s="10">
        <f t="shared" si="20"/>
        <v>0</v>
      </c>
      <c r="M308" s="10">
        <v>1250</v>
      </c>
      <c r="N308" s="10">
        <v>1562.5</v>
      </c>
      <c r="O308" s="3">
        <f t="shared" si="21"/>
        <v>1.25</v>
      </c>
    </row>
    <row r="309" spans="1:15" x14ac:dyDescent="0.25">
      <c r="A309" s="8" t="str">
        <f ca="1">LOOKUP('PB YTD'!B309,TimeFrame!$D$3:$D$8,TimeFrame!$C$3:$C$8)</f>
        <v>6 Months</v>
      </c>
      <c r="B309" s="8">
        <f t="shared" ca="1" si="24"/>
        <v>216</v>
      </c>
      <c r="C309" s="20">
        <f t="shared" ca="1" si="19"/>
        <v>45568</v>
      </c>
      <c r="D309" s="20">
        <v>45352</v>
      </c>
      <c r="E309" s="12" t="s">
        <v>28</v>
      </c>
      <c r="F309" s="8" t="s">
        <v>136</v>
      </c>
      <c r="G309" s="8" t="s">
        <v>42</v>
      </c>
      <c r="H309" s="7" t="s">
        <v>29</v>
      </c>
      <c r="I309" s="4">
        <v>1.5462962962962958</v>
      </c>
      <c r="J309" s="13">
        <v>0.58267716535433067</v>
      </c>
      <c r="K309" s="14">
        <v>1562.5</v>
      </c>
      <c r="L309" s="10">
        <f t="shared" si="20"/>
        <v>0</v>
      </c>
      <c r="M309" s="10">
        <v>1250</v>
      </c>
      <c r="N309" s="10">
        <v>1562.5</v>
      </c>
      <c r="O309" s="3">
        <f t="shared" si="21"/>
        <v>1.25</v>
      </c>
    </row>
    <row r="310" spans="1:15" x14ac:dyDescent="0.25">
      <c r="A310" s="8" t="str">
        <f ca="1">LOOKUP('PB YTD'!B310,TimeFrame!$D$3:$D$8,TimeFrame!$C$3:$C$8)</f>
        <v>6 Months</v>
      </c>
      <c r="B310" s="8">
        <f t="shared" ca="1" si="24"/>
        <v>216</v>
      </c>
      <c r="C310" s="20">
        <f t="shared" ca="1" si="19"/>
        <v>45568</v>
      </c>
      <c r="D310" s="20">
        <v>45352</v>
      </c>
      <c r="E310" s="12" t="s">
        <v>28</v>
      </c>
      <c r="F310" s="8" t="s">
        <v>181</v>
      </c>
      <c r="G310" s="8" t="s">
        <v>42</v>
      </c>
      <c r="H310" s="7" t="s">
        <v>29</v>
      </c>
      <c r="I310" s="4">
        <v>1.6956030259992465</v>
      </c>
      <c r="J310" s="13">
        <v>0.57042253521126762</v>
      </c>
      <c r="K310" s="14">
        <v>1562.5</v>
      </c>
      <c r="L310" s="10">
        <f t="shared" si="20"/>
        <v>0</v>
      </c>
      <c r="M310" s="10">
        <v>1250</v>
      </c>
      <c r="N310" s="10">
        <v>1562.5</v>
      </c>
      <c r="O310" s="3">
        <f t="shared" si="21"/>
        <v>1.25</v>
      </c>
    </row>
    <row r="311" spans="1:15" x14ac:dyDescent="0.25">
      <c r="A311" s="8" t="str">
        <f ca="1">LOOKUP('PB YTD'!B311,TimeFrame!$D$3:$D$8,TimeFrame!$C$3:$C$8)</f>
        <v>6 Months</v>
      </c>
      <c r="B311" s="8">
        <f t="shared" ca="1" si="24"/>
        <v>216</v>
      </c>
      <c r="C311" s="20">
        <f t="shared" ca="1" si="19"/>
        <v>45568</v>
      </c>
      <c r="D311" s="20">
        <v>45352</v>
      </c>
      <c r="E311" s="12" t="s">
        <v>183</v>
      </c>
      <c r="F311" s="8" t="s">
        <v>184</v>
      </c>
      <c r="G311" s="8" t="s">
        <v>263</v>
      </c>
      <c r="H311" s="7" t="s">
        <v>185</v>
      </c>
      <c r="I311" s="4">
        <v>1.4150409418512513</v>
      </c>
      <c r="J311" s="13">
        <v>0.76190476190476186</v>
      </c>
      <c r="K311" s="14">
        <v>1562.5</v>
      </c>
      <c r="L311" s="10">
        <f t="shared" si="20"/>
        <v>0</v>
      </c>
      <c r="M311" s="10">
        <v>1250</v>
      </c>
      <c r="N311" s="10">
        <v>1562.5</v>
      </c>
      <c r="O311" s="3">
        <f t="shared" si="21"/>
        <v>1.25</v>
      </c>
    </row>
    <row r="312" spans="1:15" x14ac:dyDescent="0.25">
      <c r="A312" s="8" t="str">
        <f ca="1">LOOKUP('PB YTD'!B312,TimeFrame!$D$3:$D$8,TimeFrame!$C$3:$C$8)</f>
        <v>6 Months</v>
      </c>
      <c r="B312" s="8">
        <f t="shared" ca="1" si="24"/>
        <v>216</v>
      </c>
      <c r="C312" s="20">
        <f t="shared" ca="1" si="19"/>
        <v>45568</v>
      </c>
      <c r="D312" s="20">
        <v>45352</v>
      </c>
      <c r="E312" s="12" t="s">
        <v>14</v>
      </c>
      <c r="F312" s="8" t="s">
        <v>54</v>
      </c>
      <c r="G312" s="8" t="s">
        <v>42</v>
      </c>
      <c r="H312" s="7" t="s">
        <v>40</v>
      </c>
      <c r="I312" s="4">
        <v>1.1940825269845006</v>
      </c>
      <c r="J312" s="13">
        <v>0.65758754863813229</v>
      </c>
      <c r="K312" s="14">
        <v>1492.6</v>
      </c>
      <c r="L312" s="10">
        <f t="shared" si="20"/>
        <v>69.900000000000091</v>
      </c>
      <c r="M312" s="10">
        <v>1250</v>
      </c>
      <c r="N312" s="10">
        <v>1562.5</v>
      </c>
      <c r="O312" s="3">
        <f t="shared" si="21"/>
        <v>1.19408</v>
      </c>
    </row>
    <row r="313" spans="1:15" x14ac:dyDescent="0.25">
      <c r="A313" s="8" t="str">
        <f ca="1">LOOKUP('PB YTD'!B313,TimeFrame!$D$3:$D$8,TimeFrame!$C$3:$C$8)</f>
        <v>6 Months</v>
      </c>
      <c r="B313" s="8">
        <f t="shared" ca="1" si="24"/>
        <v>216</v>
      </c>
      <c r="C313" s="20">
        <f t="shared" ca="1" si="19"/>
        <v>45568</v>
      </c>
      <c r="D313" s="20">
        <v>45352</v>
      </c>
      <c r="E313" s="12" t="s">
        <v>28</v>
      </c>
      <c r="F313" s="8" t="s">
        <v>120</v>
      </c>
      <c r="G313" s="8" t="s">
        <v>42</v>
      </c>
      <c r="H313" s="7" t="s">
        <v>29</v>
      </c>
      <c r="I313" s="4">
        <v>1.1834428094381857</v>
      </c>
      <c r="J313" s="13">
        <v>0.6333333333333333</v>
      </c>
      <c r="K313" s="14">
        <v>1479.3</v>
      </c>
      <c r="L313" s="10">
        <f t="shared" si="20"/>
        <v>83.200000000000045</v>
      </c>
      <c r="M313" s="10">
        <v>1250</v>
      </c>
      <c r="N313" s="10">
        <v>1562.5</v>
      </c>
      <c r="O313" s="3">
        <f t="shared" si="21"/>
        <v>1.18344</v>
      </c>
    </row>
    <row r="314" spans="1:15" x14ac:dyDescent="0.25">
      <c r="A314" s="8" t="str">
        <f ca="1">LOOKUP('PB YTD'!B314,TimeFrame!$D$3:$D$8,TimeFrame!$C$3:$C$8)</f>
        <v>6 Months</v>
      </c>
      <c r="B314" s="8">
        <f t="shared" ca="1" si="24"/>
        <v>216</v>
      </c>
      <c r="C314" s="20">
        <f t="shared" ca="1" si="19"/>
        <v>45568</v>
      </c>
      <c r="D314" s="20">
        <v>45352</v>
      </c>
      <c r="E314" s="12" t="s">
        <v>6</v>
      </c>
      <c r="F314" s="8" t="s">
        <v>180</v>
      </c>
      <c r="G314" s="8" t="s">
        <v>233</v>
      </c>
      <c r="H314" s="7" t="s">
        <v>22</v>
      </c>
      <c r="I314" s="4">
        <v>1.178025711096043</v>
      </c>
      <c r="J314" s="13">
        <v>0.67153284671532842</v>
      </c>
      <c r="K314" s="14">
        <v>1472.53</v>
      </c>
      <c r="L314" s="10">
        <f t="shared" si="20"/>
        <v>89.970000000000027</v>
      </c>
      <c r="M314" s="10">
        <v>1250</v>
      </c>
      <c r="N314" s="10">
        <v>1562.5</v>
      </c>
      <c r="O314" s="3">
        <f t="shared" si="21"/>
        <v>1.178024</v>
      </c>
    </row>
    <row r="315" spans="1:15" x14ac:dyDescent="0.25">
      <c r="A315" s="8" t="str">
        <f ca="1">LOOKUP('PB YTD'!B315,TimeFrame!$D$3:$D$8,TimeFrame!$C$3:$C$8)</f>
        <v>6 Months</v>
      </c>
      <c r="B315" s="8">
        <f t="shared" ca="1" si="24"/>
        <v>216</v>
      </c>
      <c r="C315" s="20">
        <f t="shared" ca="1" si="19"/>
        <v>45568</v>
      </c>
      <c r="D315" s="20">
        <v>45352</v>
      </c>
      <c r="E315" s="12" t="s">
        <v>17</v>
      </c>
      <c r="F315" s="8" t="s">
        <v>124</v>
      </c>
      <c r="G315" s="8" t="s">
        <v>262</v>
      </c>
      <c r="H315" s="7" t="s">
        <v>195</v>
      </c>
      <c r="I315" s="4">
        <v>1.168770453482936</v>
      </c>
      <c r="J315" s="13">
        <v>0.70238095238095233</v>
      </c>
      <c r="K315" s="14">
        <v>1460.96</v>
      </c>
      <c r="L315" s="10">
        <f t="shared" si="20"/>
        <v>101.53999999999996</v>
      </c>
      <c r="M315" s="10">
        <v>1250</v>
      </c>
      <c r="N315" s="10">
        <v>1562.5</v>
      </c>
      <c r="O315" s="3">
        <f t="shared" si="21"/>
        <v>1.168768</v>
      </c>
    </row>
    <row r="316" spans="1:15" x14ac:dyDescent="0.25">
      <c r="A316" s="8" t="str">
        <f ca="1">LOOKUP('PB YTD'!B316,TimeFrame!$D$3:$D$8,TimeFrame!$C$3:$C$8)</f>
        <v>6 Months</v>
      </c>
      <c r="B316" s="8">
        <f t="shared" ca="1" si="24"/>
        <v>216</v>
      </c>
      <c r="C316" s="20">
        <f t="shared" ca="1" si="19"/>
        <v>45568</v>
      </c>
      <c r="D316" s="20">
        <v>45352</v>
      </c>
      <c r="E316" s="12" t="s">
        <v>177</v>
      </c>
      <c r="F316" s="8" t="s">
        <v>98</v>
      </c>
      <c r="G316" s="8" t="s">
        <v>263</v>
      </c>
      <c r="H316" s="7" t="s">
        <v>23</v>
      </c>
      <c r="I316" s="4">
        <v>1.157238357395652</v>
      </c>
      <c r="J316" s="13">
        <v>0.66666666666666663</v>
      </c>
      <c r="K316" s="14">
        <v>1446.55</v>
      </c>
      <c r="L316" s="10">
        <f t="shared" si="20"/>
        <v>115.95000000000005</v>
      </c>
      <c r="M316" s="10">
        <v>1250</v>
      </c>
      <c r="N316" s="10">
        <v>1562.5</v>
      </c>
      <c r="O316" s="3">
        <f t="shared" si="21"/>
        <v>1.15724</v>
      </c>
    </row>
    <row r="317" spans="1:15" x14ac:dyDescent="0.25">
      <c r="A317" s="8" t="str">
        <f ca="1">LOOKUP('PB YTD'!B317,TimeFrame!$D$3:$D$8,TimeFrame!$C$3:$C$8)</f>
        <v>6 Months</v>
      </c>
      <c r="B317" s="8">
        <f t="shared" ca="1" si="24"/>
        <v>216</v>
      </c>
      <c r="C317" s="20">
        <f t="shared" ca="1" si="19"/>
        <v>45568</v>
      </c>
      <c r="D317" s="20">
        <v>45352</v>
      </c>
      <c r="E317" s="12" t="s">
        <v>14</v>
      </c>
      <c r="F317" s="8" t="s">
        <v>43</v>
      </c>
      <c r="G317" s="8" t="s">
        <v>42</v>
      </c>
      <c r="H317" s="7" t="s">
        <v>40</v>
      </c>
      <c r="I317" s="4">
        <v>1.1457736576219988</v>
      </c>
      <c r="J317" s="13">
        <v>0.6</v>
      </c>
      <c r="K317" s="14">
        <v>1432.22</v>
      </c>
      <c r="L317" s="10">
        <f t="shared" si="20"/>
        <v>130.27999999999997</v>
      </c>
      <c r="M317" s="10">
        <v>1250</v>
      </c>
      <c r="N317" s="10">
        <v>1562.5</v>
      </c>
      <c r="O317" s="3">
        <f t="shared" si="21"/>
        <v>1.1457760000000001</v>
      </c>
    </row>
    <row r="318" spans="1:15" x14ac:dyDescent="0.25">
      <c r="A318" s="8" t="str">
        <f ca="1">LOOKUP('PB YTD'!B318,TimeFrame!$D$3:$D$8,TimeFrame!$C$3:$C$8)</f>
        <v>6 Months</v>
      </c>
      <c r="B318" s="8">
        <f t="shared" ca="1" si="24"/>
        <v>216</v>
      </c>
      <c r="C318" s="20">
        <f t="shared" ca="1" si="19"/>
        <v>45568</v>
      </c>
      <c r="D318" s="20">
        <v>45352</v>
      </c>
      <c r="E318" s="12" t="s">
        <v>179</v>
      </c>
      <c r="F318" s="8" t="s">
        <v>12</v>
      </c>
      <c r="G318" s="8" t="s">
        <v>233</v>
      </c>
      <c r="H318" s="7" t="s">
        <v>202</v>
      </c>
      <c r="I318" s="4">
        <v>1.1382252196668299</v>
      </c>
      <c r="J318" s="13">
        <v>0.64743589743589747</v>
      </c>
      <c r="K318" s="14">
        <v>1422.78</v>
      </c>
      <c r="L318" s="10">
        <f t="shared" si="20"/>
        <v>139.72000000000003</v>
      </c>
      <c r="M318" s="10">
        <v>1250</v>
      </c>
      <c r="N318" s="10">
        <v>1562.5</v>
      </c>
      <c r="O318" s="3">
        <f t="shared" si="21"/>
        <v>1.1382239999999999</v>
      </c>
    </row>
    <row r="319" spans="1:15" x14ac:dyDescent="0.25">
      <c r="A319" s="8" t="str">
        <f ca="1">LOOKUP('PB YTD'!B319,TimeFrame!$D$3:$D$8,TimeFrame!$C$3:$C$8)</f>
        <v>6 Months</v>
      </c>
      <c r="B319" s="8">
        <f t="shared" ca="1" si="24"/>
        <v>216</v>
      </c>
      <c r="C319" s="20">
        <f t="shared" ca="1" si="19"/>
        <v>45568</v>
      </c>
      <c r="D319" s="20">
        <v>45352</v>
      </c>
      <c r="E319" s="12" t="s">
        <v>14</v>
      </c>
      <c r="F319" s="8" t="s">
        <v>99</v>
      </c>
      <c r="G319" s="8" t="s">
        <v>42</v>
      </c>
      <c r="H319" s="7" t="s">
        <v>82</v>
      </c>
      <c r="I319" s="4">
        <v>1.1310110825293271</v>
      </c>
      <c r="J319" s="13">
        <v>0.64367816091954022</v>
      </c>
      <c r="K319" s="14">
        <v>1413.76</v>
      </c>
      <c r="L319" s="10">
        <f t="shared" si="20"/>
        <v>148.74</v>
      </c>
      <c r="M319" s="10">
        <v>1250</v>
      </c>
      <c r="N319" s="10">
        <v>1562.5</v>
      </c>
      <c r="O319" s="3">
        <f t="shared" si="21"/>
        <v>1.131008</v>
      </c>
    </row>
    <row r="320" spans="1:15" x14ac:dyDescent="0.25">
      <c r="A320" s="8" t="str">
        <f ca="1">LOOKUP('PB YTD'!B320,TimeFrame!$D$3:$D$8,TimeFrame!$C$3:$C$8)</f>
        <v>6 Months</v>
      </c>
      <c r="B320" s="8">
        <f t="shared" ca="1" si="24"/>
        <v>216</v>
      </c>
      <c r="C320" s="20">
        <f t="shared" ca="1" si="19"/>
        <v>45568</v>
      </c>
      <c r="D320" s="20">
        <v>45352</v>
      </c>
      <c r="E320" s="12" t="s">
        <v>183</v>
      </c>
      <c r="F320" s="8" t="s">
        <v>192</v>
      </c>
      <c r="G320" s="8" t="s">
        <v>263</v>
      </c>
      <c r="H320" s="7" t="s">
        <v>185</v>
      </c>
      <c r="I320" s="4">
        <v>1.1094728544108845</v>
      </c>
      <c r="J320" s="13">
        <v>0.69306930693069302</v>
      </c>
      <c r="K320" s="14">
        <v>1386.84</v>
      </c>
      <c r="L320" s="10">
        <f t="shared" si="20"/>
        <v>175.66000000000008</v>
      </c>
      <c r="M320" s="10">
        <v>1250</v>
      </c>
      <c r="N320" s="10">
        <v>1562.5</v>
      </c>
      <c r="O320" s="3">
        <f t="shared" si="21"/>
        <v>1.109472</v>
      </c>
    </row>
    <row r="321" spans="1:15" x14ac:dyDescent="0.25">
      <c r="A321" s="8" t="str">
        <f ca="1">LOOKUP('PB YTD'!B321,TimeFrame!$D$3:$D$8,TimeFrame!$C$3:$C$8)</f>
        <v>6 Months</v>
      </c>
      <c r="B321" s="8">
        <f t="shared" ca="1" si="24"/>
        <v>216</v>
      </c>
      <c r="C321" s="20">
        <f t="shared" ca="1" si="19"/>
        <v>45568</v>
      </c>
      <c r="D321" s="20">
        <v>45352</v>
      </c>
      <c r="E321" s="12" t="s">
        <v>28</v>
      </c>
      <c r="F321" s="8" t="s">
        <v>193</v>
      </c>
      <c r="G321" s="8" t="s">
        <v>42</v>
      </c>
      <c r="H321" s="7" t="s">
        <v>29</v>
      </c>
      <c r="I321" s="4">
        <v>1.0804349325302864</v>
      </c>
      <c r="J321" s="13">
        <v>0.67021276595744683</v>
      </c>
      <c r="K321" s="14">
        <v>1350.54</v>
      </c>
      <c r="L321" s="10">
        <f t="shared" si="20"/>
        <v>211.96000000000004</v>
      </c>
      <c r="M321" s="10">
        <v>1250</v>
      </c>
      <c r="N321" s="10">
        <v>1562.5</v>
      </c>
      <c r="O321" s="3">
        <f t="shared" si="21"/>
        <v>1.0804320000000001</v>
      </c>
    </row>
    <row r="322" spans="1:15" x14ac:dyDescent="0.25">
      <c r="A322" s="8" t="str">
        <f ca="1">LOOKUP('PB YTD'!B322,TimeFrame!$D$3:$D$8,TimeFrame!$C$3:$C$8)</f>
        <v>6 Months</v>
      </c>
      <c r="B322" s="8">
        <f t="shared" ca="1" si="24"/>
        <v>216</v>
      </c>
      <c r="C322" s="20">
        <f t="shared" ref="C322:C385" ca="1" si="25">TODAY()</f>
        <v>45568</v>
      </c>
      <c r="D322" s="20">
        <v>45352</v>
      </c>
      <c r="E322" s="12" t="s">
        <v>183</v>
      </c>
      <c r="F322" s="8" t="s">
        <v>196</v>
      </c>
      <c r="G322" s="8" t="s">
        <v>263</v>
      </c>
      <c r="H322" s="7" t="s">
        <v>185</v>
      </c>
      <c r="I322" s="4">
        <v>1.0491631284733036</v>
      </c>
      <c r="J322" s="13">
        <v>0.6428571428571429</v>
      </c>
      <c r="K322" s="14">
        <v>1311.45</v>
      </c>
      <c r="L322" s="10">
        <f t="shared" ref="L322:L385" si="26">1562.5-K322</f>
        <v>251.04999999999995</v>
      </c>
      <c r="M322" s="10">
        <v>1250</v>
      </c>
      <c r="N322" s="10">
        <v>1562.5</v>
      </c>
      <c r="O322" s="3">
        <f t="shared" ref="O322:O385" si="27">+K322/M322</f>
        <v>1.0491600000000001</v>
      </c>
    </row>
    <row r="323" spans="1:15" x14ac:dyDescent="0.25">
      <c r="A323" s="8" t="str">
        <f ca="1">LOOKUP('PB YTD'!B323,TimeFrame!$D$3:$D$8,TimeFrame!$C$3:$C$8)</f>
        <v>6 Months</v>
      </c>
      <c r="B323" s="8">
        <f t="shared" ca="1" si="24"/>
        <v>216</v>
      </c>
      <c r="C323" s="20">
        <f t="shared" ca="1" si="25"/>
        <v>45568</v>
      </c>
      <c r="D323" s="20">
        <v>45352</v>
      </c>
      <c r="E323" s="12" t="s">
        <v>6</v>
      </c>
      <c r="F323" s="8" t="s">
        <v>55</v>
      </c>
      <c r="G323" s="8" t="s">
        <v>233</v>
      </c>
      <c r="H323" s="7" t="s">
        <v>22</v>
      </c>
      <c r="I323" s="4">
        <v>1.0475891165014333</v>
      </c>
      <c r="J323" s="13">
        <v>0.58431372549019611</v>
      </c>
      <c r="K323" s="14">
        <v>1309.49</v>
      </c>
      <c r="L323" s="10">
        <f t="shared" si="26"/>
        <v>253.01</v>
      </c>
      <c r="M323" s="10">
        <v>1250</v>
      </c>
      <c r="N323" s="10">
        <v>1562.5</v>
      </c>
      <c r="O323" s="3">
        <f t="shared" si="27"/>
        <v>1.0475920000000001</v>
      </c>
    </row>
    <row r="324" spans="1:15" x14ac:dyDescent="0.25">
      <c r="A324" s="8" t="str">
        <f ca="1">LOOKUP('PB YTD'!B324,TimeFrame!$D$3:$D$8,TimeFrame!$C$3:$C$8)</f>
        <v>6 Months</v>
      </c>
      <c r="B324" s="8">
        <f t="shared" ca="1" si="24"/>
        <v>216</v>
      </c>
      <c r="C324" s="20">
        <f t="shared" ca="1" si="25"/>
        <v>45568</v>
      </c>
      <c r="D324" s="20">
        <v>45352</v>
      </c>
      <c r="E324" s="12" t="s">
        <v>14</v>
      </c>
      <c r="F324" s="8" t="s">
        <v>46</v>
      </c>
      <c r="G324" s="8" t="s">
        <v>42</v>
      </c>
      <c r="H324" s="7" t="s">
        <v>30</v>
      </c>
      <c r="I324" s="4">
        <v>1.0326765012359409</v>
      </c>
      <c r="J324" s="13">
        <v>0.62679425837320579</v>
      </c>
      <c r="K324" s="14">
        <v>1290.8499999999999</v>
      </c>
      <c r="L324" s="10">
        <f t="shared" si="26"/>
        <v>271.65000000000009</v>
      </c>
      <c r="M324" s="10">
        <v>1250</v>
      </c>
      <c r="N324" s="10">
        <v>1562.5</v>
      </c>
      <c r="O324" s="3">
        <f t="shared" si="27"/>
        <v>1.0326799999999998</v>
      </c>
    </row>
    <row r="325" spans="1:15" x14ac:dyDescent="0.25">
      <c r="A325" s="8" t="str">
        <f ca="1">LOOKUP('PB YTD'!B325,TimeFrame!$D$3:$D$8,TimeFrame!$C$3:$C$8)</f>
        <v>6 Months</v>
      </c>
      <c r="B325" s="8">
        <f t="shared" ca="1" si="24"/>
        <v>216</v>
      </c>
      <c r="C325" s="20">
        <f t="shared" ca="1" si="25"/>
        <v>45568</v>
      </c>
      <c r="D325" s="20">
        <v>45352</v>
      </c>
      <c r="E325" s="12" t="s">
        <v>177</v>
      </c>
      <c r="F325" s="8" t="s">
        <v>34</v>
      </c>
      <c r="G325" s="8" t="s">
        <v>263</v>
      </c>
      <c r="H325" s="7" t="s">
        <v>23</v>
      </c>
      <c r="I325" s="4">
        <v>1.0235921480576515</v>
      </c>
      <c r="J325" s="13">
        <v>0.72274881516587675</v>
      </c>
      <c r="K325" s="14">
        <v>1279.49</v>
      </c>
      <c r="L325" s="10">
        <f t="shared" si="26"/>
        <v>283.01</v>
      </c>
      <c r="M325" s="10">
        <v>1250</v>
      </c>
      <c r="N325" s="10">
        <v>1562.5</v>
      </c>
      <c r="O325" s="3">
        <f t="shared" si="27"/>
        <v>1.0235920000000001</v>
      </c>
    </row>
    <row r="326" spans="1:15" x14ac:dyDescent="0.25">
      <c r="A326" s="8" t="str">
        <f ca="1">LOOKUP('PB YTD'!B326,TimeFrame!$D$3:$D$8,TimeFrame!$C$3:$C$8)</f>
        <v>6 Months</v>
      </c>
      <c r="B326" s="8">
        <f t="shared" ca="1" si="24"/>
        <v>216</v>
      </c>
      <c r="C326" s="20">
        <f t="shared" ca="1" si="25"/>
        <v>45568</v>
      </c>
      <c r="D326" s="20">
        <v>45352</v>
      </c>
      <c r="E326" s="12" t="s">
        <v>183</v>
      </c>
      <c r="F326" s="8" t="s">
        <v>189</v>
      </c>
      <c r="G326" s="8" t="s">
        <v>263</v>
      </c>
      <c r="H326" s="7" t="s">
        <v>185</v>
      </c>
      <c r="I326" s="4">
        <v>1.0219461088850494</v>
      </c>
      <c r="J326" s="13">
        <v>0.75657894736842102</v>
      </c>
      <c r="K326" s="14">
        <v>1277.43</v>
      </c>
      <c r="L326" s="10">
        <f t="shared" si="26"/>
        <v>285.06999999999994</v>
      </c>
      <c r="M326" s="10">
        <v>1250</v>
      </c>
      <c r="N326" s="10">
        <v>1562.5</v>
      </c>
      <c r="O326" s="3">
        <f t="shared" si="27"/>
        <v>1.021944</v>
      </c>
    </row>
    <row r="327" spans="1:15" x14ac:dyDescent="0.25">
      <c r="A327" s="8" t="str">
        <f ca="1">LOOKUP('PB YTD'!B327,TimeFrame!$D$3:$D$8,TimeFrame!$C$3:$C$8)</f>
        <v>6 Months</v>
      </c>
      <c r="B327" s="8">
        <f t="shared" ca="1" si="24"/>
        <v>216</v>
      </c>
      <c r="C327" s="20">
        <f t="shared" ca="1" si="25"/>
        <v>45568</v>
      </c>
      <c r="D327" s="20">
        <v>45352</v>
      </c>
      <c r="E327" s="12" t="s">
        <v>176</v>
      </c>
      <c r="F327" s="8" t="s">
        <v>52</v>
      </c>
      <c r="G327" s="8" t="s">
        <v>263</v>
      </c>
      <c r="H327" s="7" t="s">
        <v>51</v>
      </c>
      <c r="I327" s="4">
        <v>1.018386164671816</v>
      </c>
      <c r="J327" s="13">
        <v>0.61176470588235299</v>
      </c>
      <c r="K327" s="14">
        <v>1272.98</v>
      </c>
      <c r="L327" s="10">
        <f t="shared" si="26"/>
        <v>289.52</v>
      </c>
      <c r="M327" s="10">
        <v>1250</v>
      </c>
      <c r="N327" s="10">
        <v>1562.5</v>
      </c>
      <c r="O327" s="3">
        <f t="shared" si="27"/>
        <v>1.018384</v>
      </c>
    </row>
    <row r="328" spans="1:15" x14ac:dyDescent="0.25">
      <c r="A328" s="8" t="str">
        <f ca="1">LOOKUP('PB YTD'!B328,TimeFrame!$D$3:$D$8,TimeFrame!$C$3:$C$8)</f>
        <v>6 Months</v>
      </c>
      <c r="B328" s="8">
        <f t="shared" ca="1" si="24"/>
        <v>216</v>
      </c>
      <c r="C328" s="20">
        <f t="shared" ca="1" si="25"/>
        <v>45568</v>
      </c>
      <c r="D328" s="20">
        <v>45352</v>
      </c>
      <c r="E328" s="12" t="s">
        <v>6</v>
      </c>
      <c r="F328" s="8" t="s">
        <v>38</v>
      </c>
      <c r="G328" s="8" t="s">
        <v>233</v>
      </c>
      <c r="H328" s="7" t="s">
        <v>7</v>
      </c>
      <c r="I328" s="4">
        <v>1.0145392969753591</v>
      </c>
      <c r="J328" s="13">
        <v>0.58399999999999996</v>
      </c>
      <c r="K328" s="14">
        <v>1268.17</v>
      </c>
      <c r="L328" s="10">
        <f t="shared" si="26"/>
        <v>294.32999999999993</v>
      </c>
      <c r="M328" s="10">
        <v>1250</v>
      </c>
      <c r="N328" s="10">
        <v>1562.5</v>
      </c>
      <c r="O328" s="3">
        <f t="shared" si="27"/>
        <v>1.0145360000000001</v>
      </c>
    </row>
    <row r="329" spans="1:15" x14ac:dyDescent="0.25">
      <c r="A329" s="8" t="str">
        <f ca="1">LOOKUP('PB YTD'!B329,TimeFrame!$D$3:$D$8,TimeFrame!$C$3:$C$8)</f>
        <v>6 Months</v>
      </c>
      <c r="B329" s="8">
        <f t="shared" ca="1" si="24"/>
        <v>216</v>
      </c>
      <c r="C329" s="20">
        <f t="shared" ca="1" si="25"/>
        <v>45568</v>
      </c>
      <c r="D329" s="20">
        <v>45352</v>
      </c>
      <c r="E329" s="12" t="s">
        <v>177</v>
      </c>
      <c r="F329" s="8" t="s">
        <v>24</v>
      </c>
      <c r="G329" s="8" t="s">
        <v>263</v>
      </c>
      <c r="H329" s="7" t="s">
        <v>23</v>
      </c>
      <c r="I329" s="4">
        <v>0.98443962816975927</v>
      </c>
      <c r="J329" s="13">
        <v>0.66666666666666663</v>
      </c>
      <c r="K329" s="14">
        <v>1230.55</v>
      </c>
      <c r="L329" s="10">
        <f t="shared" si="26"/>
        <v>331.95000000000005</v>
      </c>
      <c r="M329" s="10">
        <v>1250</v>
      </c>
      <c r="N329" s="10">
        <v>1562.5</v>
      </c>
      <c r="O329" s="3">
        <f t="shared" si="27"/>
        <v>0.98443999999999998</v>
      </c>
    </row>
    <row r="330" spans="1:15" x14ac:dyDescent="0.25">
      <c r="A330" s="8" t="str">
        <f ca="1">LOOKUP('PB YTD'!B330,TimeFrame!$D$3:$D$8,TimeFrame!$C$3:$C$8)</f>
        <v>6 Months</v>
      </c>
      <c r="B330" s="8">
        <f t="shared" ca="1" si="24"/>
        <v>216</v>
      </c>
      <c r="C330" s="20">
        <f t="shared" ca="1" si="25"/>
        <v>45568</v>
      </c>
      <c r="D330" s="20">
        <v>45352</v>
      </c>
      <c r="E330" s="12" t="s">
        <v>176</v>
      </c>
      <c r="F330" s="8" t="s">
        <v>168</v>
      </c>
      <c r="G330" s="8" t="s">
        <v>263</v>
      </c>
      <c r="H330" s="7" t="s">
        <v>126</v>
      </c>
      <c r="I330" s="4">
        <v>0.98112149734234666</v>
      </c>
      <c r="J330" s="13">
        <v>0.57553956834532372</v>
      </c>
      <c r="K330" s="14">
        <v>1226.4000000000001</v>
      </c>
      <c r="L330" s="10">
        <f t="shared" si="26"/>
        <v>336.09999999999991</v>
      </c>
      <c r="M330" s="10">
        <v>1250</v>
      </c>
      <c r="N330" s="10">
        <v>1562.5</v>
      </c>
      <c r="O330" s="3">
        <f t="shared" si="27"/>
        <v>0.9811200000000001</v>
      </c>
    </row>
    <row r="331" spans="1:15" x14ac:dyDescent="0.25">
      <c r="A331" s="8" t="str">
        <f ca="1">LOOKUP('PB YTD'!B331,TimeFrame!$D$3:$D$8,TimeFrame!$C$3:$C$8)</f>
        <v>6 Months</v>
      </c>
      <c r="B331" s="8">
        <f t="shared" ca="1" si="24"/>
        <v>216</v>
      </c>
      <c r="C331" s="20">
        <f t="shared" ca="1" si="25"/>
        <v>45568</v>
      </c>
      <c r="D331" s="20">
        <v>45352</v>
      </c>
      <c r="E331" s="12" t="s">
        <v>25</v>
      </c>
      <c r="F331" s="8" t="s">
        <v>27</v>
      </c>
      <c r="G331" s="8" t="s">
        <v>262</v>
      </c>
      <c r="H331" s="7" t="s">
        <v>178</v>
      </c>
      <c r="I331" s="4">
        <v>0.98021762589532779</v>
      </c>
      <c r="J331" s="13">
        <v>0.63167587476979747</v>
      </c>
      <c r="K331" s="14">
        <v>1225.27</v>
      </c>
      <c r="L331" s="10">
        <f t="shared" si="26"/>
        <v>337.23</v>
      </c>
      <c r="M331" s="10">
        <v>1250</v>
      </c>
      <c r="N331" s="10">
        <v>1562.5</v>
      </c>
      <c r="O331" s="3">
        <f t="shared" si="27"/>
        <v>0.98021599999999998</v>
      </c>
    </row>
    <row r="332" spans="1:15" x14ac:dyDescent="0.25">
      <c r="A332" s="8" t="str">
        <f ca="1">LOOKUP('PB YTD'!B332,TimeFrame!$D$3:$D$8,TimeFrame!$C$3:$C$8)</f>
        <v>6 Months</v>
      </c>
      <c r="B332" s="8">
        <f t="shared" ca="1" si="24"/>
        <v>216</v>
      </c>
      <c r="C332" s="20">
        <f t="shared" ca="1" si="25"/>
        <v>45568</v>
      </c>
      <c r="D332" s="20">
        <v>45352</v>
      </c>
      <c r="E332" s="12" t="s">
        <v>100</v>
      </c>
      <c r="F332" s="8" t="s">
        <v>204</v>
      </c>
      <c r="G332" s="8" t="s">
        <v>231</v>
      </c>
      <c r="H332" s="7" t="s">
        <v>203</v>
      </c>
      <c r="I332" s="4">
        <v>0.97541224970553608</v>
      </c>
      <c r="J332" s="13">
        <v>0.64480874316939896</v>
      </c>
      <c r="K332" s="14">
        <v>1219.27</v>
      </c>
      <c r="L332" s="10">
        <f t="shared" si="26"/>
        <v>343.23</v>
      </c>
      <c r="M332" s="10">
        <v>1250</v>
      </c>
      <c r="N332" s="10">
        <v>1562.5</v>
      </c>
      <c r="O332" s="3">
        <f t="shared" si="27"/>
        <v>0.97541599999999995</v>
      </c>
    </row>
    <row r="333" spans="1:15" x14ac:dyDescent="0.25">
      <c r="A333" s="8" t="str">
        <f ca="1">LOOKUP('PB YTD'!B333,TimeFrame!$D$3:$D$8,TimeFrame!$C$3:$C$8)</f>
        <v>6 Months</v>
      </c>
      <c r="B333" s="8">
        <f t="shared" ca="1" si="24"/>
        <v>216</v>
      </c>
      <c r="C333" s="20">
        <f t="shared" ca="1" si="25"/>
        <v>45568</v>
      </c>
      <c r="D333" s="20">
        <v>45352</v>
      </c>
      <c r="E333" s="12" t="s">
        <v>25</v>
      </c>
      <c r="F333" s="8" t="s">
        <v>33</v>
      </c>
      <c r="G333" s="8" t="s">
        <v>262</v>
      </c>
      <c r="H333" s="7" t="s">
        <v>26</v>
      </c>
      <c r="I333" s="4">
        <v>0.9660907786352696</v>
      </c>
      <c r="J333" s="13">
        <v>0.59051724137931039</v>
      </c>
      <c r="K333" s="14">
        <v>1207.6099999999999</v>
      </c>
      <c r="L333" s="10">
        <f t="shared" si="26"/>
        <v>354.8900000000001</v>
      </c>
      <c r="M333" s="10">
        <v>1250</v>
      </c>
      <c r="N333" s="10">
        <v>1562.5</v>
      </c>
      <c r="O333" s="3">
        <f t="shared" si="27"/>
        <v>0.96608799999999995</v>
      </c>
    </row>
    <row r="334" spans="1:15" x14ac:dyDescent="0.25">
      <c r="A334" s="8" t="str">
        <f ca="1">LOOKUP('PB YTD'!B334,TimeFrame!$D$3:$D$8,TimeFrame!$C$3:$C$8)</f>
        <v>6 Months</v>
      </c>
      <c r="B334" s="8">
        <f t="shared" ca="1" si="24"/>
        <v>216</v>
      </c>
      <c r="C334" s="20">
        <f t="shared" ca="1" si="25"/>
        <v>45568</v>
      </c>
      <c r="D334" s="20">
        <v>45352</v>
      </c>
      <c r="E334" s="12" t="s">
        <v>176</v>
      </c>
      <c r="F334" s="8" t="s">
        <v>156</v>
      </c>
      <c r="G334" s="8" t="s">
        <v>263</v>
      </c>
      <c r="H334" s="7" t="s">
        <v>51</v>
      </c>
      <c r="I334" s="4">
        <v>0.95405841773080879</v>
      </c>
      <c r="J334" s="13">
        <v>0.58441558441558439</v>
      </c>
      <c r="K334" s="14">
        <v>1192.57</v>
      </c>
      <c r="L334" s="10">
        <f t="shared" si="26"/>
        <v>369.93000000000006</v>
      </c>
      <c r="M334" s="10">
        <v>1250</v>
      </c>
      <c r="N334" s="10">
        <v>1562.5</v>
      </c>
      <c r="O334" s="3">
        <f t="shared" si="27"/>
        <v>0.9540559999999999</v>
      </c>
    </row>
    <row r="335" spans="1:15" x14ac:dyDescent="0.25">
      <c r="A335" s="8" t="str">
        <f ca="1">LOOKUP('PB YTD'!B335,TimeFrame!$D$3:$D$8,TimeFrame!$C$3:$C$8)</f>
        <v>6 Months</v>
      </c>
      <c r="B335" s="8">
        <f t="shared" ca="1" si="24"/>
        <v>216</v>
      </c>
      <c r="C335" s="20">
        <f t="shared" ca="1" si="25"/>
        <v>45568</v>
      </c>
      <c r="D335" s="20">
        <v>45352</v>
      </c>
      <c r="E335" s="12" t="s">
        <v>179</v>
      </c>
      <c r="F335" s="8" t="s">
        <v>153</v>
      </c>
      <c r="G335" s="8" t="s">
        <v>233</v>
      </c>
      <c r="H335" s="7" t="s">
        <v>202</v>
      </c>
      <c r="I335" s="4">
        <v>0.94259204616242098</v>
      </c>
      <c r="J335" s="13">
        <v>0.67096774193548392</v>
      </c>
      <c r="K335" s="14">
        <v>1178.24</v>
      </c>
      <c r="L335" s="10">
        <f t="shared" si="26"/>
        <v>384.26</v>
      </c>
      <c r="M335" s="10">
        <v>1250</v>
      </c>
      <c r="N335" s="10">
        <v>1562.5</v>
      </c>
      <c r="O335" s="3">
        <f t="shared" si="27"/>
        <v>0.94259199999999999</v>
      </c>
    </row>
    <row r="336" spans="1:15" x14ac:dyDescent="0.25">
      <c r="A336" s="8" t="str">
        <f ca="1">LOOKUP('PB YTD'!B336,TimeFrame!$D$3:$D$8,TimeFrame!$C$3:$C$8)</f>
        <v>6 Months</v>
      </c>
      <c r="B336" s="8">
        <f t="shared" ca="1" si="24"/>
        <v>216</v>
      </c>
      <c r="C336" s="20">
        <f t="shared" ca="1" si="25"/>
        <v>45568</v>
      </c>
      <c r="D336" s="20">
        <v>45352</v>
      </c>
      <c r="E336" s="12" t="s">
        <v>14</v>
      </c>
      <c r="F336" s="8" t="s">
        <v>93</v>
      </c>
      <c r="G336" s="8" t="s">
        <v>42</v>
      </c>
      <c r="H336" s="7" t="s">
        <v>82</v>
      </c>
      <c r="I336" s="4">
        <v>0.93231680726605604</v>
      </c>
      <c r="J336" s="13">
        <v>0.67441860465116277</v>
      </c>
      <c r="K336" s="14">
        <v>1165.4000000000001</v>
      </c>
      <c r="L336" s="10">
        <f t="shared" si="26"/>
        <v>397.09999999999991</v>
      </c>
      <c r="M336" s="10">
        <v>1250</v>
      </c>
      <c r="N336" s="10">
        <v>1562.5</v>
      </c>
      <c r="O336" s="3">
        <f t="shared" si="27"/>
        <v>0.93232000000000004</v>
      </c>
    </row>
    <row r="337" spans="1:15" x14ac:dyDescent="0.25">
      <c r="A337" s="8" t="str">
        <f ca="1">LOOKUP('PB YTD'!B337,TimeFrame!$D$3:$D$8,TimeFrame!$C$3:$C$8)</f>
        <v>6 Months</v>
      </c>
      <c r="B337" s="8">
        <f t="shared" ca="1" si="24"/>
        <v>216</v>
      </c>
      <c r="C337" s="20">
        <f t="shared" ca="1" si="25"/>
        <v>45568</v>
      </c>
      <c r="D337" s="20">
        <v>45352</v>
      </c>
      <c r="E337" s="12" t="s">
        <v>14</v>
      </c>
      <c r="F337" s="8" t="s">
        <v>41</v>
      </c>
      <c r="G337" s="8" t="s">
        <v>42</v>
      </c>
      <c r="H337" s="7" t="s">
        <v>40</v>
      </c>
      <c r="I337" s="4">
        <v>0.92910825292216359</v>
      </c>
      <c r="J337" s="13">
        <v>0.58490566037735847</v>
      </c>
      <c r="K337" s="14">
        <v>1161.3900000000001</v>
      </c>
      <c r="L337" s="10">
        <f t="shared" si="26"/>
        <v>401.1099999999999</v>
      </c>
      <c r="M337" s="10">
        <v>1250</v>
      </c>
      <c r="N337" s="10">
        <v>1562.5</v>
      </c>
      <c r="O337" s="3">
        <f t="shared" si="27"/>
        <v>0.92911200000000005</v>
      </c>
    </row>
    <row r="338" spans="1:15" x14ac:dyDescent="0.25">
      <c r="A338" s="8" t="str">
        <f ca="1">LOOKUP('PB YTD'!B338,TimeFrame!$D$3:$D$8,TimeFrame!$C$3:$C$8)</f>
        <v>6 Months</v>
      </c>
      <c r="B338" s="8">
        <f t="shared" ca="1" si="24"/>
        <v>216</v>
      </c>
      <c r="C338" s="20">
        <f t="shared" ca="1" si="25"/>
        <v>45568</v>
      </c>
      <c r="D338" s="20">
        <v>45352</v>
      </c>
      <c r="E338" s="12" t="s">
        <v>14</v>
      </c>
      <c r="F338" s="8" t="s">
        <v>83</v>
      </c>
      <c r="G338" s="8" t="s">
        <v>42</v>
      </c>
      <c r="H338" s="7" t="s">
        <v>82</v>
      </c>
      <c r="I338" s="4">
        <v>0.9227811149160724</v>
      </c>
      <c r="J338" s="13">
        <v>0.66666666666666663</v>
      </c>
      <c r="K338" s="14">
        <v>1153.48</v>
      </c>
      <c r="L338" s="10">
        <f t="shared" si="26"/>
        <v>409.02</v>
      </c>
      <c r="M338" s="10">
        <v>1250</v>
      </c>
      <c r="N338" s="10">
        <v>1562.5</v>
      </c>
      <c r="O338" s="3">
        <f t="shared" si="27"/>
        <v>0.92278400000000005</v>
      </c>
    </row>
    <row r="339" spans="1:15" x14ac:dyDescent="0.25">
      <c r="A339" s="8" t="str">
        <f ca="1">LOOKUP('PB YTD'!B339,TimeFrame!$D$3:$D$8,TimeFrame!$C$3:$C$8)</f>
        <v>6 Months</v>
      </c>
      <c r="B339" s="8">
        <f t="shared" ca="1" si="24"/>
        <v>216</v>
      </c>
      <c r="C339" s="20">
        <f t="shared" ca="1" si="25"/>
        <v>45568</v>
      </c>
      <c r="D339" s="20">
        <v>45352</v>
      </c>
      <c r="E339" s="12" t="s">
        <v>17</v>
      </c>
      <c r="F339" s="8" t="s">
        <v>152</v>
      </c>
      <c r="G339" s="8" t="s">
        <v>262</v>
      </c>
      <c r="H339" s="7" t="s">
        <v>195</v>
      </c>
      <c r="I339" s="4">
        <v>0.92234800675741258</v>
      </c>
      <c r="J339" s="13">
        <v>0.57317073170731703</v>
      </c>
      <c r="K339" s="14">
        <v>1152.94</v>
      </c>
      <c r="L339" s="10">
        <f t="shared" si="26"/>
        <v>409.55999999999995</v>
      </c>
      <c r="M339" s="10">
        <v>1250</v>
      </c>
      <c r="N339" s="10">
        <v>1562.5</v>
      </c>
      <c r="O339" s="3">
        <f t="shared" si="27"/>
        <v>0.92235200000000006</v>
      </c>
    </row>
    <row r="340" spans="1:15" x14ac:dyDescent="0.25">
      <c r="A340" s="8" t="str">
        <f ca="1">LOOKUP('PB YTD'!B340,TimeFrame!$D$3:$D$8,TimeFrame!$C$3:$C$8)</f>
        <v>6 Months</v>
      </c>
      <c r="B340" s="8">
        <f t="shared" ca="1" si="24"/>
        <v>216</v>
      </c>
      <c r="C340" s="20">
        <f t="shared" ca="1" si="25"/>
        <v>45568</v>
      </c>
      <c r="D340" s="20">
        <v>45352</v>
      </c>
      <c r="E340" s="12" t="s">
        <v>14</v>
      </c>
      <c r="F340" s="8" t="s">
        <v>159</v>
      </c>
      <c r="G340" s="8" t="s">
        <v>42</v>
      </c>
      <c r="H340" s="7" t="s">
        <v>109</v>
      </c>
      <c r="I340" s="4">
        <v>0.92200607744851037</v>
      </c>
      <c r="J340" s="13">
        <v>0.59292035398230092</v>
      </c>
      <c r="K340" s="14">
        <v>1152.51</v>
      </c>
      <c r="L340" s="10">
        <f t="shared" si="26"/>
        <v>409.99</v>
      </c>
      <c r="M340" s="10">
        <v>1250</v>
      </c>
      <c r="N340" s="10">
        <v>1562.5</v>
      </c>
      <c r="O340" s="3">
        <f t="shared" si="27"/>
        <v>0.92200799999999994</v>
      </c>
    </row>
    <row r="341" spans="1:15" x14ac:dyDescent="0.25">
      <c r="A341" s="8" t="str">
        <f ca="1">LOOKUP('PB YTD'!B341,TimeFrame!$D$3:$D$8,TimeFrame!$C$3:$C$8)</f>
        <v>6 Months</v>
      </c>
      <c r="B341" s="8">
        <f t="shared" ca="1" si="24"/>
        <v>216</v>
      </c>
      <c r="C341" s="20">
        <f t="shared" ca="1" si="25"/>
        <v>45568</v>
      </c>
      <c r="D341" s="20">
        <v>45352</v>
      </c>
      <c r="E341" s="12" t="s">
        <v>177</v>
      </c>
      <c r="F341" s="8" t="s">
        <v>139</v>
      </c>
      <c r="G341" s="8" t="s">
        <v>263</v>
      </c>
      <c r="H341" s="7" t="s">
        <v>23</v>
      </c>
      <c r="I341" s="4">
        <v>0.92042316739202068</v>
      </c>
      <c r="J341" s="13">
        <v>0.65656565656565657</v>
      </c>
      <c r="K341" s="14">
        <v>1150.53</v>
      </c>
      <c r="L341" s="10">
        <f t="shared" si="26"/>
        <v>411.97</v>
      </c>
      <c r="M341" s="10">
        <v>1250</v>
      </c>
      <c r="N341" s="10">
        <v>1562.5</v>
      </c>
      <c r="O341" s="3">
        <f t="shared" si="27"/>
        <v>0.92042400000000002</v>
      </c>
    </row>
    <row r="342" spans="1:15" x14ac:dyDescent="0.25">
      <c r="A342" s="8" t="str">
        <f ca="1">LOOKUP('PB YTD'!B342,TimeFrame!$D$3:$D$8,TimeFrame!$C$3:$C$8)</f>
        <v>6 Months</v>
      </c>
      <c r="B342" s="8">
        <f t="shared" ca="1" si="24"/>
        <v>216</v>
      </c>
      <c r="C342" s="20">
        <f t="shared" ca="1" si="25"/>
        <v>45568</v>
      </c>
      <c r="D342" s="20">
        <v>45352</v>
      </c>
      <c r="E342" s="12" t="s">
        <v>14</v>
      </c>
      <c r="F342" s="8" t="s">
        <v>85</v>
      </c>
      <c r="G342" s="8" t="s">
        <v>42</v>
      </c>
      <c r="H342" s="7" t="s">
        <v>42</v>
      </c>
      <c r="I342" s="4">
        <v>0.91891891891891897</v>
      </c>
      <c r="J342" s="13">
        <v>0.6</v>
      </c>
      <c r="K342" s="14">
        <v>1148.6500000000001</v>
      </c>
      <c r="L342" s="10">
        <f t="shared" si="26"/>
        <v>413.84999999999991</v>
      </c>
      <c r="M342" s="10">
        <v>1250</v>
      </c>
      <c r="N342" s="10">
        <v>1562.5</v>
      </c>
      <c r="O342" s="3">
        <f t="shared" si="27"/>
        <v>0.91892000000000007</v>
      </c>
    </row>
    <row r="343" spans="1:15" x14ac:dyDescent="0.25">
      <c r="A343" s="8" t="str">
        <f ca="1">LOOKUP('PB YTD'!B343,TimeFrame!$D$3:$D$8,TimeFrame!$C$3:$C$8)</f>
        <v>6 Months</v>
      </c>
      <c r="B343" s="8">
        <f t="shared" ca="1" si="24"/>
        <v>216</v>
      </c>
      <c r="C343" s="20">
        <f t="shared" ca="1" si="25"/>
        <v>45568</v>
      </c>
      <c r="D343" s="20">
        <v>45352</v>
      </c>
      <c r="E343" s="12" t="s">
        <v>190</v>
      </c>
      <c r="F343" s="8" t="s">
        <v>37</v>
      </c>
      <c r="G343" s="8" t="s">
        <v>262</v>
      </c>
      <c r="H343" s="7" t="s">
        <v>36</v>
      </c>
      <c r="I343" s="4">
        <v>0.91268392565197387</v>
      </c>
      <c r="J343" s="13">
        <v>0.65771812080536918</v>
      </c>
      <c r="K343" s="14">
        <v>1140.8499999999999</v>
      </c>
      <c r="L343" s="10">
        <f t="shared" si="26"/>
        <v>421.65000000000009</v>
      </c>
      <c r="M343" s="10">
        <v>1250</v>
      </c>
      <c r="N343" s="10">
        <v>1562.5</v>
      </c>
      <c r="O343" s="3">
        <f t="shared" si="27"/>
        <v>0.91267999999999994</v>
      </c>
    </row>
    <row r="344" spans="1:15" x14ac:dyDescent="0.25">
      <c r="A344" s="8" t="str">
        <f ca="1">LOOKUP('PB YTD'!B344,TimeFrame!$D$3:$D$8,TimeFrame!$C$3:$C$8)</f>
        <v>6 Months</v>
      </c>
      <c r="B344" s="8">
        <f t="shared" ca="1" si="24"/>
        <v>216</v>
      </c>
      <c r="C344" s="20">
        <f t="shared" ca="1" si="25"/>
        <v>45568</v>
      </c>
      <c r="D344" s="20">
        <v>45352</v>
      </c>
      <c r="E344" s="12" t="s">
        <v>25</v>
      </c>
      <c r="F344" s="8" t="s">
        <v>116</v>
      </c>
      <c r="G344" s="8" t="s">
        <v>262</v>
      </c>
      <c r="H344" s="7" t="s">
        <v>26</v>
      </c>
      <c r="I344" s="4">
        <v>0.91106049663907562</v>
      </c>
      <c r="J344" s="13">
        <v>0.58288770053475936</v>
      </c>
      <c r="K344" s="14">
        <v>1138.83</v>
      </c>
      <c r="L344" s="10">
        <f t="shared" si="26"/>
        <v>423.67000000000007</v>
      </c>
      <c r="M344" s="10">
        <v>1250</v>
      </c>
      <c r="N344" s="10">
        <v>1562.5</v>
      </c>
      <c r="O344" s="3">
        <f t="shared" si="27"/>
        <v>0.91106399999999998</v>
      </c>
    </row>
    <row r="345" spans="1:15" x14ac:dyDescent="0.25">
      <c r="A345" s="8" t="str">
        <f ca="1">LOOKUP('PB YTD'!B345,TimeFrame!$D$3:$D$8,TimeFrame!$C$3:$C$8)</f>
        <v>6 Months</v>
      </c>
      <c r="B345" s="8">
        <f t="shared" ca="1" si="24"/>
        <v>216</v>
      </c>
      <c r="C345" s="20">
        <f t="shared" ca="1" si="25"/>
        <v>45568</v>
      </c>
      <c r="D345" s="20">
        <v>45352</v>
      </c>
      <c r="E345" s="12" t="s">
        <v>179</v>
      </c>
      <c r="F345" s="8" t="s">
        <v>67</v>
      </c>
      <c r="G345" s="8" t="s">
        <v>233</v>
      </c>
      <c r="H345" s="7" t="s">
        <v>202</v>
      </c>
      <c r="I345" s="4">
        <v>0.90472839630278246</v>
      </c>
      <c r="J345" s="13">
        <v>0.63404255319148939</v>
      </c>
      <c r="K345" s="14">
        <v>1130.9100000000001</v>
      </c>
      <c r="L345" s="10">
        <f t="shared" si="26"/>
        <v>431.58999999999992</v>
      </c>
      <c r="M345" s="10">
        <v>1250</v>
      </c>
      <c r="N345" s="10">
        <v>1562.5</v>
      </c>
      <c r="O345" s="3">
        <f t="shared" si="27"/>
        <v>0.90472800000000009</v>
      </c>
    </row>
    <row r="346" spans="1:15" x14ac:dyDescent="0.25">
      <c r="A346" s="8" t="str">
        <f ca="1">LOOKUP('PB YTD'!B346,TimeFrame!$D$3:$D$8,TimeFrame!$C$3:$C$8)</f>
        <v>6 Months</v>
      </c>
      <c r="B346" s="8">
        <f t="shared" ca="1" si="24"/>
        <v>216</v>
      </c>
      <c r="C346" s="20">
        <f t="shared" ca="1" si="25"/>
        <v>45568</v>
      </c>
      <c r="D346" s="20">
        <v>45352</v>
      </c>
      <c r="E346" s="12" t="s">
        <v>183</v>
      </c>
      <c r="F346" s="8" t="s">
        <v>191</v>
      </c>
      <c r="G346" s="8" t="s">
        <v>263</v>
      </c>
      <c r="H346" s="7" t="s">
        <v>185</v>
      </c>
      <c r="I346" s="4">
        <v>0.88882498643888352</v>
      </c>
      <c r="J346" s="13">
        <v>0.75138121546961323</v>
      </c>
      <c r="K346" s="14">
        <v>1111.03</v>
      </c>
      <c r="L346" s="10">
        <f t="shared" si="26"/>
        <v>451.47</v>
      </c>
      <c r="M346" s="10">
        <v>1250</v>
      </c>
      <c r="N346" s="10">
        <v>1562.5</v>
      </c>
      <c r="O346" s="3">
        <f t="shared" si="27"/>
        <v>0.88882399999999995</v>
      </c>
    </row>
    <row r="347" spans="1:15" x14ac:dyDescent="0.25">
      <c r="A347" s="8" t="str">
        <f ca="1">LOOKUP('PB YTD'!B347,TimeFrame!$D$3:$D$8,TimeFrame!$C$3:$C$8)</f>
        <v>6 Months</v>
      </c>
      <c r="B347" s="8">
        <f t="shared" ca="1" si="24"/>
        <v>216</v>
      </c>
      <c r="C347" s="20">
        <f t="shared" ca="1" si="25"/>
        <v>45568</v>
      </c>
      <c r="D347" s="20">
        <v>45352</v>
      </c>
      <c r="E347" s="12" t="s">
        <v>176</v>
      </c>
      <c r="F347" s="8" t="s">
        <v>53</v>
      </c>
      <c r="G347" s="8" t="s">
        <v>263</v>
      </c>
      <c r="H347" s="7" t="s">
        <v>51</v>
      </c>
      <c r="I347" s="4">
        <v>0.88455584720259206</v>
      </c>
      <c r="J347" s="13">
        <v>0.58536585365853655</v>
      </c>
      <c r="K347" s="14">
        <v>1105.69</v>
      </c>
      <c r="L347" s="10">
        <f t="shared" si="26"/>
        <v>456.80999999999995</v>
      </c>
      <c r="M347" s="10">
        <v>1250</v>
      </c>
      <c r="N347" s="10">
        <v>1562.5</v>
      </c>
      <c r="O347" s="3">
        <f t="shared" si="27"/>
        <v>0.884552</v>
      </c>
    </row>
    <row r="348" spans="1:15" x14ac:dyDescent="0.25">
      <c r="A348" s="8" t="str">
        <f ca="1">LOOKUP('PB YTD'!B348,TimeFrame!$D$3:$D$8,TimeFrame!$C$3:$C$8)</f>
        <v>6 Months</v>
      </c>
      <c r="B348" s="8">
        <f t="shared" ca="1" si="24"/>
        <v>216</v>
      </c>
      <c r="C348" s="20">
        <f t="shared" ca="1" si="25"/>
        <v>45568</v>
      </c>
      <c r="D348" s="20">
        <v>45352</v>
      </c>
      <c r="E348" s="12" t="s">
        <v>14</v>
      </c>
      <c r="F348" s="8" t="s">
        <v>81</v>
      </c>
      <c r="G348" s="8" t="s">
        <v>42</v>
      </c>
      <c r="H348" s="7" t="s">
        <v>42</v>
      </c>
      <c r="I348" s="4">
        <v>0.88357918350934395</v>
      </c>
      <c r="J348" s="13">
        <v>0.5714285714285714</v>
      </c>
      <c r="K348" s="14">
        <v>1104.47</v>
      </c>
      <c r="L348" s="10">
        <f t="shared" si="26"/>
        <v>458.03</v>
      </c>
      <c r="M348" s="10">
        <v>1250</v>
      </c>
      <c r="N348" s="10">
        <v>1562.5</v>
      </c>
      <c r="O348" s="3">
        <f t="shared" si="27"/>
        <v>0.88357600000000003</v>
      </c>
    </row>
    <row r="349" spans="1:15" x14ac:dyDescent="0.25">
      <c r="A349" s="8" t="str">
        <f ca="1">LOOKUP('PB YTD'!B349,TimeFrame!$D$3:$D$8,TimeFrame!$C$3:$C$8)</f>
        <v>6 Months</v>
      </c>
      <c r="B349" s="8">
        <f t="shared" ca="1" si="24"/>
        <v>216</v>
      </c>
      <c r="C349" s="20">
        <f t="shared" ca="1" si="25"/>
        <v>45568</v>
      </c>
      <c r="D349" s="20">
        <v>45352</v>
      </c>
      <c r="E349" s="12" t="s">
        <v>14</v>
      </c>
      <c r="F349" s="8" t="s">
        <v>16</v>
      </c>
      <c r="G349" s="8" t="s">
        <v>42</v>
      </c>
      <c r="H349" s="7" t="s">
        <v>42</v>
      </c>
      <c r="I349" s="4">
        <v>0.88231935808671635</v>
      </c>
      <c r="J349" s="13">
        <v>0.6470588235294118</v>
      </c>
      <c r="K349" s="14">
        <v>1102.9000000000001</v>
      </c>
      <c r="L349" s="10">
        <f t="shared" si="26"/>
        <v>459.59999999999991</v>
      </c>
      <c r="M349" s="10">
        <v>1250</v>
      </c>
      <c r="N349" s="10">
        <v>1562.5</v>
      </c>
      <c r="O349" s="3">
        <f t="shared" si="27"/>
        <v>0.8823200000000001</v>
      </c>
    </row>
    <row r="350" spans="1:15" x14ac:dyDescent="0.25">
      <c r="A350" s="8" t="str">
        <f ca="1">LOOKUP('PB YTD'!B350,TimeFrame!$D$3:$D$8,TimeFrame!$C$3:$C$8)</f>
        <v>6 Months</v>
      </c>
      <c r="B350" s="8">
        <f t="shared" ca="1" si="24"/>
        <v>216</v>
      </c>
      <c r="C350" s="20">
        <f t="shared" ca="1" si="25"/>
        <v>45568</v>
      </c>
      <c r="D350" s="20">
        <v>45352</v>
      </c>
      <c r="E350" s="12" t="s">
        <v>14</v>
      </c>
      <c r="F350" s="8" t="s">
        <v>31</v>
      </c>
      <c r="G350" s="8" t="s">
        <v>42</v>
      </c>
      <c r="H350" s="7" t="s">
        <v>30</v>
      </c>
      <c r="I350" s="4">
        <v>0.87421972055643316</v>
      </c>
      <c r="J350" s="13">
        <v>0.625</v>
      </c>
      <c r="K350" s="14">
        <v>1092.77</v>
      </c>
      <c r="L350" s="10">
        <f t="shared" si="26"/>
        <v>469.73</v>
      </c>
      <c r="M350" s="10">
        <v>1250</v>
      </c>
      <c r="N350" s="10">
        <v>1562.5</v>
      </c>
      <c r="O350" s="3">
        <f t="shared" si="27"/>
        <v>0.87421599999999999</v>
      </c>
    </row>
    <row r="351" spans="1:15" x14ac:dyDescent="0.25">
      <c r="A351" s="8" t="str">
        <f ca="1">LOOKUP('PB YTD'!B351,TimeFrame!$D$3:$D$8,TimeFrame!$C$3:$C$8)</f>
        <v>6 Months</v>
      </c>
      <c r="B351" s="8">
        <f t="shared" ca="1" si="24"/>
        <v>216</v>
      </c>
      <c r="C351" s="20">
        <f t="shared" ca="1" si="25"/>
        <v>45568</v>
      </c>
      <c r="D351" s="20">
        <v>45352</v>
      </c>
      <c r="E351" s="12" t="s">
        <v>72</v>
      </c>
      <c r="F351" s="8" t="s">
        <v>94</v>
      </c>
      <c r="G351" s="8" t="s">
        <v>262</v>
      </c>
      <c r="H351" s="7" t="s">
        <v>205</v>
      </c>
      <c r="I351" s="4">
        <v>0.86969577645135809</v>
      </c>
      <c r="J351" s="13">
        <v>0.64117647058823535</v>
      </c>
      <c r="K351" s="14">
        <v>1087.1199999999999</v>
      </c>
      <c r="L351" s="10">
        <f t="shared" si="26"/>
        <v>475.38000000000011</v>
      </c>
      <c r="M351" s="10">
        <v>1250</v>
      </c>
      <c r="N351" s="10">
        <v>1562.5</v>
      </c>
      <c r="O351" s="3">
        <f t="shared" si="27"/>
        <v>0.86969599999999991</v>
      </c>
    </row>
    <row r="352" spans="1:15" x14ac:dyDescent="0.25">
      <c r="A352" s="8" t="str">
        <f ca="1">LOOKUP('PB YTD'!B352,TimeFrame!$D$3:$D$8,TimeFrame!$C$3:$C$8)</f>
        <v>6 Months</v>
      </c>
      <c r="B352" s="8">
        <f t="shared" ca="1" si="24"/>
        <v>216</v>
      </c>
      <c r="C352" s="20">
        <f t="shared" ca="1" si="25"/>
        <v>45568</v>
      </c>
      <c r="D352" s="20">
        <v>45352</v>
      </c>
      <c r="E352" s="12" t="s">
        <v>25</v>
      </c>
      <c r="F352" s="8" t="s">
        <v>133</v>
      </c>
      <c r="G352" s="8" t="s">
        <v>262</v>
      </c>
      <c r="H352" s="7" t="s">
        <v>26</v>
      </c>
      <c r="I352" s="4">
        <v>0.86320359639676592</v>
      </c>
      <c r="J352" s="13">
        <v>0.62068965517241381</v>
      </c>
      <c r="K352" s="14">
        <v>1079</v>
      </c>
      <c r="L352" s="10">
        <f t="shared" si="26"/>
        <v>483.5</v>
      </c>
      <c r="M352" s="10">
        <v>1250</v>
      </c>
      <c r="N352" s="10">
        <v>1562.5</v>
      </c>
      <c r="O352" s="3">
        <f t="shared" si="27"/>
        <v>0.86319999999999997</v>
      </c>
    </row>
    <row r="353" spans="1:15" x14ac:dyDescent="0.25">
      <c r="A353" s="8" t="str">
        <f ca="1">LOOKUP('PB YTD'!B353,TimeFrame!$D$3:$D$8,TimeFrame!$C$3:$C$8)</f>
        <v>6 Months</v>
      </c>
      <c r="B353" s="8">
        <f t="shared" ca="1" si="24"/>
        <v>216</v>
      </c>
      <c r="C353" s="20">
        <f t="shared" ca="1" si="25"/>
        <v>45568</v>
      </c>
      <c r="D353" s="20">
        <v>45352</v>
      </c>
      <c r="E353" s="12" t="s">
        <v>176</v>
      </c>
      <c r="F353" s="8" t="s">
        <v>129</v>
      </c>
      <c r="G353" s="8" t="s">
        <v>263</v>
      </c>
      <c r="H353" s="7" t="s">
        <v>51</v>
      </c>
      <c r="I353" s="4">
        <v>0.86126986212383305</v>
      </c>
      <c r="J353" s="13">
        <v>0.62307692307692308</v>
      </c>
      <c r="K353" s="14">
        <v>1076.5899999999999</v>
      </c>
      <c r="L353" s="10">
        <f t="shared" si="26"/>
        <v>485.91000000000008</v>
      </c>
      <c r="M353" s="10">
        <v>1250</v>
      </c>
      <c r="N353" s="10">
        <v>1562.5</v>
      </c>
      <c r="O353" s="3">
        <f t="shared" si="27"/>
        <v>0.86127199999999993</v>
      </c>
    </row>
    <row r="354" spans="1:15" x14ac:dyDescent="0.25">
      <c r="A354" s="8" t="str">
        <f ca="1">LOOKUP('PB YTD'!B354,TimeFrame!$D$3:$D$8,TimeFrame!$C$3:$C$8)</f>
        <v>6 Months</v>
      </c>
      <c r="B354" s="8">
        <f t="shared" ca="1" si="24"/>
        <v>216</v>
      </c>
      <c r="C354" s="20">
        <f t="shared" ca="1" si="25"/>
        <v>45568</v>
      </c>
      <c r="D354" s="20">
        <v>45352</v>
      </c>
      <c r="E354" s="12" t="s">
        <v>72</v>
      </c>
      <c r="F354" s="8" t="s">
        <v>97</v>
      </c>
      <c r="G354" s="8" t="s">
        <v>262</v>
      </c>
      <c r="H354" s="7" t="s">
        <v>205</v>
      </c>
      <c r="I354" s="4">
        <v>0.85586903457099561</v>
      </c>
      <c r="J354" s="13">
        <v>0.651685393258427</v>
      </c>
      <c r="K354" s="14">
        <v>1069.8399999999999</v>
      </c>
      <c r="L354" s="10">
        <f t="shared" si="26"/>
        <v>492.66000000000008</v>
      </c>
      <c r="M354" s="10">
        <v>1250</v>
      </c>
      <c r="N354" s="10">
        <v>1562.5</v>
      </c>
      <c r="O354" s="3">
        <f t="shared" si="27"/>
        <v>0.85587199999999997</v>
      </c>
    </row>
    <row r="355" spans="1:15" x14ac:dyDescent="0.25">
      <c r="A355" s="8" t="str">
        <f ca="1">LOOKUP('PB YTD'!B355,TimeFrame!$D$3:$D$8,TimeFrame!$C$3:$C$8)</f>
        <v>6 Months</v>
      </c>
      <c r="B355" s="8">
        <f t="shared" ca="1" si="24"/>
        <v>216</v>
      </c>
      <c r="C355" s="20">
        <f t="shared" ca="1" si="25"/>
        <v>45568</v>
      </c>
      <c r="D355" s="20">
        <v>45352</v>
      </c>
      <c r="E355" s="12" t="s">
        <v>183</v>
      </c>
      <c r="F355" s="8" t="s">
        <v>186</v>
      </c>
      <c r="G355" s="8" t="s">
        <v>263</v>
      </c>
      <c r="H355" s="7" t="s">
        <v>185</v>
      </c>
      <c r="I355" s="4">
        <v>0.85545260672072465</v>
      </c>
      <c r="J355" s="13">
        <v>0.69767441860465118</v>
      </c>
      <c r="K355" s="14">
        <v>1069.32</v>
      </c>
      <c r="L355" s="10">
        <f t="shared" si="26"/>
        <v>493.18000000000006</v>
      </c>
      <c r="M355" s="10">
        <v>1250</v>
      </c>
      <c r="N355" s="10">
        <v>1562.5</v>
      </c>
      <c r="O355" s="3">
        <f t="shared" si="27"/>
        <v>0.85545599999999999</v>
      </c>
    </row>
    <row r="356" spans="1:15" x14ac:dyDescent="0.25">
      <c r="A356" s="8" t="str">
        <f ca="1">LOOKUP('PB YTD'!B356,TimeFrame!$D$3:$D$8,TimeFrame!$C$3:$C$8)</f>
        <v>6 Months</v>
      </c>
      <c r="B356" s="8">
        <f t="shared" ca="1" si="24"/>
        <v>216</v>
      </c>
      <c r="C356" s="20">
        <f t="shared" ca="1" si="25"/>
        <v>45568</v>
      </c>
      <c r="D356" s="20">
        <v>45352</v>
      </c>
      <c r="E356" s="12" t="s">
        <v>179</v>
      </c>
      <c r="F356" s="8" t="s">
        <v>57</v>
      </c>
      <c r="G356" s="8" t="s">
        <v>233</v>
      </c>
      <c r="H356" s="7" t="s">
        <v>202</v>
      </c>
      <c r="I356" s="4">
        <v>0.81885895154559618</v>
      </c>
      <c r="J356" s="13">
        <v>0.625</v>
      </c>
      <c r="K356" s="14">
        <v>1023.57</v>
      </c>
      <c r="L356" s="10">
        <f t="shared" si="26"/>
        <v>538.92999999999995</v>
      </c>
      <c r="M356" s="10">
        <v>1250</v>
      </c>
      <c r="N356" s="10">
        <v>1562.5</v>
      </c>
      <c r="O356" s="3">
        <f t="shared" si="27"/>
        <v>0.81885600000000003</v>
      </c>
    </row>
    <row r="357" spans="1:15" x14ac:dyDescent="0.25">
      <c r="A357" s="8" t="str">
        <f ca="1">LOOKUP('PB YTD'!B357,TimeFrame!$D$3:$D$8,TimeFrame!$C$3:$C$8)</f>
        <v>6 Months</v>
      </c>
      <c r="B357" s="8">
        <f t="shared" ca="1" si="24"/>
        <v>216</v>
      </c>
      <c r="C357" s="20">
        <f t="shared" ca="1" si="25"/>
        <v>45568</v>
      </c>
      <c r="D357" s="20">
        <v>45352</v>
      </c>
      <c r="E357" s="12" t="s">
        <v>206</v>
      </c>
      <c r="F357" s="8" t="s">
        <v>207</v>
      </c>
      <c r="G357" s="8" t="s">
        <v>231</v>
      </c>
      <c r="H357" s="7" t="s">
        <v>11</v>
      </c>
      <c r="I357" s="4">
        <v>0.81517746697820348</v>
      </c>
      <c r="J357" s="13">
        <v>0.59693877551020413</v>
      </c>
      <c r="K357" s="14">
        <v>1018.97</v>
      </c>
      <c r="L357" s="10">
        <f t="shared" si="26"/>
        <v>543.53</v>
      </c>
      <c r="M357" s="10">
        <v>1250</v>
      </c>
      <c r="N357" s="10">
        <v>1562.5</v>
      </c>
      <c r="O357" s="3">
        <f t="shared" si="27"/>
        <v>0.81517600000000001</v>
      </c>
    </row>
    <row r="358" spans="1:15" x14ac:dyDescent="0.25">
      <c r="A358" s="8" t="str">
        <f ca="1">LOOKUP('PB YTD'!B358,TimeFrame!$D$3:$D$8,TimeFrame!$C$3:$C$8)</f>
        <v>6 Months</v>
      </c>
      <c r="B358" s="8">
        <f t="shared" ca="1" si="24"/>
        <v>216</v>
      </c>
      <c r="C358" s="20">
        <f t="shared" ca="1" si="25"/>
        <v>45568</v>
      </c>
      <c r="D358" s="20">
        <v>45352</v>
      </c>
      <c r="E358" s="12" t="s">
        <v>50</v>
      </c>
      <c r="F358" s="8" t="s">
        <v>50</v>
      </c>
      <c r="G358" s="8" t="s">
        <v>263</v>
      </c>
      <c r="H358" s="7" t="s">
        <v>44</v>
      </c>
      <c r="I358" s="4">
        <v>0.81337767039066056</v>
      </c>
      <c r="J358" s="13">
        <v>0.64855072463768115</v>
      </c>
      <c r="K358" s="14">
        <v>1016.72</v>
      </c>
      <c r="L358" s="10">
        <f t="shared" si="26"/>
        <v>545.78</v>
      </c>
      <c r="M358" s="10">
        <v>1250</v>
      </c>
      <c r="N358" s="10">
        <v>1562.5</v>
      </c>
      <c r="O358" s="3">
        <f t="shared" si="27"/>
        <v>0.81337599999999999</v>
      </c>
    </row>
    <row r="359" spans="1:15" x14ac:dyDescent="0.25">
      <c r="A359" s="8" t="str">
        <f ca="1">LOOKUP('PB YTD'!B359,TimeFrame!$D$3:$D$8,TimeFrame!$C$3:$C$8)</f>
        <v>6 Months</v>
      </c>
      <c r="B359" s="8">
        <f t="shared" ca="1" si="24"/>
        <v>216</v>
      </c>
      <c r="C359" s="20">
        <f t="shared" ca="1" si="25"/>
        <v>45568</v>
      </c>
      <c r="D359" s="20">
        <v>45352</v>
      </c>
      <c r="E359" s="12" t="s">
        <v>28</v>
      </c>
      <c r="F359" s="8" t="s">
        <v>137</v>
      </c>
      <c r="G359" s="8" t="s">
        <v>42</v>
      </c>
      <c r="H359" s="7" t="s">
        <v>29</v>
      </c>
      <c r="I359" s="4">
        <v>0.8100753116891336</v>
      </c>
      <c r="J359" s="13">
        <v>0.58750000000000002</v>
      </c>
      <c r="K359" s="14">
        <v>1012.59</v>
      </c>
      <c r="L359" s="10">
        <f t="shared" si="26"/>
        <v>549.91</v>
      </c>
      <c r="M359" s="10">
        <v>1250</v>
      </c>
      <c r="N359" s="10">
        <v>1562.5</v>
      </c>
      <c r="O359" s="3">
        <f t="shared" si="27"/>
        <v>0.81007200000000001</v>
      </c>
    </row>
    <row r="360" spans="1:15" x14ac:dyDescent="0.25">
      <c r="A360" s="8" t="str">
        <f ca="1">LOOKUP('PB YTD'!B360,TimeFrame!$D$3:$D$8,TimeFrame!$C$3:$C$8)</f>
        <v>6 Months</v>
      </c>
      <c r="B360" s="8">
        <f t="shared" ca="1" si="24"/>
        <v>216</v>
      </c>
      <c r="C360" s="20">
        <f t="shared" ca="1" si="25"/>
        <v>45568</v>
      </c>
      <c r="D360" s="20">
        <v>45352</v>
      </c>
      <c r="E360" s="12" t="s">
        <v>17</v>
      </c>
      <c r="F360" s="8" t="s">
        <v>200</v>
      </c>
      <c r="G360" s="8" t="s">
        <v>262</v>
      </c>
      <c r="H360" s="7" t="s">
        <v>195</v>
      </c>
      <c r="I360" s="4">
        <v>0.80679984545805772</v>
      </c>
      <c r="J360" s="13">
        <v>0.62886597938144329</v>
      </c>
      <c r="K360" s="14">
        <v>1008.5</v>
      </c>
      <c r="L360" s="10">
        <f t="shared" si="26"/>
        <v>554</v>
      </c>
      <c r="M360" s="10">
        <v>1250</v>
      </c>
      <c r="N360" s="10">
        <v>1562.5</v>
      </c>
      <c r="O360" s="3">
        <f t="shared" si="27"/>
        <v>0.80679999999999996</v>
      </c>
    </row>
    <row r="361" spans="1:15" x14ac:dyDescent="0.25">
      <c r="A361" s="8" t="str">
        <f ca="1">LOOKUP('PB YTD'!B361,TimeFrame!$D$3:$D$8,TimeFrame!$C$3:$C$8)</f>
        <v>6 Months</v>
      </c>
      <c r="B361" s="8">
        <f t="shared" ca="1" si="24"/>
        <v>216</v>
      </c>
      <c r="C361" s="20">
        <f t="shared" ca="1" si="25"/>
        <v>45568</v>
      </c>
      <c r="D361" s="20">
        <v>45352</v>
      </c>
      <c r="E361" s="12" t="s">
        <v>50</v>
      </c>
      <c r="F361" s="8" t="s">
        <v>71</v>
      </c>
      <c r="G361" s="8" t="s">
        <v>263</v>
      </c>
      <c r="H361" s="7" t="s">
        <v>44</v>
      </c>
      <c r="I361" s="4">
        <v>0.80456070985242045</v>
      </c>
      <c r="J361" s="13">
        <v>0.77049180327868849</v>
      </c>
      <c r="K361" s="14">
        <v>1005.7</v>
      </c>
      <c r="L361" s="10">
        <f t="shared" si="26"/>
        <v>556.79999999999995</v>
      </c>
      <c r="M361" s="10">
        <v>1250</v>
      </c>
      <c r="N361" s="10">
        <v>1562.5</v>
      </c>
      <c r="O361" s="3">
        <f t="shared" si="27"/>
        <v>0.80456000000000005</v>
      </c>
    </row>
    <row r="362" spans="1:15" x14ac:dyDescent="0.25">
      <c r="A362" s="8" t="str">
        <f ca="1">LOOKUP('PB YTD'!B362,TimeFrame!$D$3:$D$8,TimeFrame!$C$3:$C$8)</f>
        <v>6 Months</v>
      </c>
      <c r="B362" s="8">
        <f t="shared" ca="1" si="24"/>
        <v>216</v>
      </c>
      <c r="C362" s="20">
        <f t="shared" ca="1" si="25"/>
        <v>45568</v>
      </c>
      <c r="D362" s="20">
        <v>45352</v>
      </c>
      <c r="E362" s="12" t="s">
        <v>14</v>
      </c>
      <c r="F362" s="8" t="s">
        <v>89</v>
      </c>
      <c r="G362" s="8" t="s">
        <v>42</v>
      </c>
      <c r="H362" s="7" t="s">
        <v>30</v>
      </c>
      <c r="I362" s="4">
        <v>0.80374582940027495</v>
      </c>
      <c r="J362" s="13">
        <v>0.64</v>
      </c>
      <c r="K362" s="14">
        <v>1004.68</v>
      </c>
      <c r="L362" s="10">
        <f t="shared" si="26"/>
        <v>557.82000000000005</v>
      </c>
      <c r="M362" s="10">
        <v>1250</v>
      </c>
      <c r="N362" s="10">
        <v>1562.5</v>
      </c>
      <c r="O362" s="3">
        <f t="shared" si="27"/>
        <v>0.80374400000000001</v>
      </c>
    </row>
    <row r="363" spans="1:15" x14ac:dyDescent="0.25">
      <c r="A363" s="8" t="str">
        <f ca="1">LOOKUP('PB YTD'!B363,TimeFrame!$D$3:$D$8,TimeFrame!$C$3:$C$8)</f>
        <v>6 Months</v>
      </c>
      <c r="B363" s="8">
        <f t="shared" ca="1" si="24"/>
        <v>216</v>
      </c>
      <c r="C363" s="20">
        <f t="shared" ca="1" si="25"/>
        <v>45568</v>
      </c>
      <c r="D363" s="20">
        <v>45352</v>
      </c>
      <c r="E363" s="12" t="s">
        <v>14</v>
      </c>
      <c r="F363" s="8" t="s">
        <v>171</v>
      </c>
      <c r="G363" s="8" t="s">
        <v>42</v>
      </c>
      <c r="H363" s="7" t="s">
        <v>82</v>
      </c>
      <c r="I363" s="4">
        <v>0.79994105697474915</v>
      </c>
      <c r="J363" s="13">
        <v>0.59183673469387754</v>
      </c>
      <c r="K363" s="14">
        <v>999.93</v>
      </c>
      <c r="L363" s="10">
        <f t="shared" si="26"/>
        <v>562.57000000000005</v>
      </c>
      <c r="M363" s="10">
        <v>1250</v>
      </c>
      <c r="N363" s="10">
        <v>1562.5</v>
      </c>
      <c r="O363" s="3">
        <f t="shared" si="27"/>
        <v>0.79994399999999999</v>
      </c>
    </row>
    <row r="364" spans="1:15" x14ac:dyDescent="0.25">
      <c r="A364" s="8" t="str">
        <f ca="1">LOOKUP('PB YTD'!B364,TimeFrame!$D$3:$D$8,TimeFrame!$C$3:$C$8)</f>
        <v>6 Months</v>
      </c>
      <c r="B364" s="8">
        <f t="shared" ca="1" si="24"/>
        <v>216</v>
      </c>
      <c r="C364" s="20">
        <f t="shared" ca="1" si="25"/>
        <v>45568</v>
      </c>
      <c r="D364" s="20">
        <v>45352</v>
      </c>
      <c r="E364" s="12" t="s">
        <v>25</v>
      </c>
      <c r="F364" s="8" t="s">
        <v>147</v>
      </c>
      <c r="G364" s="8" t="s">
        <v>262</v>
      </c>
      <c r="H364" s="7" t="s">
        <v>26</v>
      </c>
      <c r="I364" s="4">
        <v>0.79281750198204393</v>
      </c>
      <c r="J364" s="13">
        <v>0.61538461538461542</v>
      </c>
      <c r="K364" s="14">
        <v>991.02</v>
      </c>
      <c r="L364" s="10">
        <f t="shared" si="26"/>
        <v>571.48</v>
      </c>
      <c r="M364" s="10">
        <v>1250</v>
      </c>
      <c r="N364" s="10">
        <v>1562.5</v>
      </c>
      <c r="O364" s="3">
        <f t="shared" si="27"/>
        <v>0.79281599999999997</v>
      </c>
    </row>
    <row r="365" spans="1:15" x14ac:dyDescent="0.25">
      <c r="A365" s="8" t="str">
        <f ca="1">LOOKUP('PB YTD'!B365,TimeFrame!$D$3:$D$8,TimeFrame!$C$3:$C$8)</f>
        <v>6 Months</v>
      </c>
      <c r="B365" s="8">
        <f t="shared" ca="1" si="24"/>
        <v>216</v>
      </c>
      <c r="C365" s="20">
        <f t="shared" ca="1" si="25"/>
        <v>45568</v>
      </c>
      <c r="D365" s="20">
        <v>45352</v>
      </c>
      <c r="E365" s="12" t="s">
        <v>177</v>
      </c>
      <c r="F365" s="8" t="s">
        <v>146</v>
      </c>
      <c r="G365" s="8" t="s">
        <v>263</v>
      </c>
      <c r="H365" s="7" t="s">
        <v>23</v>
      </c>
      <c r="I365" s="4">
        <v>0.78569825105610092</v>
      </c>
      <c r="J365" s="13">
        <v>0.60576923076923073</v>
      </c>
      <c r="K365" s="14">
        <v>982.12</v>
      </c>
      <c r="L365" s="10">
        <f t="shared" si="26"/>
        <v>580.38</v>
      </c>
      <c r="M365" s="10">
        <v>1250</v>
      </c>
      <c r="N365" s="10">
        <v>1562.5</v>
      </c>
      <c r="O365" s="3">
        <f t="shared" si="27"/>
        <v>0.78569599999999995</v>
      </c>
    </row>
    <row r="366" spans="1:15" x14ac:dyDescent="0.25">
      <c r="A366" s="8" t="str">
        <f ca="1">LOOKUP('PB YTD'!B366,TimeFrame!$D$3:$D$8,TimeFrame!$C$3:$C$8)</f>
        <v>6 Months</v>
      </c>
      <c r="B366" s="8">
        <f t="shared" ca="1" si="24"/>
        <v>216</v>
      </c>
      <c r="C366" s="20">
        <f t="shared" ca="1" si="25"/>
        <v>45568</v>
      </c>
      <c r="D366" s="20">
        <v>45352</v>
      </c>
      <c r="E366" s="12" t="s">
        <v>28</v>
      </c>
      <c r="F366" s="8" t="s">
        <v>80</v>
      </c>
      <c r="G366" s="8" t="s">
        <v>42</v>
      </c>
      <c r="H366" s="7" t="s">
        <v>29</v>
      </c>
      <c r="I366" s="4">
        <v>0.78202120431265465</v>
      </c>
      <c r="J366" s="13">
        <v>0.60655737704918034</v>
      </c>
      <c r="K366" s="14">
        <v>977.53</v>
      </c>
      <c r="L366" s="10">
        <f t="shared" si="26"/>
        <v>584.97</v>
      </c>
      <c r="M366" s="10">
        <v>1250</v>
      </c>
      <c r="N366" s="10">
        <v>1562.5</v>
      </c>
      <c r="O366" s="3">
        <f t="shared" si="27"/>
        <v>0.78202399999999994</v>
      </c>
    </row>
    <row r="367" spans="1:15" x14ac:dyDescent="0.25">
      <c r="A367" s="8" t="str">
        <f ca="1">LOOKUP('PB YTD'!B367,TimeFrame!$D$3:$D$8,TimeFrame!$C$3:$C$8)</f>
        <v>6 Months</v>
      </c>
      <c r="B367" s="8">
        <f t="shared" ca="1" si="24"/>
        <v>216</v>
      </c>
      <c r="C367" s="20">
        <f t="shared" ca="1" si="25"/>
        <v>45568</v>
      </c>
      <c r="D367" s="20">
        <v>45352</v>
      </c>
      <c r="E367" s="12" t="s">
        <v>206</v>
      </c>
      <c r="F367" s="8" t="s">
        <v>208</v>
      </c>
      <c r="G367" s="8" t="s">
        <v>231</v>
      </c>
      <c r="H367" s="7" t="s">
        <v>11</v>
      </c>
      <c r="I367" s="4">
        <v>0.78121744927294701</v>
      </c>
      <c r="J367" s="13">
        <v>0.68292682926829273</v>
      </c>
      <c r="K367" s="14">
        <v>976.52</v>
      </c>
      <c r="L367" s="10">
        <f t="shared" si="26"/>
        <v>585.98</v>
      </c>
      <c r="M367" s="10">
        <v>1250</v>
      </c>
      <c r="N367" s="10">
        <v>1562.5</v>
      </c>
      <c r="O367" s="3">
        <f t="shared" si="27"/>
        <v>0.78121600000000002</v>
      </c>
    </row>
    <row r="368" spans="1:15" x14ac:dyDescent="0.25">
      <c r="A368" s="8" t="str">
        <f ca="1">LOOKUP('PB YTD'!B368,TimeFrame!$D$3:$D$8,TimeFrame!$C$3:$C$8)</f>
        <v>6 Months</v>
      </c>
      <c r="B368" s="8">
        <f t="shared" ca="1" si="24"/>
        <v>216</v>
      </c>
      <c r="C368" s="20">
        <f t="shared" ca="1" si="25"/>
        <v>45568</v>
      </c>
      <c r="D368" s="20">
        <v>45352</v>
      </c>
      <c r="E368" s="12" t="s">
        <v>14</v>
      </c>
      <c r="F368" s="8" t="s">
        <v>63</v>
      </c>
      <c r="G368" s="8" t="s">
        <v>42</v>
      </c>
      <c r="H368" s="7" t="s">
        <v>40</v>
      </c>
      <c r="I368" s="4">
        <v>0.77619120876047143</v>
      </c>
      <c r="J368" s="13">
        <v>0.59036144578313254</v>
      </c>
      <c r="K368" s="14">
        <v>970.24</v>
      </c>
      <c r="L368" s="10">
        <f t="shared" si="26"/>
        <v>592.26</v>
      </c>
      <c r="M368" s="10">
        <v>1250</v>
      </c>
      <c r="N368" s="10">
        <v>1562.5</v>
      </c>
      <c r="O368" s="3">
        <f t="shared" si="27"/>
        <v>0.77619199999999999</v>
      </c>
    </row>
    <row r="369" spans="1:15" x14ac:dyDescent="0.25">
      <c r="A369" s="8" t="str">
        <f ca="1">LOOKUP('PB YTD'!B369,TimeFrame!$D$3:$D$8,TimeFrame!$C$3:$C$8)</f>
        <v>6 Months</v>
      </c>
      <c r="B369" s="8">
        <f t="shared" ref="B369:B432" ca="1" si="28">+C369-D369</f>
        <v>216</v>
      </c>
      <c r="C369" s="20">
        <f t="shared" ca="1" si="25"/>
        <v>45568</v>
      </c>
      <c r="D369" s="20">
        <v>45352</v>
      </c>
      <c r="E369" s="12" t="s">
        <v>6</v>
      </c>
      <c r="F369" s="8" t="s">
        <v>10</v>
      </c>
      <c r="G369" s="8" t="s">
        <v>233</v>
      </c>
      <c r="H369" s="7" t="s">
        <v>7</v>
      </c>
      <c r="I369" s="4">
        <v>0.77434706132726172</v>
      </c>
      <c r="J369" s="13">
        <v>0.63571428571428568</v>
      </c>
      <c r="K369" s="14">
        <v>967.93</v>
      </c>
      <c r="L369" s="10">
        <f t="shared" si="26"/>
        <v>594.57000000000005</v>
      </c>
      <c r="M369" s="10">
        <v>1250</v>
      </c>
      <c r="N369" s="10">
        <v>1562.5</v>
      </c>
      <c r="O369" s="3">
        <f t="shared" si="27"/>
        <v>0.77434399999999992</v>
      </c>
    </row>
    <row r="370" spans="1:15" x14ac:dyDescent="0.25">
      <c r="A370" s="8" t="str">
        <f ca="1">LOOKUP('PB YTD'!B370,TimeFrame!$D$3:$D$8,TimeFrame!$C$3:$C$8)</f>
        <v>6 Months</v>
      </c>
      <c r="B370" s="8">
        <f t="shared" ca="1" si="28"/>
        <v>216</v>
      </c>
      <c r="C370" s="20">
        <f t="shared" ca="1" si="25"/>
        <v>45568</v>
      </c>
      <c r="D370" s="20">
        <v>45352</v>
      </c>
      <c r="E370" s="12" t="s">
        <v>176</v>
      </c>
      <c r="F370" s="8" t="s">
        <v>134</v>
      </c>
      <c r="G370" s="8" t="s">
        <v>263</v>
      </c>
      <c r="H370" s="7" t="s">
        <v>51</v>
      </c>
      <c r="I370" s="4">
        <v>0.77269917457546999</v>
      </c>
      <c r="J370" s="13">
        <v>0.68992248062015504</v>
      </c>
      <c r="K370" s="14">
        <v>965.87</v>
      </c>
      <c r="L370" s="10">
        <f t="shared" si="26"/>
        <v>596.63</v>
      </c>
      <c r="M370" s="10">
        <v>1250</v>
      </c>
      <c r="N370" s="10">
        <v>1562.5</v>
      </c>
      <c r="O370" s="3">
        <f t="shared" si="27"/>
        <v>0.77269600000000005</v>
      </c>
    </row>
    <row r="371" spans="1:15" x14ac:dyDescent="0.25">
      <c r="A371" s="8" t="str">
        <f ca="1">LOOKUP('PB YTD'!B371,TimeFrame!$D$3:$D$8,TimeFrame!$C$3:$C$8)</f>
        <v>6 Months</v>
      </c>
      <c r="B371" s="8">
        <f t="shared" ca="1" si="28"/>
        <v>216</v>
      </c>
      <c r="C371" s="20">
        <f t="shared" ca="1" si="25"/>
        <v>45568</v>
      </c>
      <c r="D371" s="20">
        <v>45352</v>
      </c>
      <c r="E371" s="12" t="s">
        <v>6</v>
      </c>
      <c r="F371" s="8" t="s">
        <v>69</v>
      </c>
      <c r="G371" s="8" t="s">
        <v>233</v>
      </c>
      <c r="H371" s="7" t="s">
        <v>7</v>
      </c>
      <c r="I371" s="4">
        <v>0.77240313926704474</v>
      </c>
      <c r="J371" s="13">
        <v>0.72432432432432436</v>
      </c>
      <c r="K371" s="14">
        <v>965.5</v>
      </c>
      <c r="L371" s="10">
        <f t="shared" si="26"/>
        <v>597</v>
      </c>
      <c r="M371" s="10">
        <v>1250</v>
      </c>
      <c r="N371" s="10">
        <v>1562.5</v>
      </c>
      <c r="O371" s="3">
        <f t="shared" si="27"/>
        <v>0.77239999999999998</v>
      </c>
    </row>
    <row r="372" spans="1:15" x14ac:dyDescent="0.25">
      <c r="A372" s="8" t="str">
        <f ca="1">LOOKUP('PB YTD'!B372,TimeFrame!$D$3:$D$8,TimeFrame!$C$3:$C$8)</f>
        <v>6 Months</v>
      </c>
      <c r="B372" s="8">
        <f t="shared" ca="1" si="28"/>
        <v>216</v>
      </c>
      <c r="C372" s="20">
        <f t="shared" ca="1" si="25"/>
        <v>45568</v>
      </c>
      <c r="D372" s="20">
        <v>45352</v>
      </c>
      <c r="E372" s="12" t="s">
        <v>190</v>
      </c>
      <c r="F372" s="8" t="s">
        <v>91</v>
      </c>
      <c r="G372" s="8" t="s">
        <v>262</v>
      </c>
      <c r="H372" s="7" t="s">
        <v>36</v>
      </c>
      <c r="I372" s="4">
        <v>0.77235772357723564</v>
      </c>
      <c r="J372" s="13">
        <v>0.62745098039215685</v>
      </c>
      <c r="K372" s="14">
        <v>965.45</v>
      </c>
      <c r="L372" s="10">
        <f t="shared" si="26"/>
        <v>597.04999999999995</v>
      </c>
      <c r="M372" s="10">
        <v>1250</v>
      </c>
      <c r="N372" s="10">
        <v>1562.5</v>
      </c>
      <c r="O372" s="3">
        <f t="shared" si="27"/>
        <v>0.77236000000000005</v>
      </c>
    </row>
    <row r="373" spans="1:15" x14ac:dyDescent="0.25">
      <c r="A373" s="8" t="str">
        <f ca="1">LOOKUP('PB YTD'!B373,TimeFrame!$D$3:$D$8,TimeFrame!$C$3:$C$8)</f>
        <v>6 Months</v>
      </c>
      <c r="B373" s="8">
        <f t="shared" ca="1" si="28"/>
        <v>216</v>
      </c>
      <c r="C373" s="20">
        <f t="shared" ca="1" si="25"/>
        <v>45568</v>
      </c>
      <c r="D373" s="20">
        <v>45352</v>
      </c>
      <c r="E373" s="12" t="s">
        <v>177</v>
      </c>
      <c r="F373" s="8" t="s">
        <v>77</v>
      </c>
      <c r="G373" s="8" t="s">
        <v>263</v>
      </c>
      <c r="H373" s="7" t="s">
        <v>23</v>
      </c>
      <c r="I373" s="4">
        <v>0.7709805957160959</v>
      </c>
      <c r="J373" s="13">
        <v>0.71474358974358976</v>
      </c>
      <c r="K373" s="14">
        <v>963.73</v>
      </c>
      <c r="L373" s="10">
        <f t="shared" si="26"/>
        <v>598.77</v>
      </c>
      <c r="M373" s="10">
        <v>1250</v>
      </c>
      <c r="N373" s="10">
        <v>1562.5</v>
      </c>
      <c r="O373" s="3">
        <f t="shared" si="27"/>
        <v>0.770984</v>
      </c>
    </row>
    <row r="374" spans="1:15" x14ac:dyDescent="0.25">
      <c r="A374" s="8" t="str">
        <f ca="1">LOOKUP('PB YTD'!B374,TimeFrame!$D$3:$D$8,TimeFrame!$C$3:$C$8)</f>
        <v>6 Months</v>
      </c>
      <c r="B374" s="8">
        <f t="shared" ca="1" si="28"/>
        <v>216</v>
      </c>
      <c r="C374" s="20">
        <f t="shared" ca="1" si="25"/>
        <v>45568</v>
      </c>
      <c r="D374" s="20">
        <v>45352</v>
      </c>
      <c r="E374" s="12" t="s">
        <v>6</v>
      </c>
      <c r="F374" s="8" t="s">
        <v>61</v>
      </c>
      <c r="G374" s="8" t="s">
        <v>233</v>
      </c>
      <c r="H374" s="7" t="s">
        <v>7</v>
      </c>
      <c r="I374" s="4">
        <v>0.76809924421932863</v>
      </c>
      <c r="J374" s="13">
        <v>0.73655913978494625</v>
      </c>
      <c r="K374" s="14">
        <v>960.12</v>
      </c>
      <c r="L374" s="10">
        <f t="shared" si="26"/>
        <v>602.38</v>
      </c>
      <c r="M374" s="10">
        <v>1250</v>
      </c>
      <c r="N374" s="10">
        <v>1562.5</v>
      </c>
      <c r="O374" s="3">
        <f t="shared" si="27"/>
        <v>0.768096</v>
      </c>
    </row>
    <row r="375" spans="1:15" x14ac:dyDescent="0.25">
      <c r="A375" s="8" t="str">
        <f ca="1">LOOKUP('PB YTD'!B375,TimeFrame!$D$3:$D$8,TimeFrame!$C$3:$C$8)</f>
        <v>6 Months</v>
      </c>
      <c r="B375" s="8">
        <f t="shared" ca="1" si="28"/>
        <v>216</v>
      </c>
      <c r="C375" s="20">
        <f t="shared" ca="1" si="25"/>
        <v>45568</v>
      </c>
      <c r="D375" s="20">
        <v>45352</v>
      </c>
      <c r="E375" s="12" t="s">
        <v>206</v>
      </c>
      <c r="F375" s="8" t="s">
        <v>209</v>
      </c>
      <c r="G375" s="8" t="s">
        <v>231</v>
      </c>
      <c r="H375" s="7" t="s">
        <v>11</v>
      </c>
      <c r="I375" s="4">
        <v>0.76466090229986472</v>
      </c>
      <c r="J375" s="13">
        <v>0.68181818181818177</v>
      </c>
      <c r="K375" s="14">
        <v>955.83</v>
      </c>
      <c r="L375" s="10">
        <f t="shared" si="26"/>
        <v>606.66999999999996</v>
      </c>
      <c r="M375" s="10">
        <v>1250</v>
      </c>
      <c r="N375" s="10">
        <v>1562.5</v>
      </c>
      <c r="O375" s="3">
        <f t="shared" si="27"/>
        <v>0.76466400000000001</v>
      </c>
    </row>
    <row r="376" spans="1:15" x14ac:dyDescent="0.25">
      <c r="A376" s="8" t="str">
        <f ca="1">LOOKUP('PB YTD'!B376,TimeFrame!$D$3:$D$8,TimeFrame!$C$3:$C$8)</f>
        <v>6 Months</v>
      </c>
      <c r="B376" s="8">
        <f t="shared" ca="1" si="28"/>
        <v>216</v>
      </c>
      <c r="C376" s="20">
        <f t="shared" ca="1" si="25"/>
        <v>45568</v>
      </c>
      <c r="D376" s="20">
        <v>45352</v>
      </c>
      <c r="E376" s="12" t="s">
        <v>206</v>
      </c>
      <c r="F376" s="8" t="s">
        <v>210</v>
      </c>
      <c r="G376" s="8" t="s">
        <v>231</v>
      </c>
      <c r="H376" s="7" t="s">
        <v>11</v>
      </c>
      <c r="I376" s="4">
        <v>0.76466090229986461</v>
      </c>
      <c r="J376" s="13">
        <v>0.68322981366459623</v>
      </c>
      <c r="K376" s="14">
        <v>955.83</v>
      </c>
      <c r="L376" s="10">
        <f t="shared" si="26"/>
        <v>606.66999999999996</v>
      </c>
      <c r="M376" s="10">
        <v>1250</v>
      </c>
      <c r="N376" s="10">
        <v>1562.5</v>
      </c>
      <c r="O376" s="3">
        <f t="shared" si="27"/>
        <v>0.76466400000000001</v>
      </c>
    </row>
    <row r="377" spans="1:15" x14ac:dyDescent="0.25">
      <c r="A377" s="8" t="str">
        <f ca="1">LOOKUP('PB YTD'!B377,TimeFrame!$D$3:$D$8,TimeFrame!$C$3:$C$8)</f>
        <v>6 Months</v>
      </c>
      <c r="B377" s="8">
        <f t="shared" ca="1" si="28"/>
        <v>216</v>
      </c>
      <c r="C377" s="20">
        <f t="shared" ca="1" si="25"/>
        <v>45568</v>
      </c>
      <c r="D377" s="20">
        <v>45352</v>
      </c>
      <c r="E377" s="12" t="s">
        <v>183</v>
      </c>
      <c r="F377" s="8" t="s">
        <v>197</v>
      </c>
      <c r="G377" s="8" t="s">
        <v>263</v>
      </c>
      <c r="H377" s="7" t="s">
        <v>185</v>
      </c>
      <c r="I377" s="4">
        <v>0.76229508196721329</v>
      </c>
      <c r="J377" s="13">
        <v>0.58741258741258739</v>
      </c>
      <c r="K377" s="14">
        <v>952.87</v>
      </c>
      <c r="L377" s="10">
        <f t="shared" si="26"/>
        <v>609.63</v>
      </c>
      <c r="M377" s="10">
        <v>1250</v>
      </c>
      <c r="N377" s="10">
        <v>1562.5</v>
      </c>
      <c r="O377" s="3">
        <f t="shared" si="27"/>
        <v>0.76229599999999997</v>
      </c>
    </row>
    <row r="378" spans="1:15" x14ac:dyDescent="0.25">
      <c r="A378" s="8" t="str">
        <f ca="1">LOOKUP('PB YTD'!B378,TimeFrame!$D$3:$D$8,TimeFrame!$C$3:$C$8)</f>
        <v>6 Months</v>
      </c>
      <c r="B378" s="8">
        <f t="shared" ca="1" si="28"/>
        <v>216</v>
      </c>
      <c r="C378" s="20">
        <f t="shared" ca="1" si="25"/>
        <v>45568</v>
      </c>
      <c r="D378" s="20">
        <v>45352</v>
      </c>
      <c r="E378" s="12" t="s">
        <v>48</v>
      </c>
      <c r="F378" s="8" t="s">
        <v>87</v>
      </c>
      <c r="G378" s="8" t="s">
        <v>233</v>
      </c>
      <c r="H378" s="7" t="s">
        <v>202</v>
      </c>
      <c r="I378" s="4">
        <v>0.76118834934067658</v>
      </c>
      <c r="J378" s="13">
        <v>0.6</v>
      </c>
      <c r="K378" s="14">
        <v>951.49</v>
      </c>
      <c r="L378" s="10">
        <f t="shared" si="26"/>
        <v>611.01</v>
      </c>
      <c r="M378" s="10">
        <v>1250</v>
      </c>
      <c r="N378" s="10">
        <v>1562.5</v>
      </c>
      <c r="O378" s="3">
        <f t="shared" si="27"/>
        <v>0.76119199999999998</v>
      </c>
    </row>
    <row r="379" spans="1:15" x14ac:dyDescent="0.25">
      <c r="A379" s="8" t="str">
        <f ca="1">LOOKUP('PB YTD'!B379,TimeFrame!$D$3:$D$8,TimeFrame!$C$3:$C$8)</f>
        <v>6 Months</v>
      </c>
      <c r="B379" s="8">
        <f t="shared" ca="1" si="28"/>
        <v>216</v>
      </c>
      <c r="C379" s="20">
        <f t="shared" ca="1" si="25"/>
        <v>45568</v>
      </c>
      <c r="D379" s="20">
        <v>45352</v>
      </c>
      <c r="E379" s="12" t="s">
        <v>14</v>
      </c>
      <c r="F379" s="8" t="s">
        <v>20</v>
      </c>
      <c r="G379" s="8" t="s">
        <v>42</v>
      </c>
      <c r="H379" s="7" t="s">
        <v>42</v>
      </c>
      <c r="I379" s="4">
        <v>0.75907365741687705</v>
      </c>
      <c r="J379" s="13">
        <v>0.65740740740740744</v>
      </c>
      <c r="K379" s="14">
        <v>948.84</v>
      </c>
      <c r="L379" s="10">
        <f t="shared" si="26"/>
        <v>613.66</v>
      </c>
      <c r="M379" s="10">
        <v>1250</v>
      </c>
      <c r="N379" s="10">
        <v>1562.5</v>
      </c>
      <c r="O379" s="3">
        <f t="shared" si="27"/>
        <v>0.75907200000000008</v>
      </c>
    </row>
    <row r="380" spans="1:15" x14ac:dyDescent="0.25">
      <c r="A380" s="8" t="str">
        <f ca="1">LOOKUP('PB YTD'!B380,TimeFrame!$D$3:$D$8,TimeFrame!$C$3:$C$8)</f>
        <v>6 Months</v>
      </c>
      <c r="B380" s="8">
        <f t="shared" ca="1" si="28"/>
        <v>216</v>
      </c>
      <c r="C380" s="20">
        <f t="shared" ca="1" si="25"/>
        <v>45568</v>
      </c>
      <c r="D380" s="20">
        <v>45352</v>
      </c>
      <c r="E380" s="12" t="s">
        <v>177</v>
      </c>
      <c r="F380" s="8" t="s">
        <v>68</v>
      </c>
      <c r="G380" s="8" t="s">
        <v>263</v>
      </c>
      <c r="H380" s="7" t="s">
        <v>23</v>
      </c>
      <c r="I380" s="4">
        <v>1.2886688684360632</v>
      </c>
      <c r="J380" s="13">
        <v>0.54140127388535031</v>
      </c>
      <c r="K380" s="14">
        <v>625</v>
      </c>
      <c r="L380" s="10">
        <f t="shared" si="26"/>
        <v>937.5</v>
      </c>
      <c r="M380" s="10">
        <v>1250</v>
      </c>
      <c r="N380" s="10">
        <v>1562.5</v>
      </c>
      <c r="O380" s="3">
        <f t="shared" si="27"/>
        <v>0.5</v>
      </c>
    </row>
    <row r="381" spans="1:15" x14ac:dyDescent="0.25">
      <c r="A381" s="8" t="str">
        <f ca="1">LOOKUP('PB YTD'!B381,TimeFrame!$D$3:$D$8,TimeFrame!$C$3:$C$8)</f>
        <v>6 Months</v>
      </c>
      <c r="B381" s="8">
        <f t="shared" ca="1" si="28"/>
        <v>216</v>
      </c>
      <c r="C381" s="20">
        <f t="shared" ca="1" si="25"/>
        <v>45568</v>
      </c>
      <c r="D381" s="20">
        <v>45352</v>
      </c>
      <c r="E381" s="12" t="s">
        <v>25</v>
      </c>
      <c r="F381" s="8" t="s">
        <v>59</v>
      </c>
      <c r="G381" s="8" t="s">
        <v>262</v>
      </c>
      <c r="H381" s="7" t="s">
        <v>178</v>
      </c>
      <c r="I381" s="4">
        <v>1.0522888736439424</v>
      </c>
      <c r="J381" s="13">
        <v>0.56370656370656369</v>
      </c>
      <c r="K381" s="14">
        <v>625</v>
      </c>
      <c r="L381" s="10">
        <f t="shared" si="26"/>
        <v>937.5</v>
      </c>
      <c r="M381" s="10">
        <v>1250</v>
      </c>
      <c r="N381" s="10">
        <v>1562.5</v>
      </c>
      <c r="O381" s="3">
        <f t="shared" si="27"/>
        <v>0.5</v>
      </c>
    </row>
    <row r="382" spans="1:15" x14ac:dyDescent="0.25">
      <c r="A382" s="8" t="str">
        <f ca="1">LOOKUP('PB YTD'!B382,TimeFrame!$D$3:$D$8,TimeFrame!$C$3:$C$8)</f>
        <v>6 Months</v>
      </c>
      <c r="B382" s="8">
        <f t="shared" ca="1" si="28"/>
        <v>216</v>
      </c>
      <c r="C382" s="20">
        <f t="shared" ca="1" si="25"/>
        <v>45568</v>
      </c>
      <c r="D382" s="20">
        <v>45352</v>
      </c>
      <c r="E382" s="12" t="s">
        <v>25</v>
      </c>
      <c r="F382" s="8" t="s">
        <v>140</v>
      </c>
      <c r="G382" s="8" t="s">
        <v>262</v>
      </c>
      <c r="H382" s="7" t="s">
        <v>26</v>
      </c>
      <c r="I382" s="4">
        <v>1.0728943147017769</v>
      </c>
      <c r="J382" s="13">
        <v>0.54189944134078216</v>
      </c>
      <c r="K382" s="14">
        <v>625</v>
      </c>
      <c r="L382" s="10">
        <f t="shared" si="26"/>
        <v>937.5</v>
      </c>
      <c r="M382" s="10">
        <v>1250</v>
      </c>
      <c r="N382" s="10">
        <v>1562.5</v>
      </c>
      <c r="O382" s="3">
        <f t="shared" si="27"/>
        <v>0.5</v>
      </c>
    </row>
    <row r="383" spans="1:15" x14ac:dyDescent="0.25">
      <c r="A383" s="8" t="str">
        <f ca="1">LOOKUP('PB YTD'!B383,TimeFrame!$D$3:$D$8,TimeFrame!$C$3:$C$8)</f>
        <v>6 Months</v>
      </c>
      <c r="B383" s="8">
        <f t="shared" ca="1" si="28"/>
        <v>216</v>
      </c>
      <c r="C383" s="20">
        <f t="shared" ca="1" si="25"/>
        <v>45568</v>
      </c>
      <c r="D383" s="20">
        <v>45352</v>
      </c>
      <c r="E383" s="12" t="s">
        <v>25</v>
      </c>
      <c r="F383" s="8" t="s">
        <v>70</v>
      </c>
      <c r="G383" s="8" t="s">
        <v>262</v>
      </c>
      <c r="H383" s="7" t="s">
        <v>26</v>
      </c>
      <c r="I383" s="4">
        <v>1.347826086956522</v>
      </c>
      <c r="J383" s="13">
        <v>0.55555555555555558</v>
      </c>
      <c r="K383" s="14">
        <v>625</v>
      </c>
      <c r="L383" s="10">
        <f t="shared" si="26"/>
        <v>937.5</v>
      </c>
      <c r="M383" s="10">
        <v>1250</v>
      </c>
      <c r="N383" s="10">
        <v>1562.5</v>
      </c>
      <c r="O383" s="3">
        <f t="shared" si="27"/>
        <v>0.5</v>
      </c>
    </row>
    <row r="384" spans="1:15" x14ac:dyDescent="0.25">
      <c r="A384" s="8" t="str">
        <f ca="1">LOOKUP('PB YTD'!B384,TimeFrame!$D$3:$D$8,TimeFrame!$C$3:$C$8)</f>
        <v>6 Months</v>
      </c>
      <c r="B384" s="8">
        <f t="shared" ca="1" si="28"/>
        <v>216</v>
      </c>
      <c r="C384" s="20">
        <f t="shared" ca="1" si="25"/>
        <v>45568</v>
      </c>
      <c r="D384" s="20">
        <v>45352</v>
      </c>
      <c r="E384" s="12" t="s">
        <v>6</v>
      </c>
      <c r="F384" s="8" t="s">
        <v>79</v>
      </c>
      <c r="G384" s="8" t="s">
        <v>233</v>
      </c>
      <c r="H384" s="7" t="s">
        <v>7</v>
      </c>
      <c r="I384" s="4">
        <v>1.0542553933690439</v>
      </c>
      <c r="J384" s="13">
        <v>0.55704697986577179</v>
      </c>
      <c r="K384" s="14">
        <v>625</v>
      </c>
      <c r="L384" s="10">
        <f t="shared" si="26"/>
        <v>937.5</v>
      </c>
      <c r="M384" s="10">
        <v>1250</v>
      </c>
      <c r="N384" s="10">
        <v>1562.5</v>
      </c>
      <c r="O384" s="3">
        <f t="shared" si="27"/>
        <v>0.5</v>
      </c>
    </row>
    <row r="385" spans="1:15" x14ac:dyDescent="0.25">
      <c r="A385" s="8" t="str">
        <f ca="1">LOOKUP('PB YTD'!B385,TimeFrame!$D$3:$D$8,TimeFrame!$C$3:$C$8)</f>
        <v>6 Months</v>
      </c>
      <c r="B385" s="8">
        <f t="shared" ca="1" si="28"/>
        <v>216</v>
      </c>
      <c r="C385" s="20">
        <f t="shared" ca="1" si="25"/>
        <v>45568</v>
      </c>
      <c r="D385" s="20">
        <v>45352</v>
      </c>
      <c r="E385" s="12" t="s">
        <v>14</v>
      </c>
      <c r="F385" s="8" t="s">
        <v>96</v>
      </c>
      <c r="G385" s="8" t="s">
        <v>42</v>
      </c>
      <c r="H385" s="7" t="s">
        <v>82</v>
      </c>
      <c r="I385" s="4">
        <v>1.0536431174177938</v>
      </c>
      <c r="J385" s="13">
        <v>0.55660377358490565</v>
      </c>
      <c r="K385" s="14">
        <v>625</v>
      </c>
      <c r="L385" s="10">
        <f t="shared" si="26"/>
        <v>937.5</v>
      </c>
      <c r="M385" s="10">
        <v>1250</v>
      </c>
      <c r="N385" s="10">
        <v>1562.5</v>
      </c>
      <c r="O385" s="3">
        <f t="shared" si="27"/>
        <v>0.5</v>
      </c>
    </row>
    <row r="386" spans="1:15" x14ac:dyDescent="0.25">
      <c r="A386" s="8" t="str">
        <f ca="1">LOOKUP('PB YTD'!B386,TimeFrame!$D$3:$D$8,TimeFrame!$C$3:$C$8)</f>
        <v>6 Months</v>
      </c>
      <c r="B386" s="8">
        <f t="shared" ca="1" si="28"/>
        <v>216</v>
      </c>
      <c r="C386" s="20">
        <f t="shared" ref="C386:C449" ca="1" si="29">TODAY()</f>
        <v>45568</v>
      </c>
      <c r="D386" s="20">
        <v>45352</v>
      </c>
      <c r="E386" s="12" t="s">
        <v>14</v>
      </c>
      <c r="F386" s="8" t="s">
        <v>131</v>
      </c>
      <c r="G386" s="8" t="s">
        <v>42</v>
      </c>
      <c r="H386" s="7" t="s">
        <v>40</v>
      </c>
      <c r="I386" s="4">
        <v>1.0790590604992445</v>
      </c>
      <c r="J386" s="13">
        <v>0.42771084337349397</v>
      </c>
      <c r="K386" s="14">
        <v>625</v>
      </c>
      <c r="L386" s="10">
        <f t="shared" ref="L386:L449" si="30">1562.5-K386</f>
        <v>937.5</v>
      </c>
      <c r="M386" s="10">
        <v>1250</v>
      </c>
      <c r="N386" s="10">
        <v>1562.5</v>
      </c>
      <c r="O386" s="3">
        <f t="shared" ref="O386:O449" si="31">+K386/M386</f>
        <v>0.5</v>
      </c>
    </row>
    <row r="387" spans="1:15" x14ac:dyDescent="0.25">
      <c r="A387" s="8" t="str">
        <f ca="1">LOOKUP('PB YTD'!B387,TimeFrame!$D$3:$D$8,TimeFrame!$C$3:$C$8)</f>
        <v>6 Months</v>
      </c>
      <c r="B387" s="8">
        <f t="shared" ca="1" si="28"/>
        <v>216</v>
      </c>
      <c r="C387" s="20">
        <f t="shared" ca="1" si="29"/>
        <v>45568</v>
      </c>
      <c r="D387" s="20">
        <v>45352</v>
      </c>
      <c r="E387" s="12" t="s">
        <v>28</v>
      </c>
      <c r="F387" s="8" t="s">
        <v>113</v>
      </c>
      <c r="G387" s="8" t="s">
        <v>42</v>
      </c>
      <c r="H387" s="7" t="s">
        <v>29</v>
      </c>
      <c r="I387" s="4">
        <v>1.1521112982990056</v>
      </c>
      <c r="J387" s="13">
        <v>0.52173913043478259</v>
      </c>
      <c r="K387" s="14">
        <v>625</v>
      </c>
      <c r="L387" s="10">
        <f t="shared" si="30"/>
        <v>937.5</v>
      </c>
      <c r="M387" s="10">
        <v>1250</v>
      </c>
      <c r="N387" s="10">
        <v>1562.5</v>
      </c>
      <c r="O387" s="3">
        <f t="shared" si="31"/>
        <v>0.5</v>
      </c>
    </row>
    <row r="388" spans="1:15" x14ac:dyDescent="0.25">
      <c r="A388" s="8" t="str">
        <f ca="1">LOOKUP('PB YTD'!B388,TimeFrame!$D$3:$D$8,TimeFrame!$C$3:$C$8)</f>
        <v>6 Months</v>
      </c>
      <c r="B388" s="8">
        <f t="shared" ca="1" si="28"/>
        <v>216</v>
      </c>
      <c r="C388" s="20">
        <f t="shared" ca="1" si="29"/>
        <v>45568</v>
      </c>
      <c r="D388" s="20">
        <v>45352</v>
      </c>
      <c r="E388" s="12" t="s">
        <v>28</v>
      </c>
      <c r="F388" s="8" t="s">
        <v>121</v>
      </c>
      <c r="G388" s="8" t="s">
        <v>42</v>
      </c>
      <c r="H388" s="7" t="s">
        <v>29</v>
      </c>
      <c r="I388" s="4">
        <v>1.1983841654563778</v>
      </c>
      <c r="J388" s="13">
        <v>0.53900709219858156</v>
      </c>
      <c r="K388" s="14">
        <v>625</v>
      </c>
      <c r="L388" s="10">
        <f t="shared" si="30"/>
        <v>937.5</v>
      </c>
      <c r="M388" s="10">
        <v>1250</v>
      </c>
      <c r="N388" s="10">
        <v>1562.5</v>
      </c>
      <c r="O388" s="3">
        <f t="shared" si="31"/>
        <v>0.5</v>
      </c>
    </row>
    <row r="389" spans="1:15" x14ac:dyDescent="0.25">
      <c r="A389" s="8" t="str">
        <f ca="1">LOOKUP('PB YTD'!B389,TimeFrame!$D$3:$D$8,TimeFrame!$C$3:$C$8)</f>
        <v>6 Months</v>
      </c>
      <c r="B389" s="8">
        <f t="shared" ca="1" si="28"/>
        <v>216</v>
      </c>
      <c r="C389" s="20">
        <f t="shared" ca="1" si="29"/>
        <v>45568</v>
      </c>
      <c r="D389" s="20">
        <v>45352</v>
      </c>
      <c r="E389" s="12" t="s">
        <v>28</v>
      </c>
      <c r="F389" s="8" t="s">
        <v>182</v>
      </c>
      <c r="G389" s="8" t="s">
        <v>42</v>
      </c>
      <c r="H389" s="7" t="s">
        <v>29</v>
      </c>
      <c r="I389" s="4">
        <v>1.5277141230226521</v>
      </c>
      <c r="J389" s="13">
        <v>0.54285714285714282</v>
      </c>
      <c r="K389" s="14">
        <v>625</v>
      </c>
      <c r="L389" s="10">
        <f t="shared" si="30"/>
        <v>937.5</v>
      </c>
      <c r="M389" s="10">
        <v>1250</v>
      </c>
      <c r="N389" s="10">
        <v>1562.5</v>
      </c>
      <c r="O389" s="3">
        <f t="shared" si="31"/>
        <v>0.5</v>
      </c>
    </row>
    <row r="390" spans="1:15" x14ac:dyDescent="0.25">
      <c r="A390" s="8" t="str">
        <f ca="1">LOOKUP('PB YTD'!B390,TimeFrame!$D$3:$D$8,TimeFrame!$C$3:$C$8)</f>
        <v>6 Months</v>
      </c>
      <c r="B390" s="8">
        <f t="shared" ca="1" si="28"/>
        <v>216</v>
      </c>
      <c r="C390" s="20">
        <f t="shared" ca="1" si="29"/>
        <v>45568</v>
      </c>
      <c r="D390" s="20">
        <v>45352</v>
      </c>
      <c r="E390" s="12" t="s">
        <v>206</v>
      </c>
      <c r="F390" s="8" t="s">
        <v>211</v>
      </c>
      <c r="G390" s="8" t="s">
        <v>231</v>
      </c>
      <c r="H390" s="7" t="s">
        <v>11</v>
      </c>
      <c r="I390" s="4">
        <v>1</v>
      </c>
      <c r="J390" s="13">
        <v>0.55294117647058827</v>
      </c>
      <c r="K390" s="14">
        <v>625</v>
      </c>
      <c r="L390" s="10">
        <f t="shared" si="30"/>
        <v>937.5</v>
      </c>
      <c r="M390" s="10">
        <v>1250</v>
      </c>
      <c r="N390" s="10">
        <v>1562.5</v>
      </c>
      <c r="O390" s="3">
        <f t="shared" si="31"/>
        <v>0.5</v>
      </c>
    </row>
    <row r="391" spans="1:15" x14ac:dyDescent="0.25">
      <c r="A391" s="8" t="str">
        <f ca="1">LOOKUP('PB YTD'!B391,TimeFrame!$D$3:$D$8,TimeFrame!$C$3:$C$8)</f>
        <v>6 Months</v>
      </c>
      <c r="B391" s="8">
        <f t="shared" ca="1" si="28"/>
        <v>216</v>
      </c>
      <c r="C391" s="20">
        <f t="shared" ca="1" si="29"/>
        <v>45568</v>
      </c>
      <c r="D391" s="20">
        <v>45352</v>
      </c>
      <c r="E391" s="12" t="s">
        <v>206</v>
      </c>
      <c r="F391" s="8" t="s">
        <v>212</v>
      </c>
      <c r="G391" s="8" t="s">
        <v>231</v>
      </c>
      <c r="H391" s="7" t="s">
        <v>11</v>
      </c>
      <c r="I391" s="4">
        <v>1.1303692539562924</v>
      </c>
      <c r="J391" s="13">
        <v>0.56451612903225812</v>
      </c>
      <c r="K391" s="14">
        <v>625</v>
      </c>
      <c r="L391" s="10">
        <f t="shared" si="30"/>
        <v>937.5</v>
      </c>
      <c r="M391" s="10">
        <v>1250</v>
      </c>
      <c r="N391" s="10">
        <v>1562.5</v>
      </c>
      <c r="O391" s="3">
        <f t="shared" si="31"/>
        <v>0.5</v>
      </c>
    </row>
    <row r="392" spans="1:15" x14ac:dyDescent="0.25">
      <c r="A392" s="8" t="str">
        <f ca="1">LOOKUP('PB YTD'!B392,TimeFrame!$D$3:$D$8,TimeFrame!$C$3:$C$8)</f>
        <v>6 Months</v>
      </c>
      <c r="B392" s="8">
        <f t="shared" ca="1" si="28"/>
        <v>216</v>
      </c>
      <c r="C392" s="20">
        <f t="shared" ca="1" si="29"/>
        <v>45568</v>
      </c>
      <c r="D392" s="20">
        <v>45352</v>
      </c>
      <c r="E392" s="12" t="s">
        <v>14</v>
      </c>
      <c r="F392" s="8" t="s">
        <v>21</v>
      </c>
      <c r="G392" s="8" t="s">
        <v>42</v>
      </c>
      <c r="H392" s="7" t="s">
        <v>42</v>
      </c>
      <c r="I392" s="4">
        <v>0.9960433849727367</v>
      </c>
      <c r="J392" s="13">
        <v>0.55017301038062283</v>
      </c>
      <c r="K392" s="14">
        <v>622.53</v>
      </c>
      <c r="L392" s="10">
        <f t="shared" si="30"/>
        <v>939.97</v>
      </c>
      <c r="M392" s="10">
        <v>1250</v>
      </c>
      <c r="N392" s="10">
        <v>1562.5</v>
      </c>
      <c r="O392" s="3">
        <f t="shared" si="31"/>
        <v>0.49802399999999997</v>
      </c>
    </row>
    <row r="393" spans="1:15" x14ac:dyDescent="0.25">
      <c r="A393" s="8" t="str">
        <f ca="1">LOOKUP('PB YTD'!B393,TimeFrame!$D$3:$D$8,TimeFrame!$C$3:$C$8)</f>
        <v>6 Months</v>
      </c>
      <c r="B393" s="8">
        <f t="shared" ca="1" si="28"/>
        <v>216</v>
      </c>
      <c r="C393" s="20">
        <f t="shared" ca="1" si="29"/>
        <v>45568</v>
      </c>
      <c r="D393" s="20">
        <v>45352</v>
      </c>
      <c r="E393" s="12" t="s">
        <v>6</v>
      </c>
      <c r="F393" s="8" t="s">
        <v>32</v>
      </c>
      <c r="G393" s="8" t="s">
        <v>233</v>
      </c>
      <c r="H393" s="7" t="s">
        <v>22</v>
      </c>
      <c r="I393" s="4">
        <v>0.99154222952931426</v>
      </c>
      <c r="J393" s="13">
        <v>0.53076923076923077</v>
      </c>
      <c r="K393" s="14">
        <v>619.71</v>
      </c>
      <c r="L393" s="10">
        <f t="shared" si="30"/>
        <v>942.79</v>
      </c>
      <c r="M393" s="10">
        <v>1250</v>
      </c>
      <c r="N393" s="10">
        <v>1562.5</v>
      </c>
      <c r="O393" s="3">
        <f t="shared" si="31"/>
        <v>0.49576800000000004</v>
      </c>
    </row>
    <row r="394" spans="1:15" x14ac:dyDescent="0.25">
      <c r="A394" s="8" t="str">
        <f ca="1">LOOKUP('PB YTD'!B394,TimeFrame!$D$3:$D$8,TimeFrame!$C$3:$C$8)</f>
        <v>6 Months</v>
      </c>
      <c r="B394" s="8">
        <f t="shared" ca="1" si="28"/>
        <v>216</v>
      </c>
      <c r="C394" s="20">
        <f t="shared" ca="1" si="29"/>
        <v>45568</v>
      </c>
      <c r="D394" s="20">
        <v>45352</v>
      </c>
      <c r="E394" s="12" t="s">
        <v>6</v>
      </c>
      <c r="F394" s="8" t="s">
        <v>60</v>
      </c>
      <c r="G394" s="8" t="s">
        <v>233</v>
      </c>
      <c r="H394" s="7" t="s">
        <v>7</v>
      </c>
      <c r="I394" s="4">
        <v>0.97400067530713474</v>
      </c>
      <c r="J394" s="13">
        <v>0.56593406593406592</v>
      </c>
      <c r="K394" s="14">
        <v>608.75</v>
      </c>
      <c r="L394" s="10">
        <f t="shared" si="30"/>
        <v>953.75</v>
      </c>
      <c r="M394" s="10">
        <v>1250</v>
      </c>
      <c r="N394" s="10">
        <v>1562.5</v>
      </c>
      <c r="O394" s="3">
        <f t="shared" si="31"/>
        <v>0.48699999999999999</v>
      </c>
    </row>
    <row r="395" spans="1:15" x14ac:dyDescent="0.25">
      <c r="A395" s="8" t="str">
        <f ca="1">LOOKUP('PB YTD'!B395,TimeFrame!$D$3:$D$8,TimeFrame!$C$3:$C$8)</f>
        <v>6 Months</v>
      </c>
      <c r="B395" s="8">
        <f t="shared" ca="1" si="28"/>
        <v>216</v>
      </c>
      <c r="C395" s="20">
        <f t="shared" ca="1" si="29"/>
        <v>45568</v>
      </c>
      <c r="D395" s="20">
        <v>45352</v>
      </c>
      <c r="E395" s="12" t="s">
        <v>176</v>
      </c>
      <c r="F395" s="8" t="s">
        <v>161</v>
      </c>
      <c r="G395" s="8" t="s">
        <v>263</v>
      </c>
      <c r="H395" s="7" t="s">
        <v>126</v>
      </c>
      <c r="I395" s="4">
        <v>0.9550561797752809</v>
      </c>
      <c r="J395" s="13">
        <v>0.50909090909090904</v>
      </c>
      <c r="K395" s="14">
        <v>596.91</v>
      </c>
      <c r="L395" s="10">
        <f t="shared" si="30"/>
        <v>965.59</v>
      </c>
      <c r="M395" s="10">
        <v>1250</v>
      </c>
      <c r="N395" s="10">
        <v>1562.5</v>
      </c>
      <c r="O395" s="3">
        <f t="shared" si="31"/>
        <v>0.47752799999999995</v>
      </c>
    </row>
    <row r="396" spans="1:15" x14ac:dyDescent="0.25">
      <c r="A396" s="8" t="str">
        <f ca="1">LOOKUP('PB YTD'!B396,TimeFrame!$D$3:$D$8,TimeFrame!$C$3:$C$8)</f>
        <v>6 Months</v>
      </c>
      <c r="B396" s="8">
        <f t="shared" ca="1" si="28"/>
        <v>216</v>
      </c>
      <c r="C396" s="20">
        <f t="shared" ca="1" si="29"/>
        <v>45568</v>
      </c>
      <c r="D396" s="20">
        <v>45352</v>
      </c>
      <c r="E396" s="12" t="s">
        <v>176</v>
      </c>
      <c r="F396" s="8" t="s">
        <v>128</v>
      </c>
      <c r="G396" s="8" t="s">
        <v>263</v>
      </c>
      <c r="H396" s="7" t="s">
        <v>126</v>
      </c>
      <c r="I396" s="4">
        <v>0.94817777471296072</v>
      </c>
      <c r="J396" s="13">
        <v>0.45384615384615384</v>
      </c>
      <c r="K396" s="14">
        <v>592.61</v>
      </c>
      <c r="L396" s="10">
        <f t="shared" si="30"/>
        <v>969.89</v>
      </c>
      <c r="M396" s="10">
        <v>1250</v>
      </c>
      <c r="N396" s="10">
        <v>1562.5</v>
      </c>
      <c r="O396" s="3">
        <f t="shared" si="31"/>
        <v>0.47408800000000001</v>
      </c>
    </row>
    <row r="397" spans="1:15" x14ac:dyDescent="0.25">
      <c r="A397" s="8" t="str">
        <f ca="1">LOOKUP('PB YTD'!B397,TimeFrame!$D$3:$D$8,TimeFrame!$C$3:$C$8)</f>
        <v>6 Months</v>
      </c>
      <c r="B397" s="8">
        <f t="shared" ca="1" si="28"/>
        <v>216</v>
      </c>
      <c r="C397" s="20">
        <f t="shared" ca="1" si="29"/>
        <v>45568</v>
      </c>
      <c r="D397" s="20">
        <v>45352</v>
      </c>
      <c r="E397" s="12" t="s">
        <v>176</v>
      </c>
      <c r="F397" s="8" t="s">
        <v>130</v>
      </c>
      <c r="G397" s="8" t="s">
        <v>263</v>
      </c>
      <c r="H397" s="7" t="s">
        <v>126</v>
      </c>
      <c r="I397" s="4">
        <v>0.90677197650867392</v>
      </c>
      <c r="J397" s="13">
        <v>0.5149253731343284</v>
      </c>
      <c r="K397" s="14">
        <v>566.73</v>
      </c>
      <c r="L397" s="10">
        <f t="shared" si="30"/>
        <v>995.77</v>
      </c>
      <c r="M397" s="10">
        <v>1250</v>
      </c>
      <c r="N397" s="10">
        <v>1562.5</v>
      </c>
      <c r="O397" s="3">
        <f t="shared" si="31"/>
        <v>0.45338400000000001</v>
      </c>
    </row>
    <row r="398" spans="1:15" x14ac:dyDescent="0.25">
      <c r="A398" s="8" t="str">
        <f ca="1">LOOKUP('PB YTD'!B398,TimeFrame!$D$3:$D$8,TimeFrame!$C$3:$C$8)</f>
        <v>6 Months</v>
      </c>
      <c r="B398" s="8">
        <f t="shared" ca="1" si="28"/>
        <v>216</v>
      </c>
      <c r="C398" s="20">
        <f t="shared" ca="1" si="29"/>
        <v>45568</v>
      </c>
      <c r="D398" s="20">
        <v>45352</v>
      </c>
      <c r="E398" s="12" t="s">
        <v>25</v>
      </c>
      <c r="F398" s="8" t="s">
        <v>143</v>
      </c>
      <c r="G398" s="8" t="s">
        <v>262</v>
      </c>
      <c r="H398" s="7" t="s">
        <v>18</v>
      </c>
      <c r="I398" s="4">
        <v>0.9019077309177892</v>
      </c>
      <c r="J398" s="13">
        <v>0.5</v>
      </c>
      <c r="K398" s="14">
        <v>563.69000000000005</v>
      </c>
      <c r="L398" s="10">
        <f t="shared" si="30"/>
        <v>998.81</v>
      </c>
      <c r="M398" s="10">
        <v>1250</v>
      </c>
      <c r="N398" s="10">
        <v>1562.5</v>
      </c>
      <c r="O398" s="3">
        <f t="shared" si="31"/>
        <v>0.45095200000000002</v>
      </c>
    </row>
    <row r="399" spans="1:15" x14ac:dyDescent="0.25">
      <c r="A399" s="8" t="str">
        <f ca="1">LOOKUP('PB YTD'!B399,TimeFrame!$D$3:$D$8,TimeFrame!$C$3:$C$8)</f>
        <v>6 Months</v>
      </c>
      <c r="B399" s="8">
        <f t="shared" ca="1" si="28"/>
        <v>216</v>
      </c>
      <c r="C399" s="20">
        <f t="shared" ca="1" si="29"/>
        <v>45568</v>
      </c>
      <c r="D399" s="20">
        <v>45352</v>
      </c>
      <c r="E399" s="12" t="s">
        <v>6</v>
      </c>
      <c r="F399" s="8" t="s">
        <v>9</v>
      </c>
      <c r="G399" s="8" t="s">
        <v>233</v>
      </c>
      <c r="H399" s="7" t="s">
        <v>7</v>
      </c>
      <c r="I399" s="4">
        <v>0.87822878228782308</v>
      </c>
      <c r="J399" s="13">
        <v>0.56730769230769229</v>
      </c>
      <c r="K399" s="14">
        <v>548.89</v>
      </c>
      <c r="L399" s="10">
        <f t="shared" si="30"/>
        <v>1013.61</v>
      </c>
      <c r="M399" s="10">
        <v>1250</v>
      </c>
      <c r="N399" s="10">
        <v>1562.5</v>
      </c>
      <c r="O399" s="3">
        <f t="shared" si="31"/>
        <v>0.439112</v>
      </c>
    </row>
    <row r="400" spans="1:15" x14ac:dyDescent="0.25">
      <c r="A400" s="8" t="str">
        <f ca="1">LOOKUP('PB YTD'!B400,TimeFrame!$D$3:$D$8,TimeFrame!$C$3:$C$8)</f>
        <v>6 Months</v>
      </c>
      <c r="B400" s="8">
        <f t="shared" ca="1" si="28"/>
        <v>216</v>
      </c>
      <c r="C400" s="20">
        <f t="shared" ca="1" si="29"/>
        <v>45568</v>
      </c>
      <c r="D400" s="20">
        <v>45352</v>
      </c>
      <c r="E400" s="12" t="s">
        <v>14</v>
      </c>
      <c r="F400" s="8" t="s">
        <v>103</v>
      </c>
      <c r="G400" s="8" t="s">
        <v>42</v>
      </c>
      <c r="H400" s="7" t="s">
        <v>42</v>
      </c>
      <c r="I400" s="4">
        <v>0.86499883439873382</v>
      </c>
      <c r="J400" s="13">
        <v>0.5376344086021505</v>
      </c>
      <c r="K400" s="14">
        <v>540.62</v>
      </c>
      <c r="L400" s="10">
        <f t="shared" si="30"/>
        <v>1021.88</v>
      </c>
      <c r="M400" s="10">
        <v>1250</v>
      </c>
      <c r="N400" s="10">
        <v>1562.5</v>
      </c>
      <c r="O400" s="3">
        <f t="shared" si="31"/>
        <v>0.43249599999999999</v>
      </c>
    </row>
    <row r="401" spans="1:15" x14ac:dyDescent="0.25">
      <c r="A401" s="8" t="str">
        <f ca="1">LOOKUP('PB YTD'!B401,TimeFrame!$D$3:$D$8,TimeFrame!$C$3:$C$8)</f>
        <v>6 Months</v>
      </c>
      <c r="B401" s="8">
        <f t="shared" ca="1" si="28"/>
        <v>216</v>
      </c>
      <c r="C401" s="20">
        <f t="shared" ca="1" si="29"/>
        <v>45568</v>
      </c>
      <c r="D401" s="20">
        <v>45352</v>
      </c>
      <c r="E401" s="12" t="s">
        <v>50</v>
      </c>
      <c r="F401" s="8" t="s">
        <v>173</v>
      </c>
      <c r="G401" s="8" t="s">
        <v>263</v>
      </c>
      <c r="H401" s="7" t="s">
        <v>44</v>
      </c>
      <c r="I401" s="4">
        <v>0.862643610555621</v>
      </c>
      <c r="J401" s="13">
        <v>0.34920634920634919</v>
      </c>
      <c r="K401" s="14">
        <v>539.15</v>
      </c>
      <c r="L401" s="10">
        <f t="shared" si="30"/>
        <v>1023.35</v>
      </c>
      <c r="M401" s="10">
        <v>1250</v>
      </c>
      <c r="N401" s="10">
        <v>1562.5</v>
      </c>
      <c r="O401" s="3">
        <f t="shared" si="31"/>
        <v>0.43131999999999998</v>
      </c>
    </row>
    <row r="402" spans="1:15" x14ac:dyDescent="0.25">
      <c r="A402" s="8" t="str">
        <f ca="1">LOOKUP('PB YTD'!B402,TimeFrame!$D$3:$D$8,TimeFrame!$C$3:$C$8)</f>
        <v>6 Months</v>
      </c>
      <c r="B402" s="8">
        <f t="shared" ca="1" si="28"/>
        <v>216</v>
      </c>
      <c r="C402" s="20">
        <f t="shared" ca="1" si="29"/>
        <v>45568</v>
      </c>
      <c r="D402" s="20">
        <v>45352</v>
      </c>
      <c r="E402" s="12" t="s">
        <v>14</v>
      </c>
      <c r="F402" s="8" t="s">
        <v>58</v>
      </c>
      <c r="G402" s="8" t="s">
        <v>42</v>
      </c>
      <c r="H402" s="7" t="s">
        <v>40</v>
      </c>
      <c r="I402" s="4">
        <v>0.84290864785958663</v>
      </c>
      <c r="J402" s="13">
        <v>0.54166666666666663</v>
      </c>
      <c r="K402" s="14">
        <v>526.82000000000005</v>
      </c>
      <c r="L402" s="10">
        <f t="shared" si="30"/>
        <v>1035.6799999999998</v>
      </c>
      <c r="M402" s="10">
        <v>1250</v>
      </c>
      <c r="N402" s="10">
        <v>1562.5</v>
      </c>
      <c r="O402" s="3">
        <f t="shared" si="31"/>
        <v>0.42145600000000005</v>
      </c>
    </row>
    <row r="403" spans="1:15" x14ac:dyDescent="0.25">
      <c r="A403" s="8" t="str">
        <f ca="1">LOOKUP('PB YTD'!B403,TimeFrame!$D$3:$D$8,TimeFrame!$C$3:$C$8)</f>
        <v>6 Months</v>
      </c>
      <c r="B403" s="8">
        <f t="shared" ca="1" si="28"/>
        <v>216</v>
      </c>
      <c r="C403" s="20">
        <f t="shared" ca="1" si="29"/>
        <v>45568</v>
      </c>
      <c r="D403" s="20">
        <v>45352</v>
      </c>
      <c r="E403" s="12" t="s">
        <v>14</v>
      </c>
      <c r="F403" s="8" t="s">
        <v>144</v>
      </c>
      <c r="G403" s="8" t="s">
        <v>42</v>
      </c>
      <c r="H403" s="7" t="s">
        <v>30</v>
      </c>
      <c r="I403" s="4">
        <v>0.82951246257251121</v>
      </c>
      <c r="J403" s="13">
        <v>0.52197802197802201</v>
      </c>
      <c r="K403" s="14">
        <v>518.45000000000005</v>
      </c>
      <c r="L403" s="10">
        <f t="shared" si="30"/>
        <v>1044.05</v>
      </c>
      <c r="M403" s="10">
        <v>1250</v>
      </c>
      <c r="N403" s="10">
        <v>1562.5</v>
      </c>
      <c r="O403" s="3">
        <f t="shared" si="31"/>
        <v>0.41476000000000002</v>
      </c>
    </row>
    <row r="404" spans="1:15" x14ac:dyDescent="0.25">
      <c r="A404" s="8" t="str">
        <f ca="1">LOOKUP('PB YTD'!B404,TimeFrame!$D$3:$D$8,TimeFrame!$C$3:$C$8)</f>
        <v>6 Months</v>
      </c>
      <c r="B404" s="8">
        <f t="shared" ca="1" si="28"/>
        <v>216</v>
      </c>
      <c r="C404" s="20">
        <f t="shared" ca="1" si="29"/>
        <v>45568</v>
      </c>
      <c r="D404" s="20">
        <v>45352</v>
      </c>
      <c r="E404" s="12" t="s">
        <v>100</v>
      </c>
      <c r="F404" s="8" t="s">
        <v>213</v>
      </c>
      <c r="G404" s="8" t="s">
        <v>231</v>
      </c>
      <c r="H404" s="7" t="s">
        <v>203</v>
      </c>
      <c r="I404" s="4">
        <v>0.80987050335930988</v>
      </c>
      <c r="J404" s="13">
        <v>0.44366197183098594</v>
      </c>
      <c r="K404" s="14">
        <v>506.17</v>
      </c>
      <c r="L404" s="10">
        <f t="shared" si="30"/>
        <v>1056.33</v>
      </c>
      <c r="M404" s="10">
        <v>1250</v>
      </c>
      <c r="N404" s="10">
        <v>1562.5</v>
      </c>
      <c r="O404" s="3">
        <f t="shared" si="31"/>
        <v>0.40493600000000002</v>
      </c>
    </row>
    <row r="405" spans="1:15" x14ac:dyDescent="0.25">
      <c r="A405" s="8" t="str">
        <f ca="1">LOOKUP('PB YTD'!B405,TimeFrame!$D$3:$D$8,TimeFrame!$C$3:$C$8)</f>
        <v>6 Months</v>
      </c>
      <c r="B405" s="8">
        <f t="shared" ca="1" si="28"/>
        <v>216</v>
      </c>
      <c r="C405" s="20">
        <f t="shared" ca="1" si="29"/>
        <v>45568</v>
      </c>
      <c r="D405" s="20">
        <v>45352</v>
      </c>
      <c r="E405" s="12" t="s">
        <v>25</v>
      </c>
      <c r="F405" s="8" t="s">
        <v>157</v>
      </c>
      <c r="G405" s="8" t="s">
        <v>262</v>
      </c>
      <c r="H405" s="7" t="s">
        <v>18</v>
      </c>
      <c r="I405" s="4">
        <v>0.8064602845191885</v>
      </c>
      <c r="J405" s="13">
        <v>0.53174603174603174</v>
      </c>
      <c r="K405" s="14">
        <v>504.04</v>
      </c>
      <c r="L405" s="10">
        <f t="shared" si="30"/>
        <v>1058.46</v>
      </c>
      <c r="M405" s="10">
        <v>1250</v>
      </c>
      <c r="N405" s="10">
        <v>1562.5</v>
      </c>
      <c r="O405" s="3">
        <f t="shared" si="31"/>
        <v>0.40323200000000003</v>
      </c>
    </row>
    <row r="406" spans="1:15" x14ac:dyDescent="0.25">
      <c r="A406" s="8" t="str">
        <f ca="1">LOOKUP('PB YTD'!B406,TimeFrame!$D$3:$D$8,TimeFrame!$C$3:$C$8)</f>
        <v>6 Months</v>
      </c>
      <c r="B406" s="8">
        <f t="shared" ca="1" si="28"/>
        <v>216</v>
      </c>
      <c r="C406" s="20">
        <f t="shared" ca="1" si="29"/>
        <v>45568</v>
      </c>
      <c r="D406" s="20">
        <v>45352</v>
      </c>
      <c r="E406" s="12" t="s">
        <v>14</v>
      </c>
      <c r="F406" s="8" t="s">
        <v>135</v>
      </c>
      <c r="G406" s="8" t="s">
        <v>42</v>
      </c>
      <c r="H406" s="7" t="s">
        <v>42</v>
      </c>
      <c r="I406" s="4">
        <v>0.80100698020368455</v>
      </c>
      <c r="J406" s="13">
        <v>0.50505050505050508</v>
      </c>
      <c r="K406" s="14">
        <v>500.63</v>
      </c>
      <c r="L406" s="10">
        <f t="shared" si="30"/>
        <v>1061.8699999999999</v>
      </c>
      <c r="M406" s="10">
        <v>1250</v>
      </c>
      <c r="N406" s="10">
        <v>1562.5</v>
      </c>
      <c r="O406" s="3">
        <f t="shared" si="31"/>
        <v>0.40050399999999997</v>
      </c>
    </row>
    <row r="407" spans="1:15" x14ac:dyDescent="0.25">
      <c r="A407" s="8" t="str">
        <f ca="1">LOOKUP('PB YTD'!B407,TimeFrame!$D$3:$D$8,TimeFrame!$C$3:$C$8)</f>
        <v>6 Months</v>
      </c>
      <c r="B407" s="8">
        <f t="shared" ca="1" si="28"/>
        <v>216</v>
      </c>
      <c r="C407" s="20">
        <f t="shared" ca="1" si="29"/>
        <v>45568</v>
      </c>
      <c r="D407" s="20">
        <v>45352</v>
      </c>
      <c r="E407" s="12" t="s">
        <v>190</v>
      </c>
      <c r="F407" s="8" t="s">
        <v>125</v>
      </c>
      <c r="G407" s="8" t="s">
        <v>262</v>
      </c>
      <c r="H407" s="7" t="s">
        <v>36</v>
      </c>
      <c r="I407" s="4">
        <v>0.79438509920468037</v>
      </c>
      <c r="J407" s="13">
        <v>0.48514851485148514</v>
      </c>
      <c r="K407" s="14">
        <v>496.49</v>
      </c>
      <c r="L407" s="10">
        <f t="shared" si="30"/>
        <v>1066.01</v>
      </c>
      <c r="M407" s="10">
        <v>1250</v>
      </c>
      <c r="N407" s="10">
        <v>1562.5</v>
      </c>
      <c r="O407" s="3">
        <f t="shared" si="31"/>
        <v>0.39719199999999999</v>
      </c>
    </row>
    <row r="408" spans="1:15" x14ac:dyDescent="0.25">
      <c r="A408" s="8" t="str">
        <f ca="1">LOOKUP('PB YTD'!B408,TimeFrame!$D$3:$D$8,TimeFrame!$C$3:$C$8)</f>
        <v>6 Months</v>
      </c>
      <c r="B408" s="8">
        <f t="shared" ca="1" si="28"/>
        <v>216</v>
      </c>
      <c r="C408" s="20">
        <f t="shared" ca="1" si="29"/>
        <v>45568</v>
      </c>
      <c r="D408" s="20">
        <v>45352</v>
      </c>
      <c r="E408" s="12" t="s">
        <v>176</v>
      </c>
      <c r="F408" s="8" t="s">
        <v>62</v>
      </c>
      <c r="G408" s="8" t="s">
        <v>263</v>
      </c>
      <c r="H408" s="7" t="s">
        <v>51</v>
      </c>
      <c r="I408" s="4">
        <v>0.70784130871993067</v>
      </c>
      <c r="J408" s="13">
        <v>0.66666666666666663</v>
      </c>
      <c r="K408" s="14">
        <v>0</v>
      </c>
      <c r="L408" s="10">
        <f t="shared" si="30"/>
        <v>1562.5</v>
      </c>
      <c r="M408" s="10">
        <v>1250</v>
      </c>
      <c r="N408" s="10">
        <v>1562.5</v>
      </c>
      <c r="O408" s="3">
        <f t="shared" si="31"/>
        <v>0</v>
      </c>
    </row>
    <row r="409" spans="1:15" x14ac:dyDescent="0.25">
      <c r="A409" s="8" t="str">
        <f ca="1">LOOKUP('PB YTD'!B409,TimeFrame!$D$3:$D$8,TimeFrame!$C$3:$C$8)</f>
        <v>6 Months</v>
      </c>
      <c r="B409" s="8">
        <f t="shared" ca="1" si="28"/>
        <v>216</v>
      </c>
      <c r="C409" s="20">
        <f t="shared" ca="1" si="29"/>
        <v>45568</v>
      </c>
      <c r="D409" s="20">
        <v>45352</v>
      </c>
      <c r="E409" s="12" t="s">
        <v>176</v>
      </c>
      <c r="F409" s="8" t="s">
        <v>65</v>
      </c>
      <c r="G409" s="8" t="s">
        <v>263</v>
      </c>
      <c r="H409" s="7" t="s">
        <v>51</v>
      </c>
      <c r="I409" s="4">
        <v>0.64532632582584337</v>
      </c>
      <c r="J409" s="13">
        <v>0.60526315789473684</v>
      </c>
      <c r="K409" s="14">
        <v>0</v>
      </c>
      <c r="L409" s="10">
        <f t="shared" si="30"/>
        <v>1562.5</v>
      </c>
      <c r="M409" s="10">
        <v>1250</v>
      </c>
      <c r="N409" s="10">
        <v>1562.5</v>
      </c>
      <c r="O409" s="3">
        <f t="shared" si="31"/>
        <v>0</v>
      </c>
    </row>
    <row r="410" spans="1:15" x14ac:dyDescent="0.25">
      <c r="A410" s="8" t="str">
        <f ca="1">LOOKUP('PB YTD'!B410,TimeFrame!$D$3:$D$8,TimeFrame!$C$3:$C$8)</f>
        <v>6 Months</v>
      </c>
      <c r="B410" s="8">
        <f t="shared" ca="1" si="28"/>
        <v>216</v>
      </c>
      <c r="C410" s="20">
        <f t="shared" ca="1" si="29"/>
        <v>45568</v>
      </c>
      <c r="D410" s="20">
        <v>45352</v>
      </c>
      <c r="E410" s="12" t="s">
        <v>177</v>
      </c>
      <c r="F410" s="8" t="s">
        <v>102</v>
      </c>
      <c r="G410" s="8" t="s">
        <v>263</v>
      </c>
      <c r="H410" s="7" t="s">
        <v>23</v>
      </c>
      <c r="I410" s="4">
        <v>0.61455772676138509</v>
      </c>
      <c r="J410" s="13">
        <v>0.53773584905660377</v>
      </c>
      <c r="K410" s="14">
        <v>0</v>
      </c>
      <c r="L410" s="10">
        <f t="shared" si="30"/>
        <v>1562.5</v>
      </c>
      <c r="M410" s="10">
        <v>1250</v>
      </c>
      <c r="N410" s="10">
        <v>1562.5</v>
      </c>
      <c r="O410" s="3">
        <f t="shared" si="31"/>
        <v>0</v>
      </c>
    </row>
    <row r="411" spans="1:15" x14ac:dyDescent="0.25">
      <c r="A411" s="8" t="str">
        <f ca="1">LOOKUP('PB YTD'!B411,TimeFrame!$D$3:$D$8,TimeFrame!$C$3:$C$8)</f>
        <v>6 Months</v>
      </c>
      <c r="B411" s="8">
        <f t="shared" ca="1" si="28"/>
        <v>216</v>
      </c>
      <c r="C411" s="20">
        <f t="shared" ca="1" si="29"/>
        <v>45568</v>
      </c>
      <c r="D411" s="20">
        <v>45352</v>
      </c>
      <c r="E411" s="12" t="s">
        <v>50</v>
      </c>
      <c r="F411" s="8" t="s">
        <v>169</v>
      </c>
      <c r="G411" s="8" t="s">
        <v>263</v>
      </c>
      <c r="H411" s="7" t="s">
        <v>44</v>
      </c>
      <c r="I411" s="4">
        <v>0.5571966140764657</v>
      </c>
      <c r="J411" s="13">
        <v>0.55000000000000004</v>
      </c>
      <c r="K411" s="14">
        <v>0</v>
      </c>
      <c r="L411" s="10">
        <f t="shared" si="30"/>
        <v>1562.5</v>
      </c>
      <c r="M411" s="10">
        <v>1250</v>
      </c>
      <c r="N411" s="10">
        <v>1562.5</v>
      </c>
      <c r="O411" s="3">
        <f t="shared" si="31"/>
        <v>0</v>
      </c>
    </row>
    <row r="412" spans="1:15" x14ac:dyDescent="0.25">
      <c r="A412" s="8" t="str">
        <f ca="1">LOOKUP('PB YTD'!B412,TimeFrame!$D$3:$D$8,TimeFrame!$C$3:$C$8)</f>
        <v>6 Months</v>
      </c>
      <c r="B412" s="8">
        <f t="shared" ca="1" si="28"/>
        <v>216</v>
      </c>
      <c r="C412" s="20">
        <f t="shared" ca="1" si="29"/>
        <v>45568</v>
      </c>
      <c r="D412" s="20">
        <v>45352</v>
      </c>
      <c r="E412" s="12" t="s">
        <v>50</v>
      </c>
      <c r="F412" s="8" t="s">
        <v>45</v>
      </c>
      <c r="G412" s="8" t="s">
        <v>263</v>
      </c>
      <c r="H412" s="7" t="s">
        <v>44</v>
      </c>
      <c r="I412" s="4">
        <v>0.66475006533868164</v>
      </c>
      <c r="J412" s="13">
        <v>0.7142857142857143</v>
      </c>
      <c r="K412" s="14">
        <v>0</v>
      </c>
      <c r="L412" s="10">
        <f t="shared" si="30"/>
        <v>1562.5</v>
      </c>
      <c r="M412" s="10">
        <v>1250</v>
      </c>
      <c r="N412" s="10">
        <v>1562.5</v>
      </c>
      <c r="O412" s="3">
        <f t="shared" si="31"/>
        <v>0</v>
      </c>
    </row>
    <row r="413" spans="1:15" x14ac:dyDescent="0.25">
      <c r="A413" s="8" t="str">
        <f ca="1">LOOKUP('PB YTD'!B413,TimeFrame!$D$3:$D$8,TimeFrame!$C$3:$C$8)</f>
        <v>6 Months</v>
      </c>
      <c r="B413" s="8">
        <f t="shared" ca="1" si="28"/>
        <v>216</v>
      </c>
      <c r="C413" s="20">
        <f t="shared" ca="1" si="29"/>
        <v>45568</v>
      </c>
      <c r="D413" s="20">
        <v>45352</v>
      </c>
      <c r="E413" s="12" t="s">
        <v>50</v>
      </c>
      <c r="F413" s="8" t="s">
        <v>105</v>
      </c>
      <c r="G413" s="8" t="s">
        <v>263</v>
      </c>
      <c r="H413" s="7" t="s">
        <v>44</v>
      </c>
      <c r="I413" s="4">
        <v>0.55877422580360558</v>
      </c>
      <c r="J413" s="13">
        <v>0.55652173913043479</v>
      </c>
      <c r="K413" s="14">
        <v>0</v>
      </c>
      <c r="L413" s="10">
        <f t="shared" si="30"/>
        <v>1562.5</v>
      </c>
      <c r="M413" s="10">
        <v>1250</v>
      </c>
      <c r="N413" s="10">
        <v>1562.5</v>
      </c>
      <c r="O413" s="3">
        <f t="shared" si="31"/>
        <v>0</v>
      </c>
    </row>
    <row r="414" spans="1:15" x14ac:dyDescent="0.25">
      <c r="A414" s="8" t="str">
        <f ca="1">LOOKUP('PB YTD'!B414,TimeFrame!$D$3:$D$8,TimeFrame!$C$3:$C$8)</f>
        <v>6 Months</v>
      </c>
      <c r="B414" s="8">
        <f t="shared" ca="1" si="28"/>
        <v>216</v>
      </c>
      <c r="C414" s="20">
        <f t="shared" ca="1" si="29"/>
        <v>45568</v>
      </c>
      <c r="D414" s="20">
        <v>45352</v>
      </c>
      <c r="E414" s="12" t="s">
        <v>176</v>
      </c>
      <c r="F414" s="8" t="s">
        <v>167</v>
      </c>
      <c r="G414" s="8" t="s">
        <v>263</v>
      </c>
      <c r="H414" s="7" t="s">
        <v>126</v>
      </c>
      <c r="I414" s="4">
        <v>0.49132095975214296</v>
      </c>
      <c r="J414" s="13">
        <v>0.40540540540540543</v>
      </c>
      <c r="K414" s="14">
        <v>0</v>
      </c>
      <c r="L414" s="10">
        <f t="shared" si="30"/>
        <v>1562.5</v>
      </c>
      <c r="M414" s="10">
        <v>1250</v>
      </c>
      <c r="N414" s="10">
        <v>1562.5</v>
      </c>
      <c r="O414" s="3">
        <f t="shared" si="31"/>
        <v>0</v>
      </c>
    </row>
    <row r="415" spans="1:15" x14ac:dyDescent="0.25">
      <c r="A415" s="8" t="str">
        <f ca="1">LOOKUP('PB YTD'!B415,TimeFrame!$D$3:$D$8,TimeFrame!$C$3:$C$8)</f>
        <v>6 Months</v>
      </c>
      <c r="B415" s="8">
        <f t="shared" ca="1" si="28"/>
        <v>216</v>
      </c>
      <c r="C415" s="20">
        <f t="shared" ca="1" si="29"/>
        <v>45568</v>
      </c>
      <c r="D415" s="20">
        <v>45352</v>
      </c>
      <c r="E415" s="12" t="s">
        <v>176</v>
      </c>
      <c r="F415" s="8" t="s">
        <v>84</v>
      </c>
      <c r="G415" s="8" t="s">
        <v>263</v>
      </c>
      <c r="H415" s="7" t="s">
        <v>51</v>
      </c>
      <c r="I415" s="4">
        <v>0.69949360603731947</v>
      </c>
      <c r="J415" s="13">
        <v>0.66244725738396626</v>
      </c>
      <c r="K415" s="14">
        <v>0</v>
      </c>
      <c r="L415" s="10">
        <f t="shared" si="30"/>
        <v>1562.5</v>
      </c>
      <c r="M415" s="10">
        <v>1250</v>
      </c>
      <c r="N415" s="10">
        <v>1562.5</v>
      </c>
      <c r="O415" s="3">
        <f t="shared" si="31"/>
        <v>0</v>
      </c>
    </row>
    <row r="416" spans="1:15" x14ac:dyDescent="0.25">
      <c r="A416" s="8" t="str">
        <f ca="1">LOOKUP('PB YTD'!B416,TimeFrame!$D$3:$D$8,TimeFrame!$C$3:$C$8)</f>
        <v>6 Months</v>
      </c>
      <c r="B416" s="8">
        <f t="shared" ca="1" si="28"/>
        <v>216</v>
      </c>
      <c r="C416" s="20">
        <f t="shared" ca="1" si="29"/>
        <v>45568</v>
      </c>
      <c r="D416" s="20">
        <v>45352</v>
      </c>
      <c r="E416" s="12" t="s">
        <v>176</v>
      </c>
      <c r="F416" s="8" t="s">
        <v>127</v>
      </c>
      <c r="G416" s="8" t="s">
        <v>263</v>
      </c>
      <c r="H416" s="7" t="s">
        <v>126</v>
      </c>
      <c r="I416" s="4">
        <v>0.70313049320697818</v>
      </c>
      <c r="J416" s="13">
        <v>0.46031746031746029</v>
      </c>
      <c r="K416" s="14">
        <v>0</v>
      </c>
      <c r="L416" s="10">
        <f t="shared" si="30"/>
        <v>1562.5</v>
      </c>
      <c r="M416" s="10">
        <v>1250</v>
      </c>
      <c r="N416" s="10">
        <v>1562.5</v>
      </c>
      <c r="O416" s="3">
        <f t="shared" si="31"/>
        <v>0</v>
      </c>
    </row>
    <row r="417" spans="1:15" x14ac:dyDescent="0.25">
      <c r="A417" s="8" t="str">
        <f ca="1">LOOKUP('PB YTD'!B417,TimeFrame!$D$3:$D$8,TimeFrame!$C$3:$C$8)</f>
        <v>6 Months</v>
      </c>
      <c r="B417" s="8">
        <f t="shared" ca="1" si="28"/>
        <v>216</v>
      </c>
      <c r="C417" s="20">
        <f t="shared" ca="1" si="29"/>
        <v>45568</v>
      </c>
      <c r="D417" s="20">
        <v>45352</v>
      </c>
      <c r="E417" s="12" t="s">
        <v>48</v>
      </c>
      <c r="F417" s="8" t="s">
        <v>165</v>
      </c>
      <c r="G417" s="8" t="s">
        <v>233</v>
      </c>
      <c r="H417" s="7" t="s">
        <v>202</v>
      </c>
      <c r="I417" s="4">
        <v>0.65074200460280929</v>
      </c>
      <c r="J417" s="13">
        <v>0.38095238095238093</v>
      </c>
      <c r="K417" s="14">
        <v>0</v>
      </c>
      <c r="L417" s="10">
        <f t="shared" si="30"/>
        <v>1562.5</v>
      </c>
      <c r="M417" s="10">
        <v>1250</v>
      </c>
      <c r="N417" s="10">
        <v>1562.5</v>
      </c>
      <c r="O417" s="3">
        <f t="shared" si="31"/>
        <v>0</v>
      </c>
    </row>
    <row r="418" spans="1:15" x14ac:dyDescent="0.25">
      <c r="A418" s="8" t="str">
        <f ca="1">LOOKUP('PB YTD'!B418,TimeFrame!$D$3:$D$8,TimeFrame!$C$3:$C$8)</f>
        <v>6 Months</v>
      </c>
      <c r="B418" s="8">
        <f t="shared" ca="1" si="28"/>
        <v>216</v>
      </c>
      <c r="C418" s="20">
        <f t="shared" ca="1" si="29"/>
        <v>45568</v>
      </c>
      <c r="D418" s="20">
        <v>45352</v>
      </c>
      <c r="E418" s="12" t="s">
        <v>48</v>
      </c>
      <c r="F418" s="8" t="s">
        <v>49</v>
      </c>
      <c r="G418" s="8" t="s">
        <v>233</v>
      </c>
      <c r="H418" s="7" t="s">
        <v>202</v>
      </c>
      <c r="I418" s="4">
        <v>0.69489955029264872</v>
      </c>
      <c r="J418" s="13">
        <v>0.62303664921465973</v>
      </c>
      <c r="K418" s="14">
        <v>0</v>
      </c>
      <c r="L418" s="10">
        <f t="shared" si="30"/>
        <v>1562.5</v>
      </c>
      <c r="M418" s="10">
        <v>1250</v>
      </c>
      <c r="N418" s="10">
        <v>1562.5</v>
      </c>
      <c r="O418" s="3">
        <f t="shared" si="31"/>
        <v>0</v>
      </c>
    </row>
    <row r="419" spans="1:15" x14ac:dyDescent="0.25">
      <c r="A419" s="8" t="str">
        <f ca="1">LOOKUP('PB YTD'!B419,TimeFrame!$D$3:$D$8,TimeFrame!$C$3:$C$8)</f>
        <v>6 Months</v>
      </c>
      <c r="B419" s="8">
        <f t="shared" ca="1" si="28"/>
        <v>216</v>
      </c>
      <c r="C419" s="20">
        <f t="shared" ca="1" si="29"/>
        <v>45568</v>
      </c>
      <c r="D419" s="20">
        <v>45352</v>
      </c>
      <c r="E419" s="12" t="s">
        <v>179</v>
      </c>
      <c r="F419" s="8" t="s">
        <v>95</v>
      </c>
      <c r="G419" s="8" t="s">
        <v>233</v>
      </c>
      <c r="H419" s="7" t="s">
        <v>202</v>
      </c>
      <c r="I419" s="4">
        <v>0.71687194485280759</v>
      </c>
      <c r="J419" s="13">
        <v>0.6096866096866097</v>
      </c>
      <c r="K419" s="14">
        <v>0</v>
      </c>
      <c r="L419" s="10">
        <f t="shared" si="30"/>
        <v>1562.5</v>
      </c>
      <c r="M419" s="10">
        <v>1250</v>
      </c>
      <c r="N419" s="10">
        <v>1562.5</v>
      </c>
      <c r="O419" s="3">
        <f t="shared" si="31"/>
        <v>0</v>
      </c>
    </row>
    <row r="420" spans="1:15" x14ac:dyDescent="0.25">
      <c r="A420" s="8" t="str">
        <f ca="1">LOOKUP('PB YTD'!B420,TimeFrame!$D$3:$D$8,TimeFrame!$C$3:$C$8)</f>
        <v>6 Months</v>
      </c>
      <c r="B420" s="8">
        <f t="shared" ca="1" si="28"/>
        <v>216</v>
      </c>
      <c r="C420" s="20">
        <f t="shared" ca="1" si="29"/>
        <v>45568</v>
      </c>
      <c r="D420" s="20">
        <v>45352</v>
      </c>
      <c r="E420" s="12" t="s">
        <v>179</v>
      </c>
      <c r="F420" s="8" t="s">
        <v>154</v>
      </c>
      <c r="G420" s="8" t="s">
        <v>233</v>
      </c>
      <c r="H420" s="7" t="s">
        <v>202</v>
      </c>
      <c r="I420" s="4">
        <v>0.66665134134847481</v>
      </c>
      <c r="J420" s="13">
        <v>0.46250000000000002</v>
      </c>
      <c r="K420" s="14">
        <v>0</v>
      </c>
      <c r="L420" s="10">
        <f t="shared" si="30"/>
        <v>1562.5</v>
      </c>
      <c r="M420" s="10">
        <v>1250</v>
      </c>
      <c r="N420" s="10">
        <v>1562.5</v>
      </c>
      <c r="O420" s="3">
        <f t="shared" si="31"/>
        <v>0</v>
      </c>
    </row>
    <row r="421" spans="1:15" x14ac:dyDescent="0.25">
      <c r="A421" s="8" t="str">
        <f ca="1">LOOKUP('PB YTD'!B421,TimeFrame!$D$3:$D$8,TimeFrame!$C$3:$C$8)</f>
        <v>6 Months</v>
      </c>
      <c r="B421" s="8">
        <f t="shared" ca="1" si="28"/>
        <v>216</v>
      </c>
      <c r="C421" s="20">
        <f t="shared" ca="1" si="29"/>
        <v>45568</v>
      </c>
      <c r="D421" s="20">
        <v>45352</v>
      </c>
      <c r="E421" s="12" t="s">
        <v>6</v>
      </c>
      <c r="F421" s="8" t="s">
        <v>92</v>
      </c>
      <c r="G421" s="8" t="s">
        <v>233</v>
      </c>
      <c r="H421" s="7" t="s">
        <v>22</v>
      </c>
      <c r="I421" s="4">
        <v>0.53433075073470482</v>
      </c>
      <c r="J421" s="13">
        <v>0.65322580645161288</v>
      </c>
      <c r="K421" s="14">
        <v>0</v>
      </c>
      <c r="L421" s="10">
        <f t="shared" si="30"/>
        <v>1562.5</v>
      </c>
      <c r="M421" s="10">
        <v>1250</v>
      </c>
      <c r="N421" s="10">
        <v>1562.5</v>
      </c>
      <c r="O421" s="3">
        <f t="shared" si="31"/>
        <v>0</v>
      </c>
    </row>
    <row r="422" spans="1:15" x14ac:dyDescent="0.25">
      <c r="A422" s="8" t="str">
        <f ca="1">LOOKUP('PB YTD'!B422,TimeFrame!$D$3:$D$8,TimeFrame!$C$3:$C$8)</f>
        <v>6 Months</v>
      </c>
      <c r="B422" s="8">
        <f t="shared" ca="1" si="28"/>
        <v>216</v>
      </c>
      <c r="C422" s="20">
        <f t="shared" ca="1" si="29"/>
        <v>45568</v>
      </c>
      <c r="D422" s="20">
        <v>45352</v>
      </c>
      <c r="E422" s="12" t="s">
        <v>6</v>
      </c>
      <c r="F422" s="8" t="s">
        <v>13</v>
      </c>
      <c r="G422" s="8" t="s">
        <v>233</v>
      </c>
      <c r="H422" s="7" t="s">
        <v>7</v>
      </c>
      <c r="I422" s="4">
        <v>0.73977327224676781</v>
      </c>
      <c r="J422" s="13">
        <v>0.64459930313588854</v>
      </c>
      <c r="K422" s="14">
        <v>0</v>
      </c>
      <c r="L422" s="10">
        <f t="shared" si="30"/>
        <v>1562.5</v>
      </c>
      <c r="M422" s="10">
        <v>1250</v>
      </c>
      <c r="N422" s="10">
        <v>1562.5</v>
      </c>
      <c r="O422" s="3">
        <f t="shared" si="31"/>
        <v>0</v>
      </c>
    </row>
    <row r="423" spans="1:15" x14ac:dyDescent="0.25">
      <c r="A423" s="8" t="str">
        <f ca="1">LOOKUP('PB YTD'!B423,TimeFrame!$D$3:$D$8,TimeFrame!$C$3:$C$8)</f>
        <v>6 Months</v>
      </c>
      <c r="B423" s="8">
        <f t="shared" ca="1" si="28"/>
        <v>216</v>
      </c>
      <c r="C423" s="20">
        <f t="shared" ca="1" si="29"/>
        <v>45568</v>
      </c>
      <c r="D423" s="20">
        <v>45352</v>
      </c>
      <c r="E423" s="12" t="s">
        <v>6</v>
      </c>
      <c r="F423" s="8" t="s">
        <v>8</v>
      </c>
      <c r="G423" s="8" t="s">
        <v>233</v>
      </c>
      <c r="H423" s="7" t="s">
        <v>7</v>
      </c>
      <c r="I423" s="4">
        <v>0.68317169886979645</v>
      </c>
      <c r="J423" s="13">
        <v>0.62976406533575313</v>
      </c>
      <c r="K423" s="14">
        <v>0</v>
      </c>
      <c r="L423" s="10">
        <f t="shared" si="30"/>
        <v>1562.5</v>
      </c>
      <c r="M423" s="10">
        <v>1250</v>
      </c>
      <c r="N423" s="10">
        <v>1562.5</v>
      </c>
      <c r="O423" s="3">
        <f t="shared" si="31"/>
        <v>0</v>
      </c>
    </row>
    <row r="424" spans="1:15" x14ac:dyDescent="0.25">
      <c r="A424" s="8" t="str">
        <f ca="1">LOOKUP('PB YTD'!B424,TimeFrame!$D$3:$D$8,TimeFrame!$C$3:$C$8)</f>
        <v>6 Months</v>
      </c>
      <c r="B424" s="8">
        <f t="shared" ca="1" si="28"/>
        <v>216</v>
      </c>
      <c r="C424" s="20">
        <f t="shared" ca="1" si="29"/>
        <v>45568</v>
      </c>
      <c r="D424" s="20">
        <v>45352</v>
      </c>
      <c r="E424" s="12" t="s">
        <v>6</v>
      </c>
      <c r="F424" s="8" t="s">
        <v>115</v>
      </c>
      <c r="G424" s="8" t="s">
        <v>233</v>
      </c>
      <c r="H424" s="7" t="s">
        <v>7</v>
      </c>
      <c r="I424" s="4">
        <v>0.66663580389796762</v>
      </c>
      <c r="J424" s="13">
        <v>0.6454545454545455</v>
      </c>
      <c r="K424" s="14">
        <v>0</v>
      </c>
      <c r="L424" s="10">
        <f t="shared" si="30"/>
        <v>1562.5</v>
      </c>
      <c r="M424" s="10">
        <v>1250</v>
      </c>
      <c r="N424" s="10">
        <v>1562.5</v>
      </c>
      <c r="O424" s="3">
        <f t="shared" si="31"/>
        <v>0</v>
      </c>
    </row>
    <row r="425" spans="1:15" x14ac:dyDescent="0.25">
      <c r="A425" s="8" t="str">
        <f ca="1">LOOKUP('PB YTD'!B425,TimeFrame!$D$3:$D$8,TimeFrame!$C$3:$C$8)</f>
        <v>6 Months</v>
      </c>
      <c r="B425" s="8">
        <f t="shared" ca="1" si="28"/>
        <v>216</v>
      </c>
      <c r="C425" s="20">
        <f t="shared" ca="1" si="29"/>
        <v>45568</v>
      </c>
      <c r="D425" s="20">
        <v>45352</v>
      </c>
      <c r="E425" s="12" t="s">
        <v>6</v>
      </c>
      <c r="F425" s="8" t="s">
        <v>108</v>
      </c>
      <c r="G425" s="8" t="s">
        <v>233</v>
      </c>
      <c r="H425" s="7" t="s">
        <v>22</v>
      </c>
      <c r="I425" s="4">
        <v>0.56978069257424602</v>
      </c>
      <c r="J425" s="13">
        <v>0.5446428571428571</v>
      </c>
      <c r="K425" s="14">
        <v>0</v>
      </c>
      <c r="L425" s="10">
        <f t="shared" si="30"/>
        <v>1562.5</v>
      </c>
      <c r="M425" s="10">
        <v>1250</v>
      </c>
      <c r="N425" s="10">
        <v>1562.5</v>
      </c>
      <c r="O425" s="3">
        <f t="shared" si="31"/>
        <v>0</v>
      </c>
    </row>
    <row r="426" spans="1:15" x14ac:dyDescent="0.25">
      <c r="A426" s="8" t="str">
        <f ca="1">LOOKUP('PB YTD'!B426,TimeFrame!$D$3:$D$8,TimeFrame!$C$3:$C$8)</f>
        <v>6 Months</v>
      </c>
      <c r="B426" s="8">
        <f t="shared" ca="1" si="28"/>
        <v>216</v>
      </c>
      <c r="C426" s="20">
        <f t="shared" ca="1" si="29"/>
        <v>45568</v>
      </c>
      <c r="D426" s="20">
        <v>45352</v>
      </c>
      <c r="E426" s="12" t="s">
        <v>6</v>
      </c>
      <c r="F426" s="8" t="s">
        <v>111</v>
      </c>
      <c r="G426" s="8" t="s">
        <v>233</v>
      </c>
      <c r="H426" s="7" t="s">
        <v>22</v>
      </c>
      <c r="I426" s="4">
        <v>0.67139979715155063</v>
      </c>
      <c r="J426" s="13">
        <v>0.5901639344262295</v>
      </c>
      <c r="K426" s="14">
        <v>0</v>
      </c>
      <c r="L426" s="10">
        <f t="shared" si="30"/>
        <v>1562.5</v>
      </c>
      <c r="M426" s="10">
        <v>1250</v>
      </c>
      <c r="N426" s="10">
        <v>1562.5</v>
      </c>
      <c r="O426" s="3">
        <f t="shared" si="31"/>
        <v>0</v>
      </c>
    </row>
    <row r="427" spans="1:15" x14ac:dyDescent="0.25">
      <c r="A427" s="8" t="str">
        <f ca="1">LOOKUP('PB YTD'!B427,TimeFrame!$D$3:$D$8,TimeFrame!$C$3:$C$8)</f>
        <v>6 Months</v>
      </c>
      <c r="B427" s="8">
        <f t="shared" ca="1" si="28"/>
        <v>216</v>
      </c>
      <c r="C427" s="20">
        <f t="shared" ca="1" si="29"/>
        <v>45568</v>
      </c>
      <c r="D427" s="20">
        <v>45352</v>
      </c>
      <c r="E427" s="12" t="s">
        <v>6</v>
      </c>
      <c r="F427" s="8" t="s">
        <v>39</v>
      </c>
      <c r="G427" s="8" t="s">
        <v>233</v>
      </c>
      <c r="H427" s="7" t="s">
        <v>22</v>
      </c>
      <c r="I427" s="4">
        <v>0.70535294432771234</v>
      </c>
      <c r="J427" s="13">
        <v>0.64343163538873993</v>
      </c>
      <c r="K427" s="14">
        <v>0</v>
      </c>
      <c r="L427" s="10">
        <f t="shared" si="30"/>
        <v>1562.5</v>
      </c>
      <c r="M427" s="10">
        <v>1250</v>
      </c>
      <c r="N427" s="10">
        <v>1562.5</v>
      </c>
      <c r="O427" s="3">
        <f t="shared" si="31"/>
        <v>0</v>
      </c>
    </row>
    <row r="428" spans="1:15" x14ac:dyDescent="0.25">
      <c r="A428" s="8" t="str">
        <f ca="1">LOOKUP('PB YTD'!B428,TimeFrame!$D$3:$D$8,TimeFrame!$C$3:$C$8)</f>
        <v>6 Months</v>
      </c>
      <c r="B428" s="8">
        <f t="shared" ca="1" si="28"/>
        <v>216</v>
      </c>
      <c r="C428" s="20">
        <f t="shared" ca="1" si="29"/>
        <v>45568</v>
      </c>
      <c r="D428" s="20">
        <v>45352</v>
      </c>
      <c r="E428" s="12" t="s">
        <v>14</v>
      </c>
      <c r="F428" s="8" t="s">
        <v>100</v>
      </c>
      <c r="G428" s="8" t="s">
        <v>42</v>
      </c>
      <c r="H428" s="7" t="s">
        <v>42</v>
      </c>
      <c r="I428" s="4">
        <v>0.59284020456558384</v>
      </c>
      <c r="J428" s="13">
        <v>0.58064516129032262</v>
      </c>
      <c r="K428" s="14">
        <v>0</v>
      </c>
      <c r="L428" s="10">
        <f t="shared" si="30"/>
        <v>1562.5</v>
      </c>
      <c r="M428" s="10">
        <v>1250</v>
      </c>
      <c r="N428" s="10">
        <v>1562.5</v>
      </c>
      <c r="O428" s="3">
        <f t="shared" si="31"/>
        <v>0</v>
      </c>
    </row>
    <row r="429" spans="1:15" x14ac:dyDescent="0.25">
      <c r="A429" s="8" t="str">
        <f ca="1">LOOKUP('PB YTD'!B429,TimeFrame!$D$3:$D$8,TimeFrame!$C$3:$C$8)</f>
        <v>6 Months</v>
      </c>
      <c r="B429" s="8">
        <f t="shared" ca="1" si="28"/>
        <v>216</v>
      </c>
      <c r="C429" s="20">
        <f t="shared" ca="1" si="29"/>
        <v>45568</v>
      </c>
      <c r="D429" s="20">
        <v>45352</v>
      </c>
      <c r="E429" s="12" t="s">
        <v>14</v>
      </c>
      <c r="F429" s="8" t="s">
        <v>56</v>
      </c>
      <c r="G429" s="8" t="s">
        <v>42</v>
      </c>
      <c r="H429" s="7" t="s">
        <v>40</v>
      </c>
      <c r="I429" s="4">
        <v>0.70101406495376395</v>
      </c>
      <c r="J429" s="13">
        <v>0.48172757475083056</v>
      </c>
      <c r="K429" s="14">
        <v>0</v>
      </c>
      <c r="L429" s="10">
        <f t="shared" si="30"/>
        <v>1562.5</v>
      </c>
      <c r="M429" s="10">
        <v>1250</v>
      </c>
      <c r="N429" s="10">
        <v>1562.5</v>
      </c>
      <c r="O429" s="3">
        <f t="shared" si="31"/>
        <v>0</v>
      </c>
    </row>
    <row r="430" spans="1:15" x14ac:dyDescent="0.25">
      <c r="A430" s="8" t="str">
        <f ca="1">LOOKUP('PB YTD'!B430,TimeFrame!$D$3:$D$8,TimeFrame!$C$3:$C$8)</f>
        <v>6 Months</v>
      </c>
      <c r="B430" s="8">
        <f t="shared" ca="1" si="28"/>
        <v>216</v>
      </c>
      <c r="C430" s="20">
        <f t="shared" ca="1" si="29"/>
        <v>45568</v>
      </c>
      <c r="D430" s="20">
        <v>45352</v>
      </c>
      <c r="E430" s="12" t="s">
        <v>14</v>
      </c>
      <c r="F430" s="8" t="s">
        <v>151</v>
      </c>
      <c r="G430" s="8" t="s">
        <v>42</v>
      </c>
      <c r="H430" s="7" t="s">
        <v>42</v>
      </c>
      <c r="I430" s="4">
        <v>0.72843885639409833</v>
      </c>
      <c r="J430" s="13">
        <v>0.61658031088082899</v>
      </c>
      <c r="K430" s="14">
        <v>0</v>
      </c>
      <c r="L430" s="10">
        <f t="shared" si="30"/>
        <v>1562.5</v>
      </c>
      <c r="M430" s="10">
        <v>1250</v>
      </c>
      <c r="N430" s="10">
        <v>1562.5</v>
      </c>
      <c r="O430" s="3">
        <f t="shared" si="31"/>
        <v>0</v>
      </c>
    </row>
    <row r="431" spans="1:15" x14ac:dyDescent="0.25">
      <c r="A431" s="8" t="str">
        <f ca="1">LOOKUP('PB YTD'!B431,TimeFrame!$D$3:$D$8,TimeFrame!$C$3:$C$8)</f>
        <v>6 Months</v>
      </c>
      <c r="B431" s="8">
        <f t="shared" ca="1" si="28"/>
        <v>216</v>
      </c>
      <c r="C431" s="20">
        <f t="shared" ca="1" si="29"/>
        <v>45568</v>
      </c>
      <c r="D431" s="20">
        <v>45352</v>
      </c>
      <c r="E431" s="12" t="s">
        <v>14</v>
      </c>
      <c r="F431" s="8" t="s">
        <v>47</v>
      </c>
      <c r="G431" s="8" t="s">
        <v>42</v>
      </c>
      <c r="H431" s="7" t="s">
        <v>42</v>
      </c>
      <c r="I431" s="4">
        <v>0.72412544611299812</v>
      </c>
      <c r="J431" s="13">
        <v>0.58695652173913049</v>
      </c>
      <c r="K431" s="14">
        <v>0</v>
      </c>
      <c r="L431" s="10">
        <f t="shared" si="30"/>
        <v>1562.5</v>
      </c>
      <c r="M431" s="10">
        <v>1250</v>
      </c>
      <c r="N431" s="10">
        <v>1562.5</v>
      </c>
      <c r="O431" s="3">
        <f t="shared" si="31"/>
        <v>0</v>
      </c>
    </row>
    <row r="432" spans="1:15" x14ac:dyDescent="0.25">
      <c r="A432" s="8" t="str">
        <f ca="1">LOOKUP('PB YTD'!B432,TimeFrame!$D$3:$D$8,TimeFrame!$C$3:$C$8)</f>
        <v>6 Months</v>
      </c>
      <c r="B432" s="8">
        <f t="shared" ca="1" si="28"/>
        <v>216</v>
      </c>
      <c r="C432" s="20">
        <f t="shared" ca="1" si="29"/>
        <v>45568</v>
      </c>
      <c r="D432" s="20">
        <v>45352</v>
      </c>
      <c r="E432" s="12" t="s">
        <v>14</v>
      </c>
      <c r="F432" s="8" t="s">
        <v>76</v>
      </c>
      <c r="G432" s="8" t="s">
        <v>42</v>
      </c>
      <c r="H432" s="7" t="s">
        <v>30</v>
      </c>
      <c r="I432" s="4">
        <v>0.52960565284349459</v>
      </c>
      <c r="J432" s="13">
        <v>0.55701754385964908</v>
      </c>
      <c r="K432" s="14">
        <v>0</v>
      </c>
      <c r="L432" s="10">
        <f t="shared" si="30"/>
        <v>1562.5</v>
      </c>
      <c r="M432" s="10">
        <v>1250</v>
      </c>
      <c r="N432" s="10">
        <v>1562.5</v>
      </c>
      <c r="O432" s="3">
        <f t="shared" si="31"/>
        <v>0</v>
      </c>
    </row>
    <row r="433" spans="1:15" x14ac:dyDescent="0.25">
      <c r="A433" s="8" t="str">
        <f ca="1">LOOKUP('PB YTD'!B433,TimeFrame!$D$3:$D$8,TimeFrame!$C$3:$C$8)</f>
        <v>6 Months</v>
      </c>
      <c r="B433" s="8">
        <f t="shared" ref="B433:B478" ca="1" si="32">+C433-D433</f>
        <v>216</v>
      </c>
      <c r="C433" s="20">
        <f t="shared" ca="1" si="29"/>
        <v>45568</v>
      </c>
      <c r="D433" s="20">
        <v>45352</v>
      </c>
      <c r="E433" s="12" t="s">
        <v>14</v>
      </c>
      <c r="F433" s="8" t="s">
        <v>66</v>
      </c>
      <c r="G433" s="8" t="s">
        <v>42</v>
      </c>
      <c r="H433" s="7" t="s">
        <v>42</v>
      </c>
      <c r="I433" s="4">
        <v>0.71271111995093894</v>
      </c>
      <c r="J433" s="13">
        <v>0.5092592592592593</v>
      </c>
      <c r="K433" s="14">
        <v>0</v>
      </c>
      <c r="L433" s="10">
        <f t="shared" si="30"/>
        <v>1562.5</v>
      </c>
      <c r="M433" s="10">
        <v>1250</v>
      </c>
      <c r="N433" s="10">
        <v>1562.5</v>
      </c>
      <c r="O433" s="3">
        <f t="shared" si="31"/>
        <v>0</v>
      </c>
    </row>
    <row r="434" spans="1:15" x14ac:dyDescent="0.25">
      <c r="A434" s="8" t="str">
        <f ca="1">LOOKUP('PB YTD'!B434,TimeFrame!$D$3:$D$8,TimeFrame!$C$3:$C$8)</f>
        <v>6 Months</v>
      </c>
      <c r="B434" s="8">
        <f t="shared" ca="1" si="32"/>
        <v>216</v>
      </c>
      <c r="C434" s="20">
        <f t="shared" ca="1" si="29"/>
        <v>45568</v>
      </c>
      <c r="D434" s="20">
        <v>45352</v>
      </c>
      <c r="E434" s="12" t="s">
        <v>14</v>
      </c>
      <c r="F434" s="8" t="s">
        <v>35</v>
      </c>
      <c r="G434" s="8" t="s">
        <v>42</v>
      </c>
      <c r="H434" s="7" t="s">
        <v>42</v>
      </c>
      <c r="I434" s="4">
        <v>0.68552165682408517</v>
      </c>
      <c r="J434" s="13">
        <v>0.58389261744966447</v>
      </c>
      <c r="K434" s="14">
        <v>0</v>
      </c>
      <c r="L434" s="10">
        <f t="shared" si="30"/>
        <v>1562.5</v>
      </c>
      <c r="M434" s="10">
        <v>1250</v>
      </c>
      <c r="N434" s="10">
        <v>1562.5</v>
      </c>
      <c r="O434" s="3">
        <f t="shared" si="31"/>
        <v>0</v>
      </c>
    </row>
    <row r="435" spans="1:15" x14ac:dyDescent="0.25">
      <c r="A435" s="8" t="str">
        <f ca="1">LOOKUP('PB YTD'!B435,TimeFrame!$D$3:$D$8,TimeFrame!$C$3:$C$8)</f>
        <v>6 Months</v>
      </c>
      <c r="B435" s="8">
        <f t="shared" ca="1" si="32"/>
        <v>216</v>
      </c>
      <c r="C435" s="20">
        <f t="shared" ca="1" si="29"/>
        <v>45568</v>
      </c>
      <c r="D435" s="20">
        <v>45352</v>
      </c>
      <c r="E435" s="12" t="s">
        <v>14</v>
      </c>
      <c r="F435" s="8" t="s">
        <v>148</v>
      </c>
      <c r="G435" s="8" t="s">
        <v>42</v>
      </c>
      <c r="H435" s="7" t="s">
        <v>42</v>
      </c>
      <c r="I435" s="4">
        <v>0.52778510812650181</v>
      </c>
      <c r="J435" s="13">
        <v>0.45</v>
      </c>
      <c r="K435" s="14">
        <v>0</v>
      </c>
      <c r="L435" s="10">
        <f t="shared" si="30"/>
        <v>1562.5</v>
      </c>
      <c r="M435" s="10">
        <v>1250</v>
      </c>
      <c r="N435" s="10">
        <v>1562.5</v>
      </c>
      <c r="O435" s="3">
        <f t="shared" si="31"/>
        <v>0</v>
      </c>
    </row>
    <row r="436" spans="1:15" x14ac:dyDescent="0.25">
      <c r="A436" s="8" t="str">
        <f ca="1">LOOKUP('PB YTD'!B436,TimeFrame!$D$3:$D$8,TimeFrame!$C$3:$C$8)</f>
        <v>6 Months</v>
      </c>
      <c r="B436" s="8">
        <f t="shared" ca="1" si="32"/>
        <v>216</v>
      </c>
      <c r="C436" s="20">
        <f t="shared" ca="1" si="29"/>
        <v>45568</v>
      </c>
      <c r="D436" s="20">
        <v>45352</v>
      </c>
      <c r="E436" s="12" t="s">
        <v>14</v>
      </c>
      <c r="F436" s="8" t="s">
        <v>155</v>
      </c>
      <c r="G436" s="8" t="s">
        <v>42</v>
      </c>
      <c r="H436" s="7" t="s">
        <v>40</v>
      </c>
      <c r="I436" s="4">
        <v>0.61019017593816738</v>
      </c>
      <c r="J436" s="13">
        <v>0.49019607843137253</v>
      </c>
      <c r="K436" s="14">
        <v>0</v>
      </c>
      <c r="L436" s="10">
        <f t="shared" si="30"/>
        <v>1562.5</v>
      </c>
      <c r="M436" s="10">
        <v>1250</v>
      </c>
      <c r="N436" s="10">
        <v>1562.5</v>
      </c>
      <c r="O436" s="3">
        <f t="shared" si="31"/>
        <v>0</v>
      </c>
    </row>
    <row r="437" spans="1:15" x14ac:dyDescent="0.25">
      <c r="A437" s="8" t="str">
        <f ca="1">LOOKUP('PB YTD'!B437,TimeFrame!$D$3:$D$8,TimeFrame!$C$3:$C$8)</f>
        <v>6 Months</v>
      </c>
      <c r="B437" s="8">
        <f t="shared" ca="1" si="32"/>
        <v>216</v>
      </c>
      <c r="C437" s="20">
        <f t="shared" ca="1" si="29"/>
        <v>45568</v>
      </c>
      <c r="D437" s="20">
        <v>45352</v>
      </c>
      <c r="E437" s="12" t="s">
        <v>14</v>
      </c>
      <c r="F437" s="8" t="s">
        <v>123</v>
      </c>
      <c r="G437" s="8" t="s">
        <v>42</v>
      </c>
      <c r="H437" s="7" t="s">
        <v>42</v>
      </c>
      <c r="I437" s="4">
        <v>0.52211003247701393</v>
      </c>
      <c r="J437" s="13">
        <v>0.52040816326530615</v>
      </c>
      <c r="K437" s="14">
        <v>0</v>
      </c>
      <c r="L437" s="10">
        <f t="shared" si="30"/>
        <v>1562.5</v>
      </c>
      <c r="M437" s="10">
        <v>1250</v>
      </c>
      <c r="N437" s="10">
        <v>1562.5</v>
      </c>
      <c r="O437" s="3">
        <f t="shared" si="31"/>
        <v>0</v>
      </c>
    </row>
    <row r="438" spans="1:15" x14ac:dyDescent="0.25">
      <c r="A438" s="8" t="str">
        <f ca="1">LOOKUP('PB YTD'!B438,TimeFrame!$D$3:$D$8,TimeFrame!$C$3:$C$8)</f>
        <v>6 Months</v>
      </c>
      <c r="B438" s="8">
        <f t="shared" ca="1" si="32"/>
        <v>216</v>
      </c>
      <c r="C438" s="20">
        <f t="shared" ca="1" si="29"/>
        <v>45568</v>
      </c>
      <c r="D438" s="20">
        <v>45352</v>
      </c>
      <c r="E438" s="12" t="s">
        <v>14</v>
      </c>
      <c r="F438" s="8" t="s">
        <v>118</v>
      </c>
      <c r="G438" s="8" t="s">
        <v>42</v>
      </c>
      <c r="H438" s="7" t="s">
        <v>40</v>
      </c>
      <c r="I438" s="4">
        <v>0.54901422535073185</v>
      </c>
      <c r="J438" s="13">
        <v>0.65714285714285714</v>
      </c>
      <c r="K438" s="14">
        <v>0</v>
      </c>
      <c r="L438" s="10">
        <f t="shared" si="30"/>
        <v>1562.5</v>
      </c>
      <c r="M438" s="10">
        <v>1250</v>
      </c>
      <c r="N438" s="10">
        <v>1562.5</v>
      </c>
      <c r="O438" s="3">
        <f t="shared" si="31"/>
        <v>0</v>
      </c>
    </row>
    <row r="439" spans="1:15" x14ac:dyDescent="0.25">
      <c r="A439" s="8" t="str">
        <f ca="1">LOOKUP('PB YTD'!B439,TimeFrame!$D$3:$D$8,TimeFrame!$C$3:$C$8)</f>
        <v>6 Months</v>
      </c>
      <c r="B439" s="8">
        <f t="shared" ca="1" si="32"/>
        <v>216</v>
      </c>
      <c r="C439" s="20">
        <f t="shared" ca="1" si="29"/>
        <v>45568</v>
      </c>
      <c r="D439" s="20">
        <v>45352</v>
      </c>
      <c r="E439" s="12" t="s">
        <v>14</v>
      </c>
      <c r="F439" s="8" t="s">
        <v>117</v>
      </c>
      <c r="G439" s="8" t="s">
        <v>42</v>
      </c>
      <c r="H439" s="7" t="s">
        <v>40</v>
      </c>
      <c r="I439" s="4">
        <v>0.63462148674506502</v>
      </c>
      <c r="J439" s="13">
        <v>0.40869565217391307</v>
      </c>
      <c r="K439" s="14">
        <v>0</v>
      </c>
      <c r="L439" s="10">
        <f t="shared" si="30"/>
        <v>1562.5</v>
      </c>
      <c r="M439" s="10">
        <v>1250</v>
      </c>
      <c r="N439" s="10">
        <v>1562.5</v>
      </c>
      <c r="O439" s="3">
        <f t="shared" si="31"/>
        <v>0</v>
      </c>
    </row>
    <row r="440" spans="1:15" x14ac:dyDescent="0.25">
      <c r="A440" s="8" t="str">
        <f ca="1">LOOKUP('PB YTD'!B440,TimeFrame!$D$3:$D$8,TimeFrame!$C$3:$C$8)</f>
        <v>6 Months</v>
      </c>
      <c r="B440" s="8">
        <f t="shared" ca="1" si="32"/>
        <v>216</v>
      </c>
      <c r="C440" s="20">
        <f t="shared" ca="1" si="29"/>
        <v>45568</v>
      </c>
      <c r="D440" s="20">
        <v>45352</v>
      </c>
      <c r="E440" s="12" t="s">
        <v>50</v>
      </c>
      <c r="F440" s="8" t="s">
        <v>112</v>
      </c>
      <c r="G440" s="8" t="s">
        <v>263</v>
      </c>
      <c r="H440" s="7" t="s">
        <v>44</v>
      </c>
      <c r="I440" s="4">
        <v>0.45</v>
      </c>
      <c r="J440" s="13">
        <v>0.49635036496350365</v>
      </c>
      <c r="K440" s="14">
        <v>0</v>
      </c>
      <c r="L440" s="10">
        <f t="shared" si="30"/>
        <v>1562.5</v>
      </c>
      <c r="M440" s="10">
        <v>1250</v>
      </c>
      <c r="N440" s="10">
        <v>1562.5</v>
      </c>
      <c r="O440" s="3">
        <f t="shared" si="31"/>
        <v>0</v>
      </c>
    </row>
    <row r="441" spans="1:15" x14ac:dyDescent="0.25">
      <c r="A441" s="8" t="str">
        <f ca="1">LOOKUP('PB YTD'!B441,TimeFrame!$D$3:$D$8,TimeFrame!$C$3:$C$8)</f>
        <v>6 Months</v>
      </c>
      <c r="B441" s="8">
        <f t="shared" ca="1" si="32"/>
        <v>216</v>
      </c>
      <c r="C441" s="20">
        <f t="shared" ca="1" si="29"/>
        <v>45568</v>
      </c>
      <c r="D441" s="20">
        <v>45352</v>
      </c>
      <c r="E441" s="12" t="s">
        <v>190</v>
      </c>
      <c r="F441" s="8" t="s">
        <v>101</v>
      </c>
      <c r="G441" s="8" t="s">
        <v>262</v>
      </c>
      <c r="H441" s="7" t="s">
        <v>36</v>
      </c>
      <c r="I441" s="4">
        <v>0.72726033078981611</v>
      </c>
      <c r="J441" s="13">
        <v>0.57396449704142016</v>
      </c>
      <c r="K441" s="14">
        <v>0</v>
      </c>
      <c r="L441" s="10">
        <f t="shared" si="30"/>
        <v>1562.5</v>
      </c>
      <c r="M441" s="10">
        <v>1250</v>
      </c>
      <c r="N441" s="10">
        <v>1562.5</v>
      </c>
      <c r="O441" s="3">
        <f t="shared" si="31"/>
        <v>0</v>
      </c>
    </row>
    <row r="442" spans="1:15" x14ac:dyDescent="0.25">
      <c r="A442" s="8" t="str">
        <f ca="1">LOOKUP('PB YTD'!B442,TimeFrame!$D$3:$D$8,TimeFrame!$C$3:$C$8)</f>
        <v>6 Months</v>
      </c>
      <c r="B442" s="8">
        <f t="shared" ca="1" si="32"/>
        <v>216</v>
      </c>
      <c r="C442" s="20">
        <f t="shared" ca="1" si="29"/>
        <v>45568</v>
      </c>
      <c r="D442" s="20">
        <v>45352</v>
      </c>
      <c r="E442" s="12" t="s">
        <v>190</v>
      </c>
      <c r="F442" s="8" t="s">
        <v>150</v>
      </c>
      <c r="G442" s="8" t="s">
        <v>262</v>
      </c>
      <c r="H442" s="7" t="s">
        <v>36</v>
      </c>
      <c r="I442" s="4">
        <v>0.73293372347376495</v>
      </c>
      <c r="J442" s="13">
        <v>0.5629139072847682</v>
      </c>
      <c r="K442" s="14">
        <v>0</v>
      </c>
      <c r="L442" s="10">
        <f t="shared" si="30"/>
        <v>1562.5</v>
      </c>
      <c r="M442" s="10">
        <v>1250</v>
      </c>
      <c r="N442" s="10">
        <v>1562.5</v>
      </c>
      <c r="O442" s="3">
        <f t="shared" si="31"/>
        <v>0</v>
      </c>
    </row>
    <row r="443" spans="1:15" x14ac:dyDescent="0.25">
      <c r="A443" s="8" t="str">
        <f ca="1">LOOKUP('PB YTD'!B443,TimeFrame!$D$3:$D$8,TimeFrame!$C$3:$C$8)</f>
        <v>6 Months</v>
      </c>
      <c r="B443" s="8">
        <f t="shared" ca="1" si="32"/>
        <v>216</v>
      </c>
      <c r="C443" s="20">
        <f t="shared" ca="1" si="29"/>
        <v>45568</v>
      </c>
      <c r="D443" s="20">
        <v>45352</v>
      </c>
      <c r="E443" s="12" t="s">
        <v>190</v>
      </c>
      <c r="F443" s="8" t="s">
        <v>106</v>
      </c>
      <c r="G443" s="8" t="s">
        <v>262</v>
      </c>
      <c r="H443" s="7" t="s">
        <v>36</v>
      </c>
      <c r="I443" s="4">
        <v>0.58000386669244464</v>
      </c>
      <c r="J443" s="13">
        <v>0.65540540540540537</v>
      </c>
      <c r="K443" s="14">
        <v>0</v>
      </c>
      <c r="L443" s="10">
        <f t="shared" si="30"/>
        <v>1562.5</v>
      </c>
      <c r="M443" s="10">
        <v>1250</v>
      </c>
      <c r="N443" s="10">
        <v>1562.5</v>
      </c>
      <c r="O443" s="3">
        <f t="shared" si="31"/>
        <v>0</v>
      </c>
    </row>
    <row r="444" spans="1:15" x14ac:dyDescent="0.25">
      <c r="A444" s="8" t="str">
        <f ca="1">LOOKUP('PB YTD'!B444,TimeFrame!$D$3:$D$8,TimeFrame!$C$3:$C$8)</f>
        <v>6 Months</v>
      </c>
      <c r="B444" s="8">
        <f t="shared" ca="1" si="32"/>
        <v>216</v>
      </c>
      <c r="C444" s="20">
        <f t="shared" ca="1" si="29"/>
        <v>45568</v>
      </c>
      <c r="D444" s="20">
        <v>45352</v>
      </c>
      <c r="E444" s="12" t="s">
        <v>190</v>
      </c>
      <c r="F444" s="7" t="s">
        <v>132</v>
      </c>
      <c r="G444" s="8" t="s">
        <v>262</v>
      </c>
      <c r="H444" s="7" t="s">
        <v>36</v>
      </c>
      <c r="I444" s="4">
        <v>0.67721947607263344</v>
      </c>
      <c r="J444" s="13">
        <v>0.55063291139240511</v>
      </c>
      <c r="K444" s="14">
        <v>0</v>
      </c>
      <c r="L444" s="10">
        <f t="shared" si="30"/>
        <v>1562.5</v>
      </c>
      <c r="M444" s="10">
        <v>1250</v>
      </c>
      <c r="N444" s="10">
        <v>1562.5</v>
      </c>
      <c r="O444" s="3">
        <f t="shared" si="31"/>
        <v>0</v>
      </c>
    </row>
    <row r="445" spans="1:15" x14ac:dyDescent="0.25">
      <c r="A445" s="8" t="str">
        <f ca="1">LOOKUP('PB YTD'!B445,TimeFrame!$D$3:$D$8,TimeFrame!$C$3:$C$8)</f>
        <v>6 Months</v>
      </c>
      <c r="B445" s="8">
        <f t="shared" ca="1" si="32"/>
        <v>216</v>
      </c>
      <c r="C445" s="20">
        <f t="shared" ca="1" si="29"/>
        <v>45568</v>
      </c>
      <c r="D445" s="20">
        <v>45352</v>
      </c>
      <c r="E445" s="12" t="s">
        <v>190</v>
      </c>
      <c r="F445" s="8" t="s">
        <v>164</v>
      </c>
      <c r="G445" s="8" t="s">
        <v>262</v>
      </c>
      <c r="H445" s="7" t="s">
        <v>36</v>
      </c>
      <c r="I445" s="4">
        <v>0.54345463240728664</v>
      </c>
      <c r="J445" s="13">
        <v>0.65693430656934304</v>
      </c>
      <c r="K445" s="14">
        <v>0</v>
      </c>
      <c r="L445" s="10">
        <f t="shared" si="30"/>
        <v>1562.5</v>
      </c>
      <c r="M445" s="10">
        <v>1250</v>
      </c>
      <c r="N445" s="10">
        <v>1562.5</v>
      </c>
      <c r="O445" s="3">
        <f t="shared" si="31"/>
        <v>0</v>
      </c>
    </row>
    <row r="446" spans="1:15" x14ac:dyDescent="0.25">
      <c r="A446" s="8" t="str">
        <f ca="1">LOOKUP('PB YTD'!B446,TimeFrame!$D$3:$D$8,TimeFrame!$C$3:$C$8)</f>
        <v>6 Months</v>
      </c>
      <c r="B446" s="8">
        <f t="shared" ca="1" si="32"/>
        <v>216</v>
      </c>
      <c r="C446" s="20">
        <f t="shared" ca="1" si="29"/>
        <v>45568</v>
      </c>
      <c r="D446" s="20">
        <v>45352</v>
      </c>
      <c r="E446" s="12" t="s">
        <v>190</v>
      </c>
      <c r="F446" s="8" t="s">
        <v>170</v>
      </c>
      <c r="G446" s="8" t="s">
        <v>262</v>
      </c>
      <c r="H446" s="7" t="s">
        <v>36</v>
      </c>
      <c r="I446" s="4">
        <v>0.59376391634178927</v>
      </c>
      <c r="J446" s="13">
        <v>0.61061946902654862</v>
      </c>
      <c r="K446" s="14">
        <v>0</v>
      </c>
      <c r="L446" s="10">
        <f t="shared" si="30"/>
        <v>1562.5</v>
      </c>
      <c r="M446" s="10">
        <v>1250</v>
      </c>
      <c r="N446" s="10">
        <v>1562.5</v>
      </c>
      <c r="O446" s="3">
        <f t="shared" si="31"/>
        <v>0</v>
      </c>
    </row>
    <row r="447" spans="1:15" x14ac:dyDescent="0.25">
      <c r="A447" s="8" t="str">
        <f ca="1">LOOKUP('PB YTD'!B447,TimeFrame!$D$3:$D$8,TimeFrame!$C$3:$C$8)</f>
        <v>6 Months</v>
      </c>
      <c r="B447" s="8">
        <f t="shared" ca="1" si="32"/>
        <v>216</v>
      </c>
      <c r="C447" s="20">
        <f t="shared" ca="1" si="29"/>
        <v>45568</v>
      </c>
      <c r="D447" s="20">
        <v>45352</v>
      </c>
      <c r="E447" s="12" t="s">
        <v>190</v>
      </c>
      <c r="F447" s="8" t="s">
        <v>78</v>
      </c>
      <c r="G447" s="8" t="s">
        <v>262</v>
      </c>
      <c r="H447" s="7" t="s">
        <v>36</v>
      </c>
      <c r="I447" s="4">
        <v>0.5491578214007623</v>
      </c>
      <c r="J447" s="13">
        <v>0.71818181818181814</v>
      </c>
      <c r="K447" s="14">
        <v>0</v>
      </c>
      <c r="L447" s="10">
        <f t="shared" si="30"/>
        <v>1562.5</v>
      </c>
      <c r="M447" s="10">
        <v>1250</v>
      </c>
      <c r="N447" s="10">
        <v>1562.5</v>
      </c>
      <c r="O447" s="3">
        <f t="shared" si="31"/>
        <v>0</v>
      </c>
    </row>
    <row r="448" spans="1:15" x14ac:dyDescent="0.25">
      <c r="A448" s="8" t="str">
        <f ca="1">LOOKUP('PB YTD'!B448,TimeFrame!$D$3:$D$8,TimeFrame!$C$3:$C$8)</f>
        <v>6 Months</v>
      </c>
      <c r="B448" s="8">
        <f t="shared" ca="1" si="32"/>
        <v>216</v>
      </c>
      <c r="C448" s="20">
        <f t="shared" ca="1" si="29"/>
        <v>45568</v>
      </c>
      <c r="D448" s="20">
        <v>45352</v>
      </c>
      <c r="E448" s="12" t="s">
        <v>190</v>
      </c>
      <c r="F448" s="8" t="s">
        <v>107</v>
      </c>
      <c r="G448" s="8" t="s">
        <v>262</v>
      </c>
      <c r="H448" s="7" t="s">
        <v>36</v>
      </c>
      <c r="I448" s="4">
        <v>0.68888888888888888</v>
      </c>
      <c r="J448" s="13">
        <v>0.63809523809523805</v>
      </c>
      <c r="K448" s="14">
        <v>0</v>
      </c>
      <c r="L448" s="10">
        <f t="shared" si="30"/>
        <v>1562.5</v>
      </c>
      <c r="M448" s="10">
        <v>1250</v>
      </c>
      <c r="N448" s="10">
        <v>1562.5</v>
      </c>
      <c r="O448" s="3">
        <f t="shared" si="31"/>
        <v>0</v>
      </c>
    </row>
    <row r="449" spans="1:15" x14ac:dyDescent="0.25">
      <c r="A449" s="8" t="str">
        <f ca="1">LOOKUP('PB YTD'!B449,TimeFrame!$D$3:$D$8,TimeFrame!$C$3:$C$8)</f>
        <v>6 Months</v>
      </c>
      <c r="B449" s="8">
        <f t="shared" ca="1" si="32"/>
        <v>216</v>
      </c>
      <c r="C449" s="20">
        <f t="shared" ca="1" si="29"/>
        <v>45568</v>
      </c>
      <c r="D449" s="20">
        <v>45352</v>
      </c>
      <c r="E449" s="12" t="s">
        <v>17</v>
      </c>
      <c r="F449" s="8" t="s">
        <v>114</v>
      </c>
      <c r="G449" s="8" t="s">
        <v>262</v>
      </c>
      <c r="H449" s="7" t="s">
        <v>195</v>
      </c>
      <c r="I449" s="4">
        <v>0.7430988137941158</v>
      </c>
      <c r="J449" s="13">
        <v>0.61881188118811881</v>
      </c>
      <c r="K449" s="14">
        <v>0</v>
      </c>
      <c r="L449" s="10">
        <f t="shared" si="30"/>
        <v>1562.5</v>
      </c>
      <c r="M449" s="10">
        <v>1250</v>
      </c>
      <c r="N449" s="10">
        <v>1562.5</v>
      </c>
      <c r="O449" s="3">
        <f t="shared" si="31"/>
        <v>0</v>
      </c>
    </row>
    <row r="450" spans="1:15" x14ac:dyDescent="0.25">
      <c r="A450" s="8" t="str">
        <f ca="1">LOOKUP('PB YTD'!B450,TimeFrame!$D$3:$D$8,TimeFrame!$C$3:$C$8)</f>
        <v>6 Months</v>
      </c>
      <c r="B450" s="8">
        <f t="shared" ca="1" si="32"/>
        <v>216</v>
      </c>
      <c r="C450" s="20">
        <f t="shared" ref="C450:C513" ca="1" si="33">TODAY()</f>
        <v>45568</v>
      </c>
      <c r="D450" s="20">
        <v>45352</v>
      </c>
      <c r="E450" s="12" t="s">
        <v>25</v>
      </c>
      <c r="F450" s="8" t="s">
        <v>141</v>
      </c>
      <c r="G450" s="8" t="s">
        <v>262</v>
      </c>
      <c r="H450" s="7" t="s">
        <v>26</v>
      </c>
      <c r="I450" s="4">
        <v>0.61498390189197993</v>
      </c>
      <c r="J450" s="13">
        <v>0.45578231292517007</v>
      </c>
      <c r="K450" s="14">
        <v>0</v>
      </c>
      <c r="L450" s="10">
        <f t="shared" ref="L450:L513" si="34">1562.5-K450</f>
        <v>1562.5</v>
      </c>
      <c r="M450" s="10">
        <v>1250</v>
      </c>
      <c r="N450" s="10">
        <v>1562.5</v>
      </c>
      <c r="O450" s="3">
        <f t="shared" ref="O450:O513" si="35">+K450/M450</f>
        <v>0</v>
      </c>
    </row>
    <row r="451" spans="1:15" x14ac:dyDescent="0.25">
      <c r="A451" s="8" t="str">
        <f ca="1">LOOKUP('PB YTD'!B451,TimeFrame!$D$3:$D$8,TimeFrame!$C$3:$C$8)</f>
        <v>6 Months</v>
      </c>
      <c r="B451" s="8">
        <f t="shared" ca="1" si="32"/>
        <v>216</v>
      </c>
      <c r="C451" s="20">
        <f t="shared" ca="1" si="33"/>
        <v>45568</v>
      </c>
      <c r="D451" s="20">
        <v>45352</v>
      </c>
      <c r="E451" s="12" t="s">
        <v>176</v>
      </c>
      <c r="F451" s="8" t="s">
        <v>163</v>
      </c>
      <c r="G451" s="8" t="s">
        <v>263</v>
      </c>
      <c r="H451" s="7" t="s">
        <v>126</v>
      </c>
      <c r="I451" s="4">
        <v>0.41286641894681525</v>
      </c>
      <c r="J451" s="13">
        <v>0.37398373983739835</v>
      </c>
      <c r="K451" s="14">
        <v>0</v>
      </c>
      <c r="L451" s="10">
        <f t="shared" si="34"/>
        <v>1562.5</v>
      </c>
      <c r="M451" s="10">
        <v>1250</v>
      </c>
      <c r="N451" s="10">
        <v>1562.5</v>
      </c>
      <c r="O451" s="3">
        <f t="shared" si="35"/>
        <v>0</v>
      </c>
    </row>
    <row r="452" spans="1:15" x14ac:dyDescent="0.25">
      <c r="A452" s="8" t="str">
        <f ca="1">LOOKUP('PB YTD'!B452,TimeFrame!$D$3:$D$8,TimeFrame!$C$3:$C$8)</f>
        <v>6 Months</v>
      </c>
      <c r="B452" s="8">
        <f t="shared" ca="1" si="32"/>
        <v>216</v>
      </c>
      <c r="C452" s="20">
        <f t="shared" ca="1" si="33"/>
        <v>45568</v>
      </c>
      <c r="D452" s="20">
        <v>45352</v>
      </c>
      <c r="E452" s="12" t="s">
        <v>176</v>
      </c>
      <c r="F452" s="8" t="s">
        <v>75</v>
      </c>
      <c r="G452" s="8" t="s">
        <v>263</v>
      </c>
      <c r="H452" s="7" t="s">
        <v>51</v>
      </c>
      <c r="I452" s="4">
        <v>0.71551006763917235</v>
      </c>
      <c r="J452" s="13">
        <v>0.63838664812239221</v>
      </c>
      <c r="K452" s="14">
        <v>0</v>
      </c>
      <c r="L452" s="10">
        <f t="shared" si="34"/>
        <v>1562.5</v>
      </c>
      <c r="M452" s="10">
        <v>1250</v>
      </c>
      <c r="N452" s="10">
        <v>1562.5</v>
      </c>
      <c r="O452" s="3">
        <f t="shared" si="35"/>
        <v>0</v>
      </c>
    </row>
    <row r="453" spans="1:15" x14ac:dyDescent="0.25">
      <c r="A453" s="8" t="str">
        <f ca="1">LOOKUP('PB YTD'!B453,TimeFrame!$D$3:$D$8,TimeFrame!$C$3:$C$8)</f>
        <v>6 Months</v>
      </c>
      <c r="B453" s="8">
        <f t="shared" ca="1" si="32"/>
        <v>216</v>
      </c>
      <c r="C453" s="20">
        <f t="shared" ca="1" si="33"/>
        <v>45568</v>
      </c>
      <c r="D453" s="20">
        <v>45352</v>
      </c>
      <c r="E453" s="12" t="s">
        <v>176</v>
      </c>
      <c r="F453" s="8" t="s">
        <v>166</v>
      </c>
      <c r="G453" s="8" t="s">
        <v>263</v>
      </c>
      <c r="H453" s="7" t="s">
        <v>126</v>
      </c>
      <c r="I453" s="4">
        <v>0.63855037017849292</v>
      </c>
      <c r="J453" s="13">
        <v>0.41259640102827766</v>
      </c>
      <c r="K453" s="14">
        <v>0</v>
      </c>
      <c r="L453" s="10">
        <f t="shared" si="34"/>
        <v>1562.5</v>
      </c>
      <c r="M453" s="10">
        <v>1250</v>
      </c>
      <c r="N453" s="10">
        <v>1562.5</v>
      </c>
      <c r="O453" s="3">
        <f t="shared" si="35"/>
        <v>0</v>
      </c>
    </row>
    <row r="454" spans="1:15" x14ac:dyDescent="0.25">
      <c r="A454" s="8" t="str">
        <f ca="1">LOOKUP('PB YTD'!B454,TimeFrame!$D$3:$D$8,TimeFrame!$C$3:$C$8)</f>
        <v>6 Months</v>
      </c>
      <c r="B454" s="8">
        <f t="shared" ca="1" si="32"/>
        <v>216</v>
      </c>
      <c r="C454" s="20">
        <f t="shared" ca="1" si="33"/>
        <v>45568</v>
      </c>
      <c r="D454" s="20">
        <v>45352</v>
      </c>
      <c r="E454" s="12" t="s">
        <v>176</v>
      </c>
      <c r="F454" s="8" t="s">
        <v>160</v>
      </c>
      <c r="G454" s="8" t="s">
        <v>263</v>
      </c>
      <c r="H454" s="7" t="s">
        <v>51</v>
      </c>
      <c r="I454" s="4">
        <v>0.69107179821977349</v>
      </c>
      <c r="J454" s="13">
        <v>0.49753694581280788</v>
      </c>
      <c r="K454" s="14">
        <v>0</v>
      </c>
      <c r="L454" s="10">
        <f t="shared" si="34"/>
        <v>1562.5</v>
      </c>
      <c r="M454" s="10">
        <v>1250</v>
      </c>
      <c r="N454" s="10">
        <v>1562.5</v>
      </c>
      <c r="O454" s="3">
        <f t="shared" si="35"/>
        <v>0</v>
      </c>
    </row>
    <row r="455" spans="1:15" x14ac:dyDescent="0.25">
      <c r="A455" s="8" t="str">
        <f ca="1">LOOKUP('PB YTD'!B455,TimeFrame!$D$3:$D$8,TimeFrame!$C$3:$C$8)</f>
        <v>6 Months</v>
      </c>
      <c r="B455" s="8">
        <f t="shared" ca="1" si="32"/>
        <v>216</v>
      </c>
      <c r="C455" s="20">
        <f t="shared" ca="1" si="33"/>
        <v>45568</v>
      </c>
      <c r="D455" s="20">
        <v>45352</v>
      </c>
      <c r="E455" s="12" t="s">
        <v>17</v>
      </c>
      <c r="F455" s="8" t="s">
        <v>198</v>
      </c>
      <c r="G455" s="8" t="s">
        <v>262</v>
      </c>
      <c r="H455" s="7" t="s">
        <v>195</v>
      </c>
      <c r="I455" s="4">
        <v>0.51248078197067615</v>
      </c>
      <c r="J455" s="13">
        <v>0.59259259259259256</v>
      </c>
      <c r="K455" s="14">
        <v>0</v>
      </c>
      <c r="L455" s="10">
        <f t="shared" si="34"/>
        <v>1562.5</v>
      </c>
      <c r="M455" s="10">
        <v>1250</v>
      </c>
      <c r="N455" s="10">
        <v>1562.5</v>
      </c>
      <c r="O455" s="3">
        <f t="shared" si="35"/>
        <v>0</v>
      </c>
    </row>
    <row r="456" spans="1:15" x14ac:dyDescent="0.25">
      <c r="A456" s="8" t="str">
        <f ca="1">LOOKUP('PB YTD'!B456,TimeFrame!$D$3:$D$8,TimeFrame!$C$3:$C$8)</f>
        <v>6 Months</v>
      </c>
      <c r="B456" s="8">
        <f t="shared" ca="1" si="32"/>
        <v>216</v>
      </c>
      <c r="C456" s="20">
        <f t="shared" ca="1" si="33"/>
        <v>45568</v>
      </c>
      <c r="D456" s="20">
        <v>45352</v>
      </c>
      <c r="E456" s="12" t="s">
        <v>17</v>
      </c>
      <c r="F456" s="8" t="s">
        <v>199</v>
      </c>
      <c r="G456" s="8" t="s">
        <v>262</v>
      </c>
      <c r="H456" s="7" t="s">
        <v>195</v>
      </c>
      <c r="I456" s="4">
        <v>0.68942386524558386</v>
      </c>
      <c r="J456" s="13">
        <v>0.6</v>
      </c>
      <c r="K456" s="14">
        <v>0</v>
      </c>
      <c r="L456" s="10">
        <f t="shared" si="34"/>
        <v>1562.5</v>
      </c>
      <c r="M456" s="10">
        <v>1250</v>
      </c>
      <c r="N456" s="10">
        <v>1562.5</v>
      </c>
      <c r="O456" s="3">
        <f t="shared" si="35"/>
        <v>0</v>
      </c>
    </row>
    <row r="457" spans="1:15" x14ac:dyDescent="0.25">
      <c r="A457" s="8" t="str">
        <f ca="1">LOOKUP('PB YTD'!B457,TimeFrame!$D$3:$D$8,TimeFrame!$C$3:$C$8)</f>
        <v>6 Months</v>
      </c>
      <c r="B457" s="8">
        <f t="shared" ca="1" si="32"/>
        <v>216</v>
      </c>
      <c r="C457" s="20">
        <f t="shared" ca="1" si="33"/>
        <v>45568</v>
      </c>
      <c r="D457" s="20">
        <v>45352</v>
      </c>
      <c r="E457" s="12" t="s">
        <v>17</v>
      </c>
      <c r="F457" s="8" t="s">
        <v>194</v>
      </c>
      <c r="G457" s="8" t="s">
        <v>262</v>
      </c>
      <c r="H457" s="7" t="s">
        <v>195</v>
      </c>
      <c r="I457" s="4">
        <v>0.68244181472652565</v>
      </c>
      <c r="J457" s="13">
        <v>0.57009345794392519</v>
      </c>
      <c r="K457" s="14">
        <v>0</v>
      </c>
      <c r="L457" s="10">
        <f t="shared" si="34"/>
        <v>1562.5</v>
      </c>
      <c r="M457" s="10">
        <v>1250</v>
      </c>
      <c r="N457" s="10">
        <v>1562.5</v>
      </c>
      <c r="O457" s="3">
        <f t="shared" si="35"/>
        <v>0</v>
      </c>
    </row>
    <row r="458" spans="1:15" x14ac:dyDescent="0.25">
      <c r="A458" s="8" t="str">
        <f ca="1">LOOKUP('PB YTD'!B458,TimeFrame!$D$3:$D$8,TimeFrame!$C$3:$C$8)</f>
        <v>6 Months</v>
      </c>
      <c r="B458" s="8">
        <f t="shared" ca="1" si="32"/>
        <v>216</v>
      </c>
      <c r="C458" s="20">
        <f t="shared" ca="1" si="33"/>
        <v>45568</v>
      </c>
      <c r="D458" s="20">
        <v>45352</v>
      </c>
      <c r="E458" s="12" t="s">
        <v>17</v>
      </c>
      <c r="F458" s="8" t="s">
        <v>162</v>
      </c>
      <c r="G458" s="8" t="s">
        <v>262</v>
      </c>
      <c r="H458" s="7" t="s">
        <v>195</v>
      </c>
      <c r="I458" s="4">
        <v>0.6433386478699894</v>
      </c>
      <c r="J458" s="13">
        <v>0.48175182481751827</v>
      </c>
      <c r="K458" s="14">
        <v>0</v>
      </c>
      <c r="L458" s="10">
        <f t="shared" si="34"/>
        <v>1562.5</v>
      </c>
      <c r="M458" s="10">
        <v>1250</v>
      </c>
      <c r="N458" s="10">
        <v>1562.5</v>
      </c>
      <c r="O458" s="3">
        <f t="shared" si="35"/>
        <v>0</v>
      </c>
    </row>
    <row r="459" spans="1:15" x14ac:dyDescent="0.25">
      <c r="A459" s="8" t="str">
        <f ca="1">LOOKUP('PB YTD'!B459,TimeFrame!$D$3:$D$8,TimeFrame!$C$3:$C$8)</f>
        <v>6 Months</v>
      </c>
      <c r="B459" s="8">
        <f t="shared" ca="1" si="32"/>
        <v>216</v>
      </c>
      <c r="C459" s="20">
        <f t="shared" ca="1" si="33"/>
        <v>45568</v>
      </c>
      <c r="D459" s="20">
        <v>45352</v>
      </c>
      <c r="E459" s="12" t="s">
        <v>72</v>
      </c>
      <c r="F459" s="8" t="s">
        <v>74</v>
      </c>
      <c r="G459" s="8" t="s">
        <v>262</v>
      </c>
      <c r="H459" s="7" t="s">
        <v>205</v>
      </c>
      <c r="I459" s="4">
        <v>0.48144136136803423</v>
      </c>
      <c r="J459" s="13">
        <v>0.64772727272727271</v>
      </c>
      <c r="K459" s="14">
        <v>0</v>
      </c>
      <c r="L459" s="10">
        <f t="shared" si="34"/>
        <v>1562.5</v>
      </c>
      <c r="M459" s="10">
        <v>1250</v>
      </c>
      <c r="N459" s="10">
        <v>1562.5</v>
      </c>
      <c r="O459" s="3">
        <f t="shared" si="35"/>
        <v>0</v>
      </c>
    </row>
    <row r="460" spans="1:15" x14ac:dyDescent="0.25">
      <c r="A460" s="8" t="str">
        <f ca="1">LOOKUP('PB YTD'!B460,TimeFrame!$D$3:$D$8,TimeFrame!$C$3:$C$8)</f>
        <v>6 Months</v>
      </c>
      <c r="B460" s="8">
        <f t="shared" ca="1" si="32"/>
        <v>216</v>
      </c>
      <c r="C460" s="20">
        <f t="shared" ca="1" si="33"/>
        <v>45568</v>
      </c>
      <c r="D460" s="20">
        <v>45352</v>
      </c>
      <c r="E460" s="12" t="s">
        <v>176</v>
      </c>
      <c r="F460" s="8" t="s">
        <v>64</v>
      </c>
      <c r="G460" s="8" t="s">
        <v>263</v>
      </c>
      <c r="H460" s="7" t="s">
        <v>51</v>
      </c>
      <c r="I460" s="4">
        <v>0.7235371410044199</v>
      </c>
      <c r="J460" s="13">
        <v>0.6470588235294118</v>
      </c>
      <c r="K460" s="14">
        <v>0</v>
      </c>
      <c r="L460" s="10">
        <f t="shared" si="34"/>
        <v>1562.5</v>
      </c>
      <c r="M460" s="10">
        <v>1250</v>
      </c>
      <c r="N460" s="10">
        <v>1562.5</v>
      </c>
      <c r="O460" s="3">
        <f t="shared" si="35"/>
        <v>0</v>
      </c>
    </row>
    <row r="461" spans="1:15" x14ac:dyDescent="0.25">
      <c r="A461" s="8" t="str">
        <f ca="1">LOOKUP('PB YTD'!B461,TimeFrame!$D$3:$D$8,TimeFrame!$C$3:$C$8)</f>
        <v>6 Months</v>
      </c>
      <c r="B461" s="8">
        <f t="shared" ca="1" si="32"/>
        <v>216</v>
      </c>
      <c r="C461" s="20">
        <f t="shared" ca="1" si="33"/>
        <v>45568</v>
      </c>
      <c r="D461" s="20">
        <v>45352</v>
      </c>
      <c r="E461" s="12" t="s">
        <v>14</v>
      </c>
      <c r="F461" s="8" t="s">
        <v>172</v>
      </c>
      <c r="G461" s="8" t="s">
        <v>42</v>
      </c>
      <c r="H461" s="7" t="s">
        <v>42</v>
      </c>
      <c r="I461" s="4">
        <v>0.56849617534046315</v>
      </c>
      <c r="J461" s="13">
        <v>0.6470588235294118</v>
      </c>
      <c r="K461" s="14">
        <v>0</v>
      </c>
      <c r="L461" s="10">
        <f t="shared" si="34"/>
        <v>1562.5</v>
      </c>
      <c r="M461" s="10">
        <v>1250</v>
      </c>
      <c r="N461" s="10">
        <v>1562.5</v>
      </c>
      <c r="O461" s="3">
        <f t="shared" si="35"/>
        <v>0</v>
      </c>
    </row>
    <row r="462" spans="1:15" x14ac:dyDescent="0.25">
      <c r="A462" s="8" t="str">
        <f ca="1">LOOKUP('PB YTD'!B462,TimeFrame!$D$3:$D$8,TimeFrame!$C$3:$C$8)</f>
        <v>6 Months</v>
      </c>
      <c r="B462" s="8">
        <f t="shared" ca="1" si="32"/>
        <v>216</v>
      </c>
      <c r="C462" s="20">
        <f t="shared" ca="1" si="33"/>
        <v>45568</v>
      </c>
      <c r="D462" s="20">
        <v>45352</v>
      </c>
      <c r="E462" s="12" t="s">
        <v>14</v>
      </c>
      <c r="F462" s="8" t="s">
        <v>86</v>
      </c>
      <c r="G462" s="8" t="s">
        <v>42</v>
      </c>
      <c r="H462" s="7" t="s">
        <v>30</v>
      </c>
      <c r="I462" s="4">
        <v>0.61720013331522883</v>
      </c>
      <c r="J462" s="13">
        <v>0.66666666666666663</v>
      </c>
      <c r="K462" s="14">
        <v>0</v>
      </c>
      <c r="L462" s="10">
        <f t="shared" si="34"/>
        <v>1562.5</v>
      </c>
      <c r="M462" s="10">
        <v>1250</v>
      </c>
      <c r="N462" s="10">
        <v>1562.5</v>
      </c>
      <c r="O462" s="3">
        <f t="shared" si="35"/>
        <v>0</v>
      </c>
    </row>
    <row r="463" spans="1:15" x14ac:dyDescent="0.25">
      <c r="A463" s="8" t="str">
        <f ca="1">LOOKUP('PB YTD'!B463,TimeFrame!$D$3:$D$8,TimeFrame!$C$3:$C$8)</f>
        <v>6 Months</v>
      </c>
      <c r="B463" s="8">
        <f t="shared" ca="1" si="32"/>
        <v>216</v>
      </c>
      <c r="C463" s="20">
        <f t="shared" ca="1" si="33"/>
        <v>45568</v>
      </c>
      <c r="D463" s="20">
        <v>45352</v>
      </c>
      <c r="E463" s="12" t="s">
        <v>28</v>
      </c>
      <c r="F463" s="8" t="s">
        <v>119</v>
      </c>
      <c r="G463" s="8" t="s">
        <v>42</v>
      </c>
      <c r="H463" s="7" t="s">
        <v>29</v>
      </c>
      <c r="I463" s="4">
        <v>0.74506882083055559</v>
      </c>
      <c r="J463" s="13">
        <v>0.56730769230769229</v>
      </c>
      <c r="K463" s="14">
        <v>0</v>
      </c>
      <c r="L463" s="10">
        <f t="shared" si="34"/>
        <v>1562.5</v>
      </c>
      <c r="M463" s="10">
        <v>1250</v>
      </c>
      <c r="N463" s="10">
        <v>1562.5</v>
      </c>
      <c r="O463" s="3">
        <f t="shared" si="35"/>
        <v>0</v>
      </c>
    </row>
    <row r="464" spans="1:15" x14ac:dyDescent="0.25">
      <c r="A464" s="8" t="str">
        <f ca="1">LOOKUP('PB YTD'!B464,TimeFrame!$D$3:$D$8,TimeFrame!$C$3:$C$8)</f>
        <v>6 Months</v>
      </c>
      <c r="B464" s="8">
        <f t="shared" ca="1" si="32"/>
        <v>216</v>
      </c>
      <c r="C464" s="20">
        <f t="shared" ca="1" si="33"/>
        <v>45568</v>
      </c>
      <c r="D464" s="20">
        <v>45352</v>
      </c>
      <c r="E464" s="12" t="s">
        <v>28</v>
      </c>
      <c r="F464" s="8" t="s">
        <v>201</v>
      </c>
      <c r="G464" s="8" t="s">
        <v>42</v>
      </c>
      <c r="H464" s="7" t="s">
        <v>29</v>
      </c>
      <c r="I464" s="4">
        <v>0.57689349264140311</v>
      </c>
      <c r="J464" s="13">
        <v>0.49056603773584906</v>
      </c>
      <c r="K464" s="14">
        <v>0</v>
      </c>
      <c r="L464" s="10">
        <f t="shared" si="34"/>
        <v>1562.5</v>
      </c>
      <c r="M464" s="10">
        <v>1250</v>
      </c>
      <c r="N464" s="10">
        <v>1562.5</v>
      </c>
      <c r="O464" s="3">
        <f t="shared" si="35"/>
        <v>0</v>
      </c>
    </row>
    <row r="465" spans="1:15" x14ac:dyDescent="0.25">
      <c r="A465" s="8" t="str">
        <f ca="1">LOOKUP('PB YTD'!B465,TimeFrame!$D$3:$D$8,TimeFrame!$C$3:$C$8)</f>
        <v>6 Months</v>
      </c>
      <c r="B465" s="8">
        <f t="shared" ca="1" si="32"/>
        <v>216</v>
      </c>
      <c r="C465" s="20">
        <f t="shared" ca="1" si="33"/>
        <v>45568</v>
      </c>
      <c r="D465" s="20">
        <v>45352</v>
      </c>
      <c r="E465" s="12" t="s">
        <v>28</v>
      </c>
      <c r="F465" s="8" t="s">
        <v>90</v>
      </c>
      <c r="G465" s="8" t="s">
        <v>42</v>
      </c>
      <c r="H465" s="7" t="s">
        <v>29</v>
      </c>
      <c r="I465" s="4">
        <v>0.69765819399548867</v>
      </c>
      <c r="J465" s="13">
        <v>0.69607843137254899</v>
      </c>
      <c r="K465" s="14">
        <v>0</v>
      </c>
      <c r="L465" s="10">
        <f t="shared" si="34"/>
        <v>1562.5</v>
      </c>
      <c r="M465" s="10">
        <v>1250</v>
      </c>
      <c r="N465" s="10">
        <v>1562.5</v>
      </c>
      <c r="O465" s="3">
        <f t="shared" si="35"/>
        <v>0</v>
      </c>
    </row>
    <row r="466" spans="1:15" x14ac:dyDescent="0.25">
      <c r="A466" s="8" t="str">
        <f ca="1">LOOKUP('PB YTD'!B466,TimeFrame!$D$3:$D$8,TimeFrame!$C$3:$C$8)</f>
        <v>6 Months</v>
      </c>
      <c r="B466" s="8">
        <f t="shared" ca="1" si="32"/>
        <v>216</v>
      </c>
      <c r="C466" s="20">
        <f t="shared" ca="1" si="33"/>
        <v>45568</v>
      </c>
      <c r="D466" s="20">
        <v>45352</v>
      </c>
      <c r="E466" s="12" t="s">
        <v>183</v>
      </c>
      <c r="F466" s="8" t="s">
        <v>187</v>
      </c>
      <c r="G466" s="8" t="s">
        <v>263</v>
      </c>
      <c r="H466" s="7" t="s">
        <v>185</v>
      </c>
      <c r="I466" s="4">
        <v>0.72782046251408172</v>
      </c>
      <c r="J466" s="13">
        <v>0.69942196531791911</v>
      </c>
      <c r="K466" s="14">
        <v>0</v>
      </c>
      <c r="L466" s="10">
        <f t="shared" si="34"/>
        <v>1562.5</v>
      </c>
      <c r="M466" s="10">
        <v>1250</v>
      </c>
      <c r="N466" s="10">
        <v>1562.5</v>
      </c>
      <c r="O466" s="3">
        <f t="shared" si="35"/>
        <v>0</v>
      </c>
    </row>
    <row r="467" spans="1:15" x14ac:dyDescent="0.25">
      <c r="A467" s="8" t="str">
        <f ca="1">LOOKUP('PB YTD'!B467,TimeFrame!$D$3:$D$8,TimeFrame!$C$3:$C$8)</f>
        <v>6 Months</v>
      </c>
      <c r="B467" s="8">
        <f t="shared" ca="1" si="32"/>
        <v>216</v>
      </c>
      <c r="C467" s="20">
        <f t="shared" ca="1" si="33"/>
        <v>45568</v>
      </c>
      <c r="D467" s="20">
        <v>45352</v>
      </c>
      <c r="E467" s="12" t="s">
        <v>183</v>
      </c>
      <c r="F467" s="8" t="s">
        <v>188</v>
      </c>
      <c r="G467" s="8" t="s">
        <v>263</v>
      </c>
      <c r="H467" s="7" t="s">
        <v>185</v>
      </c>
      <c r="I467" s="4">
        <v>0.52236467023864619</v>
      </c>
      <c r="J467" s="13">
        <v>0.62650602409638556</v>
      </c>
      <c r="K467" s="14">
        <v>0</v>
      </c>
      <c r="L467" s="10">
        <f t="shared" si="34"/>
        <v>1562.5</v>
      </c>
      <c r="M467" s="10">
        <v>1250</v>
      </c>
      <c r="N467" s="10">
        <v>1562.5</v>
      </c>
      <c r="O467" s="3">
        <f t="shared" si="35"/>
        <v>0</v>
      </c>
    </row>
    <row r="468" spans="1:15" x14ac:dyDescent="0.25">
      <c r="A468" s="8" t="str">
        <f ca="1">LOOKUP('PB YTD'!B468,TimeFrame!$D$3:$D$8,TimeFrame!$C$3:$C$8)</f>
        <v>6 Months</v>
      </c>
      <c r="B468" s="8">
        <f t="shared" ca="1" si="32"/>
        <v>216</v>
      </c>
      <c r="C468" s="20">
        <f t="shared" ca="1" si="33"/>
        <v>45568</v>
      </c>
      <c r="D468" s="20">
        <v>45352</v>
      </c>
      <c r="E468" s="12" t="s">
        <v>206</v>
      </c>
      <c r="F468" s="8" t="s">
        <v>214</v>
      </c>
      <c r="G468" s="8" t="s">
        <v>231</v>
      </c>
      <c r="H468" s="7" t="s">
        <v>11</v>
      </c>
      <c r="I468" s="4">
        <v>0.70687623918852904</v>
      </c>
      <c r="J468" s="13">
        <v>0.76774193548387093</v>
      </c>
      <c r="K468" s="14">
        <v>0</v>
      </c>
      <c r="L468" s="10">
        <f t="shared" si="34"/>
        <v>1562.5</v>
      </c>
      <c r="M468" s="10">
        <v>1250</v>
      </c>
      <c r="N468" s="10">
        <v>1562.5</v>
      </c>
      <c r="O468" s="3">
        <f t="shared" si="35"/>
        <v>0</v>
      </c>
    </row>
    <row r="469" spans="1:15" x14ac:dyDescent="0.25">
      <c r="A469" s="8" t="str">
        <f ca="1">LOOKUP('PB YTD'!B469,TimeFrame!$D$3:$D$8,TimeFrame!$C$3:$C$8)</f>
        <v>6 Months</v>
      </c>
      <c r="B469" s="8">
        <f t="shared" ca="1" si="32"/>
        <v>216</v>
      </c>
      <c r="C469" s="20">
        <f t="shared" ca="1" si="33"/>
        <v>45568</v>
      </c>
      <c r="D469" s="20">
        <v>45352</v>
      </c>
      <c r="E469" s="12" t="s">
        <v>206</v>
      </c>
      <c r="F469" s="8" t="s">
        <v>215</v>
      </c>
      <c r="G469" s="8" t="s">
        <v>231</v>
      </c>
      <c r="H469" s="7" t="s">
        <v>11</v>
      </c>
      <c r="I469" s="4">
        <v>0.72626915534897241</v>
      </c>
      <c r="J469" s="13">
        <v>0.49068322981366458</v>
      </c>
      <c r="K469" s="14">
        <v>0</v>
      </c>
      <c r="L469" s="10">
        <f t="shared" si="34"/>
        <v>1562.5</v>
      </c>
      <c r="M469" s="10">
        <v>1250</v>
      </c>
      <c r="N469" s="10">
        <v>1562.5</v>
      </c>
      <c r="O469" s="3">
        <f t="shared" si="35"/>
        <v>0</v>
      </c>
    </row>
    <row r="470" spans="1:15" x14ac:dyDescent="0.25">
      <c r="A470" s="8" t="str">
        <f ca="1">LOOKUP('PB YTD'!B470,TimeFrame!$D$3:$D$8,TimeFrame!$C$3:$C$8)</f>
        <v>6 Months</v>
      </c>
      <c r="B470" s="8">
        <f t="shared" ca="1" si="32"/>
        <v>216</v>
      </c>
      <c r="C470" s="20">
        <f t="shared" ca="1" si="33"/>
        <v>45568</v>
      </c>
      <c r="D470" s="20">
        <v>45352</v>
      </c>
      <c r="E470" s="12" t="s">
        <v>100</v>
      </c>
      <c r="F470" s="8" t="s">
        <v>216</v>
      </c>
      <c r="G470" s="8" t="s">
        <v>231</v>
      </c>
      <c r="H470" s="7" t="s">
        <v>203</v>
      </c>
      <c r="I470" s="4">
        <v>0.68152617172225016</v>
      </c>
      <c r="J470" s="13">
        <v>0.6</v>
      </c>
      <c r="K470" s="14">
        <v>0</v>
      </c>
      <c r="L470" s="10">
        <f t="shared" si="34"/>
        <v>1562.5</v>
      </c>
      <c r="M470" s="10">
        <v>1250</v>
      </c>
      <c r="N470" s="10">
        <v>1562.5</v>
      </c>
      <c r="O470" s="3">
        <f t="shared" si="35"/>
        <v>0</v>
      </c>
    </row>
    <row r="471" spans="1:15" x14ac:dyDescent="0.25">
      <c r="A471" s="8" t="str">
        <f ca="1">LOOKUP('PB YTD'!B471,TimeFrame!$D$3:$D$8,TimeFrame!$C$3:$C$8)</f>
        <v>6 Months</v>
      </c>
      <c r="B471" s="8">
        <f t="shared" ca="1" si="32"/>
        <v>216</v>
      </c>
      <c r="C471" s="20">
        <f t="shared" ca="1" si="33"/>
        <v>45568</v>
      </c>
      <c r="D471" s="20">
        <v>45352</v>
      </c>
      <c r="E471" s="12" t="s">
        <v>100</v>
      </c>
      <c r="F471" s="8" t="s">
        <v>217</v>
      </c>
      <c r="G471" s="8" t="s">
        <v>231</v>
      </c>
      <c r="H471" s="7" t="s">
        <v>203</v>
      </c>
      <c r="I471" s="4">
        <v>0.69673844438797672</v>
      </c>
      <c r="J471" s="13">
        <v>0.59813084112149528</v>
      </c>
      <c r="K471" s="14">
        <v>0</v>
      </c>
      <c r="L471" s="10">
        <f t="shared" si="34"/>
        <v>1562.5</v>
      </c>
      <c r="M471" s="10">
        <v>1250</v>
      </c>
      <c r="N471" s="10">
        <v>1562.5</v>
      </c>
      <c r="O471" s="3">
        <f t="shared" si="35"/>
        <v>0</v>
      </c>
    </row>
    <row r="472" spans="1:15" x14ac:dyDescent="0.25">
      <c r="A472" s="8" t="str">
        <f ca="1">LOOKUP('PB YTD'!B472,TimeFrame!$D$3:$D$8,TimeFrame!$C$3:$C$8)</f>
        <v>6 Months</v>
      </c>
      <c r="B472" s="8">
        <f t="shared" ca="1" si="32"/>
        <v>216</v>
      </c>
      <c r="C472" s="20">
        <f t="shared" ca="1" si="33"/>
        <v>45568</v>
      </c>
      <c r="D472" s="20">
        <v>45352</v>
      </c>
      <c r="E472" s="12" t="s">
        <v>100</v>
      </c>
      <c r="F472" s="8" t="s">
        <v>218</v>
      </c>
      <c r="G472" s="8" t="s">
        <v>231</v>
      </c>
      <c r="H472" s="7" t="s">
        <v>203</v>
      </c>
      <c r="I472" s="4">
        <v>0.67289090756161163</v>
      </c>
      <c r="J472" s="13">
        <v>0.61702127659574468</v>
      </c>
      <c r="K472" s="14">
        <v>0</v>
      </c>
      <c r="L472" s="10">
        <f t="shared" si="34"/>
        <v>1562.5</v>
      </c>
      <c r="M472" s="10">
        <v>1250</v>
      </c>
      <c r="N472" s="10">
        <v>1562.5</v>
      </c>
      <c r="O472" s="3">
        <f t="shared" si="35"/>
        <v>0</v>
      </c>
    </row>
    <row r="473" spans="1:15" x14ac:dyDescent="0.25">
      <c r="A473" s="8" t="str">
        <f ca="1">LOOKUP('PB YTD'!B473,TimeFrame!$D$3:$D$8,TimeFrame!$C$3:$C$8)</f>
        <v>6 Months</v>
      </c>
      <c r="B473" s="8">
        <f t="shared" ca="1" si="32"/>
        <v>216</v>
      </c>
      <c r="C473" s="20">
        <f t="shared" ca="1" si="33"/>
        <v>45568</v>
      </c>
      <c r="D473" s="20">
        <v>45352</v>
      </c>
      <c r="E473" s="12" t="s">
        <v>100</v>
      </c>
      <c r="F473" s="8" t="s">
        <v>219</v>
      </c>
      <c r="G473" s="8" t="s">
        <v>231</v>
      </c>
      <c r="H473" s="7" t="s">
        <v>203</v>
      </c>
      <c r="I473" s="4">
        <v>0.60734333302659427</v>
      </c>
      <c r="J473" s="13">
        <v>0.70270270270270274</v>
      </c>
      <c r="K473" s="14">
        <v>0</v>
      </c>
      <c r="L473" s="10">
        <f t="shared" si="34"/>
        <v>1562.5</v>
      </c>
      <c r="M473" s="10">
        <v>1250</v>
      </c>
      <c r="N473" s="10">
        <v>1562.5</v>
      </c>
      <c r="O473" s="3">
        <f t="shared" si="35"/>
        <v>0</v>
      </c>
    </row>
    <row r="474" spans="1:15" x14ac:dyDescent="0.25">
      <c r="A474" s="8" t="str">
        <f ca="1">LOOKUP('PB YTD'!B474,TimeFrame!$D$3:$D$8,TimeFrame!$C$3:$C$8)</f>
        <v>6 Months</v>
      </c>
      <c r="B474" s="8">
        <f t="shared" ca="1" si="32"/>
        <v>216</v>
      </c>
      <c r="C474" s="20">
        <f t="shared" ca="1" si="33"/>
        <v>45568</v>
      </c>
      <c r="D474" s="20">
        <v>45352</v>
      </c>
      <c r="E474" s="12" t="s">
        <v>100</v>
      </c>
      <c r="F474" s="8" t="s">
        <v>220</v>
      </c>
      <c r="G474" s="8" t="s">
        <v>231</v>
      </c>
      <c r="H474" s="7" t="s">
        <v>203</v>
      </c>
      <c r="I474" s="4">
        <v>0.59601070170326609</v>
      </c>
      <c r="J474" s="13">
        <v>0.58552631578947367</v>
      </c>
      <c r="K474" s="14">
        <v>0</v>
      </c>
      <c r="L474" s="10">
        <f t="shared" si="34"/>
        <v>1562.5</v>
      </c>
      <c r="M474" s="10">
        <v>1250</v>
      </c>
      <c r="N474" s="10">
        <v>1562.5</v>
      </c>
      <c r="O474" s="3">
        <f t="shared" si="35"/>
        <v>0</v>
      </c>
    </row>
    <row r="475" spans="1:15" x14ac:dyDescent="0.25">
      <c r="A475" s="8" t="str">
        <f ca="1">LOOKUP('PB YTD'!B475,TimeFrame!$D$3:$D$8,TimeFrame!$C$3:$C$8)</f>
        <v>6 Months</v>
      </c>
      <c r="B475" s="8">
        <f t="shared" ca="1" si="32"/>
        <v>216</v>
      </c>
      <c r="C475" s="20">
        <f t="shared" ca="1" si="33"/>
        <v>45568</v>
      </c>
      <c r="D475" s="20">
        <v>45352</v>
      </c>
      <c r="E475" s="12" t="s">
        <v>100</v>
      </c>
      <c r="F475" s="8" t="s">
        <v>221</v>
      </c>
      <c r="G475" s="8" t="s">
        <v>231</v>
      </c>
      <c r="H475" s="7" t="s">
        <v>203</v>
      </c>
      <c r="I475" s="4">
        <v>0.6636182649564103</v>
      </c>
      <c r="J475" s="13">
        <v>0.63025210084033612</v>
      </c>
      <c r="K475" s="14">
        <v>0</v>
      </c>
      <c r="L475" s="10">
        <f t="shared" si="34"/>
        <v>1562.5</v>
      </c>
      <c r="M475" s="10">
        <v>1250</v>
      </c>
      <c r="N475" s="10">
        <v>1562.5</v>
      </c>
      <c r="O475" s="3">
        <f t="shared" si="35"/>
        <v>0</v>
      </c>
    </row>
    <row r="476" spans="1:15" x14ac:dyDescent="0.25">
      <c r="A476" s="8" t="str">
        <f ca="1">LOOKUP('PB YTD'!B476,TimeFrame!$D$3:$D$8,TimeFrame!$C$3:$C$8)</f>
        <v>6 Months</v>
      </c>
      <c r="B476" s="8">
        <f t="shared" ca="1" si="32"/>
        <v>216</v>
      </c>
      <c r="C476" s="20">
        <f t="shared" ca="1" si="33"/>
        <v>45568</v>
      </c>
      <c r="D476" s="20">
        <v>45352</v>
      </c>
      <c r="E476" s="12" t="s">
        <v>100</v>
      </c>
      <c r="F476" s="8" t="s">
        <v>222</v>
      </c>
      <c r="G476" s="8" t="s">
        <v>231</v>
      </c>
      <c r="H476" s="7" t="s">
        <v>203</v>
      </c>
      <c r="I476" s="4">
        <v>0.54054054054054057</v>
      </c>
      <c r="J476" s="13">
        <v>0.62831858407079644</v>
      </c>
      <c r="K476" s="14">
        <v>0</v>
      </c>
      <c r="L476" s="10">
        <f t="shared" si="34"/>
        <v>1562.5</v>
      </c>
      <c r="M476" s="10">
        <v>1250</v>
      </c>
      <c r="N476" s="10">
        <v>1562.5</v>
      </c>
      <c r="O476" s="3">
        <f t="shared" si="35"/>
        <v>0</v>
      </c>
    </row>
    <row r="477" spans="1:15" x14ac:dyDescent="0.25">
      <c r="A477" s="8" t="str">
        <f ca="1">LOOKUP('PB YTD'!B477,TimeFrame!$D$3:$D$8,TimeFrame!$C$3:$C$8)</f>
        <v>6 Months</v>
      </c>
      <c r="B477" s="8">
        <f t="shared" ca="1" si="32"/>
        <v>216</v>
      </c>
      <c r="C477" s="20">
        <f t="shared" ca="1" si="33"/>
        <v>45568</v>
      </c>
      <c r="D477" s="20">
        <v>45352</v>
      </c>
      <c r="E477" s="12" t="s">
        <v>100</v>
      </c>
      <c r="F477" s="8" t="s">
        <v>223</v>
      </c>
      <c r="G477" s="8" t="s">
        <v>231</v>
      </c>
      <c r="H477" s="7" t="s">
        <v>203</v>
      </c>
      <c r="I477" s="4">
        <v>0.59228946801636873</v>
      </c>
      <c r="J477" s="13">
        <v>0.57894736842105265</v>
      </c>
      <c r="K477" s="14">
        <v>0</v>
      </c>
      <c r="L477" s="10">
        <f t="shared" si="34"/>
        <v>1562.5</v>
      </c>
      <c r="M477" s="10">
        <v>1250</v>
      </c>
      <c r="N477" s="10">
        <v>1562.5</v>
      </c>
      <c r="O477" s="3">
        <f t="shared" si="35"/>
        <v>0</v>
      </c>
    </row>
    <row r="478" spans="1:15" x14ac:dyDescent="0.25">
      <c r="A478" s="8" t="str">
        <f ca="1">LOOKUP('PB YTD'!B478,TimeFrame!$D$3:$D$8,TimeFrame!$C$3:$C$8)</f>
        <v>6 Months</v>
      </c>
      <c r="B478" s="8">
        <f t="shared" ca="1" si="32"/>
        <v>216</v>
      </c>
      <c r="C478" s="20">
        <f t="shared" ca="1" si="33"/>
        <v>45568</v>
      </c>
      <c r="D478" s="20">
        <v>45352</v>
      </c>
      <c r="E478" s="12" t="s">
        <v>100</v>
      </c>
      <c r="F478" s="8" t="s">
        <v>224</v>
      </c>
      <c r="G478" s="8" t="s">
        <v>231</v>
      </c>
      <c r="H478" s="7" t="s">
        <v>203</v>
      </c>
      <c r="I478" s="4">
        <v>0.62244262813644768</v>
      </c>
      <c r="J478" s="13">
        <v>0.67741935483870963</v>
      </c>
      <c r="K478" s="14">
        <v>0</v>
      </c>
      <c r="L478" s="10">
        <f t="shared" si="34"/>
        <v>1562.5</v>
      </c>
      <c r="M478" s="10">
        <v>1250</v>
      </c>
      <c r="N478" s="10">
        <v>1562.5</v>
      </c>
      <c r="O478" s="3">
        <f t="shared" si="35"/>
        <v>0</v>
      </c>
    </row>
    <row r="479" spans="1:15" x14ac:dyDescent="0.25">
      <c r="A479" s="8" t="str">
        <f ca="1">LOOKUP('PB YTD'!B479,TimeFrame!$D$3:$D$8,TimeFrame!$C$3:$C$8)</f>
        <v>6 Months</v>
      </c>
      <c r="B479" s="8">
        <f t="shared" ref="B479" ca="1" si="36">+C479-D479</f>
        <v>185</v>
      </c>
      <c r="C479" s="20">
        <f t="shared" ca="1" si="33"/>
        <v>45568</v>
      </c>
      <c r="D479" s="20">
        <v>45383</v>
      </c>
      <c r="E479" s="15" t="s">
        <v>50</v>
      </c>
      <c r="F479" s="15" t="s">
        <v>50</v>
      </c>
      <c r="G479" s="15" t="s">
        <v>263</v>
      </c>
      <c r="H479" s="15" t="s">
        <v>44</v>
      </c>
      <c r="I479" s="16">
        <v>1.235286851253816</v>
      </c>
      <c r="J479" s="16">
        <v>0.59913793103448276</v>
      </c>
      <c r="K479" s="10">
        <v>2964.69</v>
      </c>
      <c r="L479" s="10">
        <f t="shared" ref="L479:L542" si="37">3000-K479</f>
        <v>35.309999999999945</v>
      </c>
      <c r="M479" s="10">
        <v>2400</v>
      </c>
      <c r="N479" s="10">
        <v>3000</v>
      </c>
      <c r="O479" s="3">
        <f t="shared" si="35"/>
        <v>1.2352875000000001</v>
      </c>
    </row>
    <row r="480" spans="1:15" x14ac:dyDescent="0.25">
      <c r="A480" s="8" t="str">
        <f ca="1">LOOKUP('PB YTD'!B480,TimeFrame!$D$3:$D$8,TimeFrame!$C$3:$C$8)</f>
        <v>6 Months</v>
      </c>
      <c r="B480" s="8">
        <f t="shared" ref="B480:B543" ca="1" si="38">+C480-D480</f>
        <v>185</v>
      </c>
      <c r="C480" s="20">
        <f t="shared" ca="1" si="33"/>
        <v>45568</v>
      </c>
      <c r="D480" s="20">
        <v>45383</v>
      </c>
      <c r="E480" s="15" t="s">
        <v>50</v>
      </c>
      <c r="F480" s="15" t="s">
        <v>71</v>
      </c>
      <c r="G480" s="15" t="s">
        <v>263</v>
      </c>
      <c r="H480" s="15" t="s">
        <v>44</v>
      </c>
      <c r="I480" s="16">
        <v>1.0120116140380468</v>
      </c>
      <c r="J480" s="16">
        <v>0.62765957446808507</v>
      </c>
      <c r="K480" s="10">
        <v>2428.83</v>
      </c>
      <c r="L480" s="10">
        <f t="shared" si="37"/>
        <v>571.17000000000007</v>
      </c>
      <c r="M480" s="10">
        <v>2400</v>
      </c>
      <c r="N480" s="10">
        <v>3000</v>
      </c>
      <c r="O480" s="3">
        <f t="shared" si="35"/>
        <v>1.0120125</v>
      </c>
    </row>
    <row r="481" spans="1:15" x14ac:dyDescent="0.25">
      <c r="A481" s="8" t="str">
        <f ca="1">LOOKUP('PB YTD'!B481,TimeFrame!$D$3:$D$8,TimeFrame!$C$3:$C$8)</f>
        <v>6 Months</v>
      </c>
      <c r="B481" s="8">
        <f t="shared" ca="1" si="38"/>
        <v>185</v>
      </c>
      <c r="C481" s="20">
        <f t="shared" ca="1" si="33"/>
        <v>45568</v>
      </c>
      <c r="D481" s="20">
        <v>45383</v>
      </c>
      <c r="E481" s="15" t="s">
        <v>50</v>
      </c>
      <c r="F481" s="15" t="s">
        <v>112</v>
      </c>
      <c r="G481" s="15" t="s">
        <v>263</v>
      </c>
      <c r="H481" s="15" t="s">
        <v>44</v>
      </c>
      <c r="I481" s="16">
        <v>0.98592937928703228</v>
      </c>
      <c r="J481" s="16">
        <v>0.70873786407766992</v>
      </c>
      <c r="K481" s="10">
        <v>2366.23</v>
      </c>
      <c r="L481" s="10">
        <f t="shared" si="37"/>
        <v>633.77</v>
      </c>
      <c r="M481" s="10">
        <v>2400</v>
      </c>
      <c r="N481" s="10">
        <v>3000</v>
      </c>
      <c r="O481" s="3">
        <f t="shared" si="35"/>
        <v>0.98592916666666663</v>
      </c>
    </row>
    <row r="482" spans="1:15" x14ac:dyDescent="0.25">
      <c r="A482" s="8" t="str">
        <f ca="1">LOOKUP('PB YTD'!B482,TimeFrame!$D$3:$D$8,TimeFrame!$C$3:$C$8)</f>
        <v>6 Months</v>
      </c>
      <c r="B482" s="8">
        <f t="shared" ca="1" si="38"/>
        <v>185</v>
      </c>
      <c r="C482" s="20">
        <f t="shared" ca="1" si="33"/>
        <v>45568</v>
      </c>
      <c r="D482" s="20">
        <v>45383</v>
      </c>
      <c r="E482" s="8" t="s">
        <v>50</v>
      </c>
      <c r="F482" s="8" t="s">
        <v>169</v>
      </c>
      <c r="G482" s="15" t="s">
        <v>263</v>
      </c>
      <c r="H482" s="15" t="s">
        <v>44</v>
      </c>
      <c r="I482" s="16">
        <v>0.94232581395796056</v>
      </c>
      <c r="J482" s="16">
        <v>0.69473684210526321</v>
      </c>
      <c r="K482" s="10">
        <v>2261.58</v>
      </c>
      <c r="L482" s="10">
        <f t="shared" si="37"/>
        <v>738.42000000000007</v>
      </c>
      <c r="M482" s="10">
        <v>2400</v>
      </c>
      <c r="N482" s="10">
        <v>3000</v>
      </c>
      <c r="O482" s="3">
        <f t="shared" si="35"/>
        <v>0.94232499999999997</v>
      </c>
    </row>
    <row r="483" spans="1:15" x14ac:dyDescent="0.25">
      <c r="A483" s="8" t="str">
        <f ca="1">LOOKUP('PB YTD'!B483,TimeFrame!$D$3:$D$8,TimeFrame!$C$3:$C$8)</f>
        <v>6 Months</v>
      </c>
      <c r="B483" s="8">
        <f t="shared" ca="1" si="38"/>
        <v>185</v>
      </c>
      <c r="C483" s="20">
        <f t="shared" ca="1" si="33"/>
        <v>45568</v>
      </c>
      <c r="D483" s="20">
        <v>45383</v>
      </c>
      <c r="E483" s="8" t="s">
        <v>50</v>
      </c>
      <c r="F483" s="8" t="s">
        <v>45</v>
      </c>
      <c r="G483" s="15" t="s">
        <v>263</v>
      </c>
      <c r="H483" s="15" t="s">
        <v>44</v>
      </c>
      <c r="I483" s="16">
        <v>0.86424867505678327</v>
      </c>
      <c r="J483" s="16">
        <v>0.6271186440677966</v>
      </c>
      <c r="K483" s="10">
        <v>2074.1999999999998</v>
      </c>
      <c r="L483" s="10">
        <f t="shared" si="37"/>
        <v>925.80000000000018</v>
      </c>
      <c r="M483" s="10">
        <v>2400</v>
      </c>
      <c r="N483" s="10">
        <v>3000</v>
      </c>
      <c r="O483" s="3">
        <f t="shared" si="35"/>
        <v>0.86424999999999996</v>
      </c>
    </row>
    <row r="484" spans="1:15" x14ac:dyDescent="0.25">
      <c r="A484" s="8" t="str">
        <f ca="1">LOOKUP('PB YTD'!B484,TimeFrame!$D$3:$D$8,TimeFrame!$C$3:$C$8)</f>
        <v>6 Months</v>
      </c>
      <c r="B484" s="8">
        <f t="shared" ca="1" si="38"/>
        <v>185</v>
      </c>
      <c r="C484" s="20">
        <f t="shared" ca="1" si="33"/>
        <v>45568</v>
      </c>
      <c r="D484" s="20">
        <v>45383</v>
      </c>
      <c r="E484" s="8" t="s">
        <v>50</v>
      </c>
      <c r="F484" s="8" t="s">
        <v>173</v>
      </c>
      <c r="G484" s="15" t="s">
        <v>263</v>
      </c>
      <c r="H484" s="15" t="s">
        <v>44</v>
      </c>
      <c r="I484" s="16">
        <v>0.79996800127994883</v>
      </c>
      <c r="J484" s="16">
        <v>0.68292682926829273</v>
      </c>
      <c r="K484" s="10">
        <v>1919.92</v>
      </c>
      <c r="L484" s="10">
        <f t="shared" si="37"/>
        <v>1080.08</v>
      </c>
      <c r="M484" s="10">
        <v>2400</v>
      </c>
      <c r="N484" s="10">
        <v>3000</v>
      </c>
      <c r="O484" s="3">
        <f t="shared" si="35"/>
        <v>0.79996666666666671</v>
      </c>
    </row>
    <row r="485" spans="1:15" x14ac:dyDescent="0.25">
      <c r="A485" s="8" t="str">
        <f ca="1">LOOKUP('PB YTD'!B485,TimeFrame!$D$3:$D$8,TimeFrame!$C$3:$C$8)</f>
        <v>6 Months</v>
      </c>
      <c r="B485" s="8">
        <f t="shared" ca="1" si="38"/>
        <v>185</v>
      </c>
      <c r="C485" s="20">
        <f t="shared" ca="1" si="33"/>
        <v>45568</v>
      </c>
      <c r="D485" s="20">
        <v>45383</v>
      </c>
      <c r="E485" s="15" t="s">
        <v>50</v>
      </c>
      <c r="F485" s="15" t="s">
        <v>105</v>
      </c>
      <c r="G485" s="15" t="s">
        <v>263</v>
      </c>
      <c r="H485" s="15" t="s">
        <v>44</v>
      </c>
      <c r="I485" s="16">
        <v>0.98602894203260838</v>
      </c>
      <c r="J485" s="16">
        <v>0.39784946236559138</v>
      </c>
      <c r="K485" s="10">
        <v>1183.23</v>
      </c>
      <c r="L485" s="10">
        <f t="shared" si="37"/>
        <v>1816.77</v>
      </c>
      <c r="M485" s="10">
        <v>2400</v>
      </c>
      <c r="N485" s="10">
        <v>3000</v>
      </c>
      <c r="O485" s="3">
        <f t="shared" si="35"/>
        <v>0.49301250000000002</v>
      </c>
    </row>
    <row r="486" spans="1:15" x14ac:dyDescent="0.25">
      <c r="A486" s="8" t="str">
        <f ca="1">LOOKUP('PB YTD'!B486,TimeFrame!$D$3:$D$8,TimeFrame!$C$3:$C$8)</f>
        <v>6 Months</v>
      </c>
      <c r="B486" s="8">
        <f t="shared" ca="1" si="38"/>
        <v>185</v>
      </c>
      <c r="C486" s="20">
        <f t="shared" ca="1" si="33"/>
        <v>45568</v>
      </c>
      <c r="D486" s="20">
        <v>45383</v>
      </c>
      <c r="E486" s="8" t="s">
        <v>183</v>
      </c>
      <c r="F486" s="8" t="s">
        <v>192</v>
      </c>
      <c r="G486" s="15" t="s">
        <v>263</v>
      </c>
      <c r="H486" s="15" t="s">
        <v>185</v>
      </c>
      <c r="I486" s="16">
        <v>0.96988536075518528</v>
      </c>
      <c r="J486" s="16">
        <v>0.67307692307692313</v>
      </c>
      <c r="K486" s="10">
        <v>2327.7199999999998</v>
      </c>
      <c r="L486" s="10">
        <f t="shared" si="37"/>
        <v>672.2800000000002</v>
      </c>
      <c r="M486" s="10">
        <v>2400</v>
      </c>
      <c r="N486" s="10">
        <v>3000</v>
      </c>
      <c r="O486" s="3">
        <f t="shared" si="35"/>
        <v>0.96988333333333321</v>
      </c>
    </row>
    <row r="487" spans="1:15" x14ac:dyDescent="0.25">
      <c r="A487" s="8" t="str">
        <f ca="1">LOOKUP('PB YTD'!B487,TimeFrame!$D$3:$D$8,TimeFrame!$C$3:$C$8)</f>
        <v>6 Months</v>
      </c>
      <c r="B487" s="8">
        <f t="shared" ca="1" si="38"/>
        <v>185</v>
      </c>
      <c r="C487" s="20">
        <f t="shared" ca="1" si="33"/>
        <v>45568</v>
      </c>
      <c r="D487" s="20">
        <v>45383</v>
      </c>
      <c r="E487" s="15" t="s">
        <v>183</v>
      </c>
      <c r="F487" s="15" t="s">
        <v>187</v>
      </c>
      <c r="G487" s="15" t="s">
        <v>263</v>
      </c>
      <c r="H487" s="15" t="s">
        <v>185</v>
      </c>
      <c r="I487" s="16">
        <v>0.93421052631578949</v>
      </c>
      <c r="J487" s="16">
        <v>0.69117647058823528</v>
      </c>
      <c r="K487" s="10">
        <v>2242.11</v>
      </c>
      <c r="L487" s="10">
        <f t="shared" si="37"/>
        <v>757.88999999999987</v>
      </c>
      <c r="M487" s="10">
        <v>2400</v>
      </c>
      <c r="N487" s="10">
        <v>3000</v>
      </c>
      <c r="O487" s="3">
        <f t="shared" si="35"/>
        <v>0.9342125</v>
      </c>
    </row>
    <row r="488" spans="1:15" x14ac:dyDescent="0.25">
      <c r="A488" s="8" t="str">
        <f ca="1">LOOKUP('PB YTD'!B488,TimeFrame!$D$3:$D$8,TimeFrame!$C$3:$C$8)</f>
        <v>6 Months</v>
      </c>
      <c r="B488" s="8">
        <f t="shared" ca="1" si="38"/>
        <v>185</v>
      </c>
      <c r="C488" s="20">
        <f t="shared" ca="1" si="33"/>
        <v>45568</v>
      </c>
      <c r="D488" s="20">
        <v>45383</v>
      </c>
      <c r="E488" s="15" t="s">
        <v>183</v>
      </c>
      <c r="F488" s="15" t="s">
        <v>188</v>
      </c>
      <c r="G488" s="15" t="s">
        <v>263</v>
      </c>
      <c r="H488" s="15" t="s">
        <v>185</v>
      </c>
      <c r="I488" s="16">
        <v>0.89855072463768138</v>
      </c>
      <c r="J488" s="16">
        <v>0.625</v>
      </c>
      <c r="K488" s="10">
        <v>2156.52</v>
      </c>
      <c r="L488" s="10">
        <f t="shared" si="37"/>
        <v>843.48</v>
      </c>
      <c r="M488" s="10">
        <v>2400</v>
      </c>
      <c r="N488" s="10">
        <v>3000</v>
      </c>
      <c r="O488" s="3">
        <f t="shared" si="35"/>
        <v>0.89854999999999996</v>
      </c>
    </row>
    <row r="489" spans="1:15" x14ac:dyDescent="0.25">
      <c r="A489" s="8" t="str">
        <f ca="1">LOOKUP('PB YTD'!B489,TimeFrame!$D$3:$D$8,TimeFrame!$C$3:$C$8)</f>
        <v>6 Months</v>
      </c>
      <c r="B489" s="8">
        <f t="shared" ca="1" si="38"/>
        <v>185</v>
      </c>
      <c r="C489" s="20">
        <f t="shared" ca="1" si="33"/>
        <v>45568</v>
      </c>
      <c r="D489" s="20">
        <v>45383</v>
      </c>
      <c r="E489" s="15" t="s">
        <v>183</v>
      </c>
      <c r="F489" s="15" t="s">
        <v>189</v>
      </c>
      <c r="G489" s="15" t="s">
        <v>263</v>
      </c>
      <c r="H489" s="15" t="s">
        <v>185</v>
      </c>
      <c r="I489" s="16">
        <v>0.80347285244423383</v>
      </c>
      <c r="J489" s="16">
        <v>0.77304964539007093</v>
      </c>
      <c r="K489" s="10">
        <v>1928.33</v>
      </c>
      <c r="L489" s="10">
        <f t="shared" si="37"/>
        <v>1071.67</v>
      </c>
      <c r="M489" s="10">
        <v>2400</v>
      </c>
      <c r="N489" s="10">
        <v>3000</v>
      </c>
      <c r="O489" s="3">
        <f t="shared" si="35"/>
        <v>0.80347083333333336</v>
      </c>
    </row>
    <row r="490" spans="1:15" x14ac:dyDescent="0.25">
      <c r="A490" s="8" t="str">
        <f ca="1">LOOKUP('PB YTD'!B490,TimeFrame!$D$3:$D$8,TimeFrame!$C$3:$C$8)</f>
        <v>6 Months</v>
      </c>
      <c r="B490" s="8">
        <f t="shared" ca="1" si="38"/>
        <v>185</v>
      </c>
      <c r="C490" s="20">
        <f t="shared" ca="1" si="33"/>
        <v>45568</v>
      </c>
      <c r="D490" s="20">
        <v>45383</v>
      </c>
      <c r="E490" s="15" t="s">
        <v>183</v>
      </c>
      <c r="F490" s="15" t="s">
        <v>184</v>
      </c>
      <c r="G490" s="15" t="s">
        <v>263</v>
      </c>
      <c r="H490" s="15" t="s">
        <v>185</v>
      </c>
      <c r="I490" s="16">
        <v>0.76810481007521636</v>
      </c>
      <c r="J490" s="16">
        <v>0.6428571428571429</v>
      </c>
      <c r="K490" s="10">
        <v>1843.45</v>
      </c>
      <c r="L490" s="10">
        <f t="shared" si="37"/>
        <v>1156.55</v>
      </c>
      <c r="M490" s="10">
        <v>2400</v>
      </c>
      <c r="N490" s="10">
        <v>3000</v>
      </c>
      <c r="O490" s="3">
        <f t="shared" si="35"/>
        <v>0.7681041666666667</v>
      </c>
    </row>
    <row r="491" spans="1:15" x14ac:dyDescent="0.25">
      <c r="A491" s="8" t="str">
        <f ca="1">LOOKUP('PB YTD'!B491,TimeFrame!$D$3:$D$8,TimeFrame!$C$3:$C$8)</f>
        <v>6 Months</v>
      </c>
      <c r="B491" s="8">
        <f t="shared" ca="1" si="38"/>
        <v>185</v>
      </c>
      <c r="C491" s="20">
        <f t="shared" ca="1" si="33"/>
        <v>45568</v>
      </c>
      <c r="D491" s="20">
        <v>45383</v>
      </c>
      <c r="E491" s="8" t="s">
        <v>183</v>
      </c>
      <c r="F491" s="8" t="s">
        <v>191</v>
      </c>
      <c r="G491" s="15" t="s">
        <v>263</v>
      </c>
      <c r="H491" s="15" t="s">
        <v>185</v>
      </c>
      <c r="I491" s="16">
        <v>0.76667518527983647</v>
      </c>
      <c r="J491" s="16">
        <v>0.85217391304347823</v>
      </c>
      <c r="K491" s="10">
        <v>1840.02</v>
      </c>
      <c r="L491" s="10">
        <f t="shared" si="37"/>
        <v>1159.98</v>
      </c>
      <c r="M491" s="10">
        <v>2400</v>
      </c>
      <c r="N491" s="10">
        <v>3000</v>
      </c>
      <c r="O491" s="3">
        <f t="shared" si="35"/>
        <v>0.766675</v>
      </c>
    </row>
    <row r="492" spans="1:15" x14ac:dyDescent="0.25">
      <c r="A492" s="8" t="str">
        <f ca="1">LOOKUP('PB YTD'!B492,TimeFrame!$D$3:$D$8,TimeFrame!$C$3:$C$8)</f>
        <v>6 Months</v>
      </c>
      <c r="B492" s="8">
        <f t="shared" ca="1" si="38"/>
        <v>185</v>
      </c>
      <c r="C492" s="20">
        <f t="shared" ca="1" si="33"/>
        <v>45568</v>
      </c>
      <c r="D492" s="20">
        <v>45383</v>
      </c>
      <c r="E492" s="15" t="s">
        <v>183</v>
      </c>
      <c r="F492" s="15" t="s">
        <v>196</v>
      </c>
      <c r="G492" s="15" t="s">
        <v>263</v>
      </c>
      <c r="H492" s="15" t="s">
        <v>185</v>
      </c>
      <c r="I492" s="16">
        <v>1.1175155864015998</v>
      </c>
      <c r="J492" s="16">
        <v>0.56000000000000005</v>
      </c>
      <c r="K492" s="10">
        <v>1200</v>
      </c>
      <c r="L492" s="10">
        <f t="shared" si="37"/>
        <v>1800</v>
      </c>
      <c r="M492" s="10">
        <v>2400</v>
      </c>
      <c r="N492" s="10">
        <v>3000</v>
      </c>
      <c r="O492" s="3">
        <f t="shared" si="35"/>
        <v>0.5</v>
      </c>
    </row>
    <row r="493" spans="1:15" x14ac:dyDescent="0.25">
      <c r="A493" s="8" t="str">
        <f ca="1">LOOKUP('PB YTD'!B493,TimeFrame!$D$3:$D$8,TimeFrame!$C$3:$C$8)</f>
        <v>6 Months</v>
      </c>
      <c r="B493" s="8">
        <f t="shared" ca="1" si="38"/>
        <v>185</v>
      </c>
      <c r="C493" s="20">
        <f t="shared" ca="1" si="33"/>
        <v>45568</v>
      </c>
      <c r="D493" s="20">
        <v>45383</v>
      </c>
      <c r="E493" s="15" t="s">
        <v>183</v>
      </c>
      <c r="F493" s="15" t="s">
        <v>186</v>
      </c>
      <c r="G493" s="15" t="s">
        <v>263</v>
      </c>
      <c r="H493" s="15" t="s">
        <v>185</v>
      </c>
      <c r="I493" s="16">
        <v>0.68421952920433171</v>
      </c>
      <c r="J493" s="16">
        <v>0.76315789473684215</v>
      </c>
      <c r="K493" s="10">
        <v>0</v>
      </c>
      <c r="L493" s="10">
        <f t="shared" si="37"/>
        <v>3000</v>
      </c>
      <c r="M493" s="10">
        <v>2400</v>
      </c>
      <c r="N493" s="10">
        <v>3000</v>
      </c>
      <c r="O493" s="3">
        <f t="shared" si="35"/>
        <v>0</v>
      </c>
    </row>
    <row r="494" spans="1:15" x14ac:dyDescent="0.25">
      <c r="A494" s="8" t="str">
        <f ca="1">LOOKUP('PB YTD'!B494,TimeFrame!$D$3:$D$8,TimeFrame!$C$3:$C$8)</f>
        <v>6 Months</v>
      </c>
      <c r="B494" s="8">
        <f t="shared" ca="1" si="38"/>
        <v>185</v>
      </c>
      <c r="C494" s="20">
        <f t="shared" ca="1" si="33"/>
        <v>45568</v>
      </c>
      <c r="D494" s="20">
        <v>45383</v>
      </c>
      <c r="E494" s="15" t="s">
        <v>183</v>
      </c>
      <c r="F494" s="15" t="s">
        <v>197</v>
      </c>
      <c r="G494" s="15" t="s">
        <v>263</v>
      </c>
      <c r="H494" s="15" t="s">
        <v>185</v>
      </c>
      <c r="I494" s="16">
        <v>0.69771768791863065</v>
      </c>
      <c r="J494" s="16">
        <v>0.61728395061728392</v>
      </c>
      <c r="K494" s="10">
        <v>0</v>
      </c>
      <c r="L494" s="10">
        <f t="shared" si="37"/>
        <v>3000</v>
      </c>
      <c r="M494" s="10">
        <v>2400</v>
      </c>
      <c r="N494" s="10">
        <v>3000</v>
      </c>
      <c r="O494" s="3">
        <f t="shared" si="35"/>
        <v>0</v>
      </c>
    </row>
    <row r="495" spans="1:15" x14ac:dyDescent="0.25">
      <c r="A495" s="8" t="str">
        <f ca="1">LOOKUP('PB YTD'!B495,TimeFrame!$D$3:$D$8,TimeFrame!$C$3:$C$8)</f>
        <v>6 Months</v>
      </c>
      <c r="B495" s="8">
        <f t="shared" ca="1" si="38"/>
        <v>185</v>
      </c>
      <c r="C495" s="20">
        <f t="shared" ca="1" si="33"/>
        <v>45568</v>
      </c>
      <c r="D495" s="20">
        <v>45383</v>
      </c>
      <c r="E495" s="15" t="s">
        <v>6</v>
      </c>
      <c r="F495" s="15" t="s">
        <v>39</v>
      </c>
      <c r="G495" s="15" t="s">
        <v>233</v>
      </c>
      <c r="H495" s="15" t="s">
        <v>22</v>
      </c>
      <c r="I495" s="16">
        <v>1.1992300867656125</v>
      </c>
      <c r="J495" s="16">
        <v>0.62362637362637363</v>
      </c>
      <c r="K495" s="10">
        <v>2878.15</v>
      </c>
      <c r="L495" s="10">
        <f t="shared" si="37"/>
        <v>121.84999999999991</v>
      </c>
      <c r="M495" s="10">
        <v>2400</v>
      </c>
      <c r="N495" s="10">
        <v>3000</v>
      </c>
      <c r="O495" s="3">
        <f t="shared" si="35"/>
        <v>1.1992291666666668</v>
      </c>
    </row>
    <row r="496" spans="1:15" x14ac:dyDescent="0.25">
      <c r="A496" s="8" t="str">
        <f ca="1">LOOKUP('PB YTD'!B496,TimeFrame!$D$3:$D$8,TimeFrame!$C$3:$C$8)</f>
        <v>6 Months</v>
      </c>
      <c r="B496" s="8">
        <f t="shared" ca="1" si="38"/>
        <v>185</v>
      </c>
      <c r="C496" s="20">
        <f t="shared" ca="1" si="33"/>
        <v>45568</v>
      </c>
      <c r="D496" s="20">
        <v>45383</v>
      </c>
      <c r="E496" s="15" t="s">
        <v>6</v>
      </c>
      <c r="F496" s="15" t="s">
        <v>55</v>
      </c>
      <c r="G496" s="15" t="s">
        <v>233</v>
      </c>
      <c r="H496" s="15" t="s">
        <v>22</v>
      </c>
      <c r="I496" s="16">
        <v>1.0322380857144702</v>
      </c>
      <c r="J496" s="16">
        <v>0.6</v>
      </c>
      <c r="K496" s="10">
        <v>2477.37</v>
      </c>
      <c r="L496" s="10">
        <f t="shared" si="37"/>
        <v>522.63000000000011</v>
      </c>
      <c r="M496" s="10">
        <v>2400</v>
      </c>
      <c r="N496" s="10">
        <v>3000</v>
      </c>
      <c r="O496" s="3">
        <f t="shared" si="35"/>
        <v>1.0322374999999999</v>
      </c>
    </row>
    <row r="497" spans="1:15" x14ac:dyDescent="0.25">
      <c r="A497" s="8" t="str">
        <f ca="1">LOOKUP('PB YTD'!B497,TimeFrame!$D$3:$D$8,TimeFrame!$C$3:$C$8)</f>
        <v>6 Months</v>
      </c>
      <c r="B497" s="8">
        <f t="shared" ca="1" si="38"/>
        <v>185</v>
      </c>
      <c r="C497" s="20">
        <f t="shared" ca="1" si="33"/>
        <v>45568</v>
      </c>
      <c r="D497" s="20">
        <v>45383</v>
      </c>
      <c r="E497" s="15" t="s">
        <v>6</v>
      </c>
      <c r="F497" s="15" t="s">
        <v>180</v>
      </c>
      <c r="G497" s="15" t="s">
        <v>233</v>
      </c>
      <c r="H497" s="15" t="s">
        <v>22</v>
      </c>
      <c r="I497" s="16">
        <v>1.0227272727272729</v>
      </c>
      <c r="J497" s="16">
        <v>0.68269230769230771</v>
      </c>
      <c r="K497" s="10">
        <v>2454.5500000000002</v>
      </c>
      <c r="L497" s="10">
        <f t="shared" si="37"/>
        <v>545.44999999999982</v>
      </c>
      <c r="M497" s="10">
        <v>2400</v>
      </c>
      <c r="N497" s="10">
        <v>3000</v>
      </c>
      <c r="O497" s="3">
        <f t="shared" si="35"/>
        <v>1.0227291666666667</v>
      </c>
    </row>
    <row r="498" spans="1:15" x14ac:dyDescent="0.25">
      <c r="A498" s="8" t="str">
        <f ca="1">LOOKUP('PB YTD'!B498,TimeFrame!$D$3:$D$8,TimeFrame!$C$3:$C$8)</f>
        <v>6 Months</v>
      </c>
      <c r="B498" s="8">
        <f t="shared" ca="1" si="38"/>
        <v>185</v>
      </c>
      <c r="C498" s="20">
        <f t="shared" ca="1" si="33"/>
        <v>45568</v>
      </c>
      <c r="D498" s="20">
        <v>45383</v>
      </c>
      <c r="E498" s="15" t="s">
        <v>6</v>
      </c>
      <c r="F498" s="15" t="s">
        <v>92</v>
      </c>
      <c r="G498" s="15" t="s">
        <v>233</v>
      </c>
      <c r="H498" s="15" t="s">
        <v>22</v>
      </c>
      <c r="I498" s="16">
        <v>0.95828342273839906</v>
      </c>
      <c r="J498" s="16">
        <v>0.74509803921568629</v>
      </c>
      <c r="K498" s="10">
        <v>2299.88</v>
      </c>
      <c r="L498" s="10">
        <f t="shared" si="37"/>
        <v>700.11999999999989</v>
      </c>
      <c r="M498" s="10">
        <v>2400</v>
      </c>
      <c r="N498" s="10">
        <v>3000</v>
      </c>
      <c r="O498" s="3">
        <f t="shared" si="35"/>
        <v>0.95828333333333338</v>
      </c>
    </row>
    <row r="499" spans="1:15" x14ac:dyDescent="0.25">
      <c r="A499" s="8" t="str">
        <f ca="1">LOOKUP('PB YTD'!B499,TimeFrame!$D$3:$D$8,TimeFrame!$C$3:$C$8)</f>
        <v>6 Months</v>
      </c>
      <c r="B499" s="8">
        <f t="shared" ca="1" si="38"/>
        <v>185</v>
      </c>
      <c r="C499" s="20">
        <f t="shared" ca="1" si="33"/>
        <v>45568</v>
      </c>
      <c r="D499" s="20">
        <v>45383</v>
      </c>
      <c r="E499" s="15" t="s">
        <v>6</v>
      </c>
      <c r="F499" s="15" t="s">
        <v>111</v>
      </c>
      <c r="G499" s="15" t="s">
        <v>233</v>
      </c>
      <c r="H499" s="15" t="s">
        <v>22</v>
      </c>
      <c r="I499" s="16">
        <v>0.94687751652610996</v>
      </c>
      <c r="J499" s="16">
        <v>0.68072289156626509</v>
      </c>
      <c r="K499" s="10">
        <v>2272.5100000000002</v>
      </c>
      <c r="L499" s="10">
        <f t="shared" si="37"/>
        <v>727.48999999999978</v>
      </c>
      <c r="M499" s="10">
        <v>2400</v>
      </c>
      <c r="N499" s="10">
        <v>3000</v>
      </c>
      <c r="O499" s="3">
        <f t="shared" si="35"/>
        <v>0.94687916666666672</v>
      </c>
    </row>
    <row r="500" spans="1:15" x14ac:dyDescent="0.25">
      <c r="A500" s="8" t="str">
        <f ca="1">LOOKUP('PB YTD'!B500,TimeFrame!$D$3:$D$8,TimeFrame!$C$3:$C$8)</f>
        <v>6 Months</v>
      </c>
      <c r="B500" s="8">
        <f t="shared" ca="1" si="38"/>
        <v>185</v>
      </c>
      <c r="C500" s="20">
        <f t="shared" ca="1" si="33"/>
        <v>45568</v>
      </c>
      <c r="D500" s="20">
        <v>45383</v>
      </c>
      <c r="E500" s="15" t="s">
        <v>6</v>
      </c>
      <c r="F500" s="15" t="s">
        <v>108</v>
      </c>
      <c r="G500" s="15" t="s">
        <v>233</v>
      </c>
      <c r="H500" s="15" t="s">
        <v>22</v>
      </c>
      <c r="I500" s="16">
        <v>0.88131111977357057</v>
      </c>
      <c r="J500" s="16">
        <v>0.57352941176470584</v>
      </c>
      <c r="K500" s="10">
        <v>2115.15</v>
      </c>
      <c r="L500" s="10">
        <f t="shared" si="37"/>
        <v>884.84999999999991</v>
      </c>
      <c r="M500" s="10">
        <v>2400</v>
      </c>
      <c r="N500" s="10">
        <v>3000</v>
      </c>
      <c r="O500" s="3">
        <f t="shared" si="35"/>
        <v>0.88131250000000005</v>
      </c>
    </row>
    <row r="501" spans="1:15" x14ac:dyDescent="0.25">
      <c r="A501" s="8" t="str">
        <f ca="1">LOOKUP('PB YTD'!B501,TimeFrame!$D$3:$D$8,TimeFrame!$C$3:$C$8)</f>
        <v>6 Months</v>
      </c>
      <c r="B501" s="8">
        <f t="shared" ca="1" si="38"/>
        <v>185</v>
      </c>
      <c r="C501" s="20">
        <f t="shared" ca="1" si="33"/>
        <v>45568</v>
      </c>
      <c r="D501" s="20">
        <v>45383</v>
      </c>
      <c r="E501" s="15" t="s">
        <v>6</v>
      </c>
      <c r="F501" s="15" t="s">
        <v>32</v>
      </c>
      <c r="G501" s="15" t="s">
        <v>233</v>
      </c>
      <c r="H501" s="15" t="s">
        <v>22</v>
      </c>
      <c r="I501" s="16">
        <v>0.76922419466500302</v>
      </c>
      <c r="J501" s="16">
        <v>0.59872611464968151</v>
      </c>
      <c r="K501" s="10">
        <v>1846.14</v>
      </c>
      <c r="L501" s="10">
        <f t="shared" si="37"/>
        <v>1153.8599999999999</v>
      </c>
      <c r="M501" s="10">
        <v>2400</v>
      </c>
      <c r="N501" s="10">
        <v>3000</v>
      </c>
      <c r="O501" s="3">
        <f t="shared" si="35"/>
        <v>0.76922500000000005</v>
      </c>
    </row>
    <row r="502" spans="1:15" x14ac:dyDescent="0.25">
      <c r="A502" s="8" t="str">
        <f ca="1">LOOKUP('PB YTD'!B502,TimeFrame!$D$3:$D$8,TimeFrame!$C$3:$C$8)</f>
        <v>6 Months</v>
      </c>
      <c r="B502" s="8">
        <f t="shared" ca="1" si="38"/>
        <v>185</v>
      </c>
      <c r="C502" s="20">
        <f t="shared" ca="1" si="33"/>
        <v>45568</v>
      </c>
      <c r="D502" s="20">
        <v>45383</v>
      </c>
      <c r="E502" s="15" t="s">
        <v>6</v>
      </c>
      <c r="F502" s="15" t="s">
        <v>88</v>
      </c>
      <c r="G502" s="15" t="s">
        <v>233</v>
      </c>
      <c r="H502" s="15" t="s">
        <v>7</v>
      </c>
      <c r="I502" s="16">
        <v>1.0611811762785193</v>
      </c>
      <c r="J502" s="16">
        <v>0.76923076923076927</v>
      </c>
      <c r="K502" s="10">
        <v>2546.83</v>
      </c>
      <c r="L502" s="10">
        <f t="shared" si="37"/>
        <v>453.17000000000007</v>
      </c>
      <c r="M502" s="10">
        <v>2400</v>
      </c>
      <c r="N502" s="10">
        <v>3000</v>
      </c>
      <c r="O502" s="3">
        <f t="shared" si="35"/>
        <v>1.0611791666666666</v>
      </c>
    </row>
    <row r="503" spans="1:15" x14ac:dyDescent="0.25">
      <c r="A503" s="8" t="str">
        <f ca="1">LOOKUP('PB YTD'!B503,TimeFrame!$D$3:$D$8,TimeFrame!$C$3:$C$8)</f>
        <v>6 Months</v>
      </c>
      <c r="B503" s="8">
        <f t="shared" ca="1" si="38"/>
        <v>185</v>
      </c>
      <c r="C503" s="20">
        <f t="shared" ca="1" si="33"/>
        <v>45568</v>
      </c>
      <c r="D503" s="20">
        <v>45383</v>
      </c>
      <c r="E503" s="15" t="s">
        <v>6</v>
      </c>
      <c r="F503" s="15" t="s">
        <v>69</v>
      </c>
      <c r="G503" s="15" t="s">
        <v>233</v>
      </c>
      <c r="H503" s="15" t="s">
        <v>7</v>
      </c>
      <c r="I503" s="16">
        <v>0.99163361221292645</v>
      </c>
      <c r="J503" s="16">
        <v>0.65131578947368418</v>
      </c>
      <c r="K503" s="10">
        <v>2379.92</v>
      </c>
      <c r="L503" s="10">
        <f t="shared" si="37"/>
        <v>620.07999999999993</v>
      </c>
      <c r="M503" s="10">
        <v>2400</v>
      </c>
      <c r="N503" s="10">
        <v>3000</v>
      </c>
      <c r="O503" s="3">
        <f t="shared" si="35"/>
        <v>0.99163333333333337</v>
      </c>
    </row>
    <row r="504" spans="1:15" x14ac:dyDescent="0.25">
      <c r="A504" s="8" t="str">
        <f ca="1">LOOKUP('PB YTD'!B504,TimeFrame!$D$3:$D$8,TimeFrame!$C$3:$C$8)</f>
        <v>6 Months</v>
      </c>
      <c r="B504" s="8">
        <f t="shared" ca="1" si="38"/>
        <v>185</v>
      </c>
      <c r="C504" s="20">
        <f t="shared" ca="1" si="33"/>
        <v>45568</v>
      </c>
      <c r="D504" s="20">
        <v>45383</v>
      </c>
      <c r="E504" s="15" t="s">
        <v>6</v>
      </c>
      <c r="F504" s="15" t="s">
        <v>115</v>
      </c>
      <c r="G504" s="15" t="s">
        <v>233</v>
      </c>
      <c r="H504" s="15" t="s">
        <v>7</v>
      </c>
      <c r="I504" s="16">
        <v>0.98797762171170112</v>
      </c>
      <c r="J504" s="16">
        <v>0.64948453608247425</v>
      </c>
      <c r="K504" s="10">
        <v>2371.15</v>
      </c>
      <c r="L504" s="10">
        <f t="shared" si="37"/>
        <v>628.84999999999991</v>
      </c>
      <c r="M504" s="10">
        <v>2400</v>
      </c>
      <c r="N504" s="10">
        <v>3000</v>
      </c>
      <c r="O504" s="3">
        <f t="shared" si="35"/>
        <v>0.98797916666666674</v>
      </c>
    </row>
    <row r="505" spans="1:15" x14ac:dyDescent="0.25">
      <c r="A505" s="8" t="str">
        <f ca="1">LOOKUP('PB YTD'!B505,TimeFrame!$D$3:$D$8,TimeFrame!$C$3:$C$8)</f>
        <v>6 Months</v>
      </c>
      <c r="B505" s="8">
        <f t="shared" ca="1" si="38"/>
        <v>185</v>
      </c>
      <c r="C505" s="20">
        <f t="shared" ca="1" si="33"/>
        <v>45568</v>
      </c>
      <c r="D505" s="20">
        <v>45383</v>
      </c>
      <c r="E505" s="15" t="s">
        <v>6</v>
      </c>
      <c r="F505" s="15" t="s">
        <v>8</v>
      </c>
      <c r="G505" s="15" t="s">
        <v>233</v>
      </c>
      <c r="H505" s="15" t="s">
        <v>7</v>
      </c>
      <c r="I505" s="16">
        <v>0.97727590024642952</v>
      </c>
      <c r="J505" s="16">
        <v>0.61136363636363633</v>
      </c>
      <c r="K505" s="10">
        <v>2345.46</v>
      </c>
      <c r="L505" s="10">
        <f t="shared" si="37"/>
        <v>654.54</v>
      </c>
      <c r="M505" s="10">
        <v>2400</v>
      </c>
      <c r="N505" s="10">
        <v>3000</v>
      </c>
      <c r="O505" s="3">
        <f t="shared" si="35"/>
        <v>0.977275</v>
      </c>
    </row>
    <row r="506" spans="1:15" x14ac:dyDescent="0.25">
      <c r="A506" s="8" t="str">
        <f ca="1">LOOKUP('PB YTD'!B506,TimeFrame!$D$3:$D$8,TimeFrame!$C$3:$C$8)</f>
        <v>6 Months</v>
      </c>
      <c r="B506" s="8">
        <f t="shared" ca="1" si="38"/>
        <v>185</v>
      </c>
      <c r="C506" s="20">
        <f t="shared" ca="1" si="33"/>
        <v>45568</v>
      </c>
      <c r="D506" s="20">
        <v>45383</v>
      </c>
      <c r="E506" s="15" t="s">
        <v>6</v>
      </c>
      <c r="F506" s="15" t="s">
        <v>61</v>
      </c>
      <c r="G506" s="15" t="s">
        <v>233</v>
      </c>
      <c r="H506" s="15" t="s">
        <v>7</v>
      </c>
      <c r="I506" s="16">
        <v>0.96848105950253149</v>
      </c>
      <c r="J506" s="16">
        <v>0.75</v>
      </c>
      <c r="K506" s="10">
        <v>2324.35</v>
      </c>
      <c r="L506" s="10">
        <f t="shared" si="37"/>
        <v>675.65000000000009</v>
      </c>
      <c r="M506" s="10">
        <v>2400</v>
      </c>
      <c r="N506" s="10">
        <v>3000</v>
      </c>
      <c r="O506" s="3">
        <f t="shared" si="35"/>
        <v>0.96847916666666667</v>
      </c>
    </row>
    <row r="507" spans="1:15" x14ac:dyDescent="0.25">
      <c r="A507" s="8" t="str">
        <f ca="1">LOOKUP('PB YTD'!B507,TimeFrame!$D$3:$D$8,TimeFrame!$C$3:$C$8)</f>
        <v>6 Months</v>
      </c>
      <c r="B507" s="8">
        <f t="shared" ca="1" si="38"/>
        <v>185</v>
      </c>
      <c r="C507" s="20">
        <f t="shared" ca="1" si="33"/>
        <v>45568</v>
      </c>
      <c r="D507" s="20">
        <v>45383</v>
      </c>
      <c r="E507" s="15" t="s">
        <v>6</v>
      </c>
      <c r="F507" s="15" t="s">
        <v>9</v>
      </c>
      <c r="G507" s="15" t="s">
        <v>233</v>
      </c>
      <c r="H507" s="15" t="s">
        <v>7</v>
      </c>
      <c r="I507" s="16">
        <v>0.96844229435240503</v>
      </c>
      <c r="J507" s="16">
        <v>0.68404907975460127</v>
      </c>
      <c r="K507" s="10">
        <v>2324.2600000000002</v>
      </c>
      <c r="L507" s="10">
        <f t="shared" si="37"/>
        <v>675.73999999999978</v>
      </c>
      <c r="M507" s="10">
        <v>2400</v>
      </c>
      <c r="N507" s="10">
        <v>3000</v>
      </c>
      <c r="O507" s="3">
        <f t="shared" si="35"/>
        <v>0.96844166666666676</v>
      </c>
    </row>
    <row r="508" spans="1:15" x14ac:dyDescent="0.25">
      <c r="A508" s="8" t="str">
        <f ca="1">LOOKUP('PB YTD'!B508,TimeFrame!$D$3:$D$8,TimeFrame!$C$3:$C$8)</f>
        <v>6 Months</v>
      </c>
      <c r="B508" s="8">
        <f t="shared" ca="1" si="38"/>
        <v>185</v>
      </c>
      <c r="C508" s="20">
        <f t="shared" ca="1" si="33"/>
        <v>45568</v>
      </c>
      <c r="D508" s="20">
        <v>45383</v>
      </c>
      <c r="E508" s="15" t="s">
        <v>6</v>
      </c>
      <c r="F508" s="15" t="s">
        <v>38</v>
      </c>
      <c r="G508" s="15" t="s">
        <v>233</v>
      </c>
      <c r="H508" s="15" t="s">
        <v>7</v>
      </c>
      <c r="I508" s="16">
        <v>0.92028985507246353</v>
      </c>
      <c r="J508" s="16">
        <v>0.64851485148514854</v>
      </c>
      <c r="K508" s="10">
        <v>2208.6999999999998</v>
      </c>
      <c r="L508" s="10">
        <f t="shared" si="37"/>
        <v>791.30000000000018</v>
      </c>
      <c r="M508" s="10">
        <v>2400</v>
      </c>
      <c r="N508" s="10">
        <v>3000</v>
      </c>
      <c r="O508" s="3">
        <f t="shared" si="35"/>
        <v>0.92029166666666662</v>
      </c>
    </row>
    <row r="509" spans="1:15" x14ac:dyDescent="0.25">
      <c r="A509" s="8" t="str">
        <f ca="1">LOOKUP('PB YTD'!B509,TimeFrame!$D$3:$D$8,TimeFrame!$C$3:$C$8)</f>
        <v>6 Months</v>
      </c>
      <c r="B509" s="8">
        <f t="shared" ca="1" si="38"/>
        <v>185</v>
      </c>
      <c r="C509" s="20">
        <f t="shared" ca="1" si="33"/>
        <v>45568</v>
      </c>
      <c r="D509" s="20">
        <v>45383</v>
      </c>
      <c r="E509" s="15" t="s">
        <v>6</v>
      </c>
      <c r="F509" s="15" t="s">
        <v>13</v>
      </c>
      <c r="G509" s="15" t="s">
        <v>233</v>
      </c>
      <c r="H509" s="15" t="s">
        <v>7</v>
      </c>
      <c r="I509" s="16">
        <v>0.91490659441977906</v>
      </c>
      <c r="J509" s="16">
        <v>0.7432432432432432</v>
      </c>
      <c r="K509" s="10">
        <v>2195.7800000000002</v>
      </c>
      <c r="L509" s="10">
        <f t="shared" si="37"/>
        <v>804.2199999999998</v>
      </c>
      <c r="M509" s="10">
        <v>2400</v>
      </c>
      <c r="N509" s="10">
        <v>3000</v>
      </c>
      <c r="O509" s="3">
        <f t="shared" si="35"/>
        <v>0.91490833333333343</v>
      </c>
    </row>
    <row r="510" spans="1:15" x14ac:dyDescent="0.25">
      <c r="A510" s="8" t="str">
        <f ca="1">LOOKUP('PB YTD'!B510,TimeFrame!$D$3:$D$8,TimeFrame!$C$3:$C$8)</f>
        <v>6 Months</v>
      </c>
      <c r="B510" s="8">
        <f t="shared" ca="1" si="38"/>
        <v>185</v>
      </c>
      <c r="C510" s="20">
        <f t="shared" ca="1" si="33"/>
        <v>45568</v>
      </c>
      <c r="D510" s="20">
        <v>45383</v>
      </c>
      <c r="E510" s="15" t="s">
        <v>6</v>
      </c>
      <c r="F510" s="15" t="s">
        <v>60</v>
      </c>
      <c r="G510" s="15" t="s">
        <v>233</v>
      </c>
      <c r="H510" s="15" t="s">
        <v>7</v>
      </c>
      <c r="I510" s="16">
        <v>0.8138267790391327</v>
      </c>
      <c r="J510" s="16">
        <v>0.58659217877094971</v>
      </c>
      <c r="K510" s="10">
        <v>1953.18</v>
      </c>
      <c r="L510" s="10">
        <f t="shared" si="37"/>
        <v>1046.82</v>
      </c>
      <c r="M510" s="10">
        <v>2400</v>
      </c>
      <c r="N510" s="10">
        <v>3000</v>
      </c>
      <c r="O510" s="3">
        <f t="shared" si="35"/>
        <v>0.81382500000000002</v>
      </c>
    </row>
    <row r="511" spans="1:15" x14ac:dyDescent="0.25">
      <c r="A511" s="8" t="str">
        <f ca="1">LOOKUP('PB YTD'!B511,TimeFrame!$D$3:$D$8,TimeFrame!$C$3:$C$8)</f>
        <v>6 Months</v>
      </c>
      <c r="B511" s="8">
        <f t="shared" ca="1" si="38"/>
        <v>185</v>
      </c>
      <c r="C511" s="20">
        <f t="shared" ca="1" si="33"/>
        <v>45568</v>
      </c>
      <c r="D511" s="20">
        <v>45383</v>
      </c>
      <c r="E511" s="15" t="s">
        <v>6</v>
      </c>
      <c r="F511" s="15" t="s">
        <v>10</v>
      </c>
      <c r="G511" s="15" t="s">
        <v>233</v>
      </c>
      <c r="H511" s="15" t="s">
        <v>7</v>
      </c>
      <c r="I511" s="16">
        <v>0.80813483642536976</v>
      </c>
      <c r="J511" s="16">
        <v>0.66519823788546251</v>
      </c>
      <c r="K511" s="10">
        <v>1939.52</v>
      </c>
      <c r="L511" s="10">
        <f t="shared" si="37"/>
        <v>1060.48</v>
      </c>
      <c r="M511" s="10">
        <v>2400</v>
      </c>
      <c r="N511" s="10">
        <v>3000</v>
      </c>
      <c r="O511" s="3">
        <f t="shared" si="35"/>
        <v>0.80813333333333337</v>
      </c>
    </row>
    <row r="512" spans="1:15" x14ac:dyDescent="0.25">
      <c r="A512" s="8" t="str">
        <f ca="1">LOOKUP('PB YTD'!B512,TimeFrame!$D$3:$D$8,TimeFrame!$C$3:$C$8)</f>
        <v>6 Months</v>
      </c>
      <c r="B512" s="8">
        <f t="shared" ca="1" si="38"/>
        <v>185</v>
      </c>
      <c r="C512" s="20">
        <f t="shared" ca="1" si="33"/>
        <v>45568</v>
      </c>
      <c r="D512" s="20">
        <v>45383</v>
      </c>
      <c r="E512" s="15" t="s">
        <v>6</v>
      </c>
      <c r="F512" s="15" t="s">
        <v>79</v>
      </c>
      <c r="G512" s="15" t="s">
        <v>233</v>
      </c>
      <c r="H512" s="15" t="s">
        <v>7</v>
      </c>
      <c r="I512" s="16">
        <v>0.71055124741218989</v>
      </c>
      <c r="J512" s="16">
        <v>0.69718309859154926</v>
      </c>
      <c r="K512" s="10">
        <v>0</v>
      </c>
      <c r="L512" s="10">
        <f t="shared" si="37"/>
        <v>3000</v>
      </c>
      <c r="M512" s="10">
        <v>2400</v>
      </c>
      <c r="N512" s="10">
        <v>3000</v>
      </c>
      <c r="O512" s="3">
        <f t="shared" si="35"/>
        <v>0</v>
      </c>
    </row>
    <row r="513" spans="1:15" x14ac:dyDescent="0.25">
      <c r="A513" s="8" t="str">
        <f ca="1">LOOKUP('PB YTD'!B513,TimeFrame!$D$3:$D$8,TimeFrame!$C$3:$C$8)</f>
        <v>6 Months</v>
      </c>
      <c r="B513" s="8">
        <f t="shared" ca="1" si="38"/>
        <v>185</v>
      </c>
      <c r="C513" s="20">
        <f t="shared" ca="1" si="33"/>
        <v>45568</v>
      </c>
      <c r="D513" s="20">
        <v>45383</v>
      </c>
      <c r="E513" s="15" t="s">
        <v>25</v>
      </c>
      <c r="F513" s="15" t="s">
        <v>27</v>
      </c>
      <c r="G513" s="15" t="s">
        <v>262</v>
      </c>
      <c r="H513" s="15" t="s">
        <v>178</v>
      </c>
      <c r="I513" s="16">
        <v>1.2000124676620016</v>
      </c>
      <c r="J513" s="16">
        <v>0.63109048723897909</v>
      </c>
      <c r="K513" s="10">
        <v>2880.03</v>
      </c>
      <c r="L513" s="10">
        <f t="shared" si="37"/>
        <v>119.9699999999998</v>
      </c>
      <c r="M513" s="10">
        <v>2400</v>
      </c>
      <c r="N513" s="10">
        <v>3000</v>
      </c>
      <c r="O513" s="3">
        <f t="shared" si="35"/>
        <v>1.2000125000000001</v>
      </c>
    </row>
    <row r="514" spans="1:15" x14ac:dyDescent="0.25">
      <c r="A514" s="8" t="str">
        <f ca="1">LOOKUP('PB YTD'!B514,TimeFrame!$D$3:$D$8,TimeFrame!$C$3:$C$8)</f>
        <v>6 Months</v>
      </c>
      <c r="B514" s="8">
        <f t="shared" ca="1" si="38"/>
        <v>185</v>
      </c>
      <c r="C514" s="20">
        <f t="shared" ref="C514:C577" ca="1" si="39">TODAY()</f>
        <v>45568</v>
      </c>
      <c r="D514" s="20">
        <v>45383</v>
      </c>
      <c r="E514" s="8" t="s">
        <v>25</v>
      </c>
      <c r="F514" s="8" t="s">
        <v>59</v>
      </c>
      <c r="G514" s="15" t="s">
        <v>262</v>
      </c>
      <c r="H514" s="15" t="s">
        <v>178</v>
      </c>
      <c r="I514" s="16">
        <v>1.0188743325429721</v>
      </c>
      <c r="J514" s="16">
        <v>0.62612612612612617</v>
      </c>
      <c r="K514" s="10">
        <v>2445.3000000000002</v>
      </c>
      <c r="L514" s="10">
        <f t="shared" si="37"/>
        <v>554.69999999999982</v>
      </c>
      <c r="M514" s="10">
        <v>2400</v>
      </c>
      <c r="N514" s="10">
        <v>3000</v>
      </c>
      <c r="O514" s="3">
        <f t="shared" ref="O514:O577" si="40">+K514/M514</f>
        <v>1.018875</v>
      </c>
    </row>
    <row r="515" spans="1:15" x14ac:dyDescent="0.25">
      <c r="A515" s="8" t="str">
        <f ca="1">LOOKUP('PB YTD'!B515,TimeFrame!$D$3:$D$8,TimeFrame!$C$3:$C$8)</f>
        <v>6 Months</v>
      </c>
      <c r="B515" s="8">
        <f t="shared" ca="1" si="38"/>
        <v>185</v>
      </c>
      <c r="C515" s="20">
        <f t="shared" ca="1" si="39"/>
        <v>45568</v>
      </c>
      <c r="D515" s="20">
        <v>45383</v>
      </c>
      <c r="E515" s="15" t="s">
        <v>25</v>
      </c>
      <c r="F515" s="15" t="s">
        <v>140</v>
      </c>
      <c r="G515" s="15" t="s">
        <v>262</v>
      </c>
      <c r="H515" s="15" t="s">
        <v>26</v>
      </c>
      <c r="I515" s="16">
        <v>1.2340359891702701</v>
      </c>
      <c r="J515" s="16">
        <v>0.6607142857142857</v>
      </c>
      <c r="K515" s="10">
        <v>2961.69</v>
      </c>
      <c r="L515" s="10">
        <f t="shared" si="37"/>
        <v>38.309999999999945</v>
      </c>
      <c r="M515" s="10">
        <v>2400</v>
      </c>
      <c r="N515" s="10">
        <v>3000</v>
      </c>
      <c r="O515" s="3">
        <f t="shared" si="40"/>
        <v>1.2340375000000001</v>
      </c>
    </row>
    <row r="516" spans="1:15" x14ac:dyDescent="0.25">
      <c r="A516" s="8" t="str">
        <f ca="1">LOOKUP('PB YTD'!B516,TimeFrame!$D$3:$D$8,TimeFrame!$C$3:$C$8)</f>
        <v>6 Months</v>
      </c>
      <c r="B516" s="8">
        <f t="shared" ca="1" si="38"/>
        <v>185</v>
      </c>
      <c r="C516" s="20">
        <f t="shared" ca="1" si="39"/>
        <v>45568</v>
      </c>
      <c r="D516" s="20">
        <v>45383</v>
      </c>
      <c r="E516" s="15" t="s">
        <v>25</v>
      </c>
      <c r="F516" s="15" t="s">
        <v>147</v>
      </c>
      <c r="G516" s="15" t="s">
        <v>262</v>
      </c>
      <c r="H516" s="15" t="s">
        <v>26</v>
      </c>
      <c r="I516" s="16">
        <v>1.2204010373408818</v>
      </c>
      <c r="J516" s="16">
        <v>0.60402684563758391</v>
      </c>
      <c r="K516" s="10">
        <v>2928.96</v>
      </c>
      <c r="L516" s="10">
        <f t="shared" si="37"/>
        <v>71.039999999999964</v>
      </c>
      <c r="M516" s="10">
        <v>2400</v>
      </c>
      <c r="N516" s="10">
        <v>3000</v>
      </c>
      <c r="O516" s="3">
        <f t="shared" si="40"/>
        <v>1.2203999999999999</v>
      </c>
    </row>
    <row r="517" spans="1:15" x14ac:dyDescent="0.25">
      <c r="A517" s="8" t="str">
        <f ca="1">LOOKUP('PB YTD'!B517,TimeFrame!$D$3:$D$8,TimeFrame!$C$3:$C$8)</f>
        <v>6 Months</v>
      </c>
      <c r="B517" s="8">
        <f t="shared" ca="1" si="38"/>
        <v>185</v>
      </c>
      <c r="C517" s="20">
        <f t="shared" ca="1" si="39"/>
        <v>45568</v>
      </c>
      <c r="D517" s="20">
        <v>45383</v>
      </c>
      <c r="E517" s="15" t="s">
        <v>25</v>
      </c>
      <c r="F517" s="15" t="s">
        <v>70</v>
      </c>
      <c r="G517" s="15" t="s">
        <v>262</v>
      </c>
      <c r="H517" s="15" t="s">
        <v>26</v>
      </c>
      <c r="I517" s="16">
        <v>1.2069173606441492</v>
      </c>
      <c r="J517" s="16">
        <v>0.61403508771929827</v>
      </c>
      <c r="K517" s="10">
        <v>2896.6</v>
      </c>
      <c r="L517" s="10">
        <f t="shared" si="37"/>
        <v>103.40000000000009</v>
      </c>
      <c r="M517" s="10">
        <v>2400</v>
      </c>
      <c r="N517" s="10">
        <v>3000</v>
      </c>
      <c r="O517" s="3">
        <f t="shared" si="40"/>
        <v>1.2069166666666666</v>
      </c>
    </row>
    <row r="518" spans="1:15" x14ac:dyDescent="0.25">
      <c r="A518" s="8" t="str">
        <f ca="1">LOOKUP('PB YTD'!B518,TimeFrame!$D$3:$D$8,TimeFrame!$C$3:$C$8)</f>
        <v>6 Months</v>
      </c>
      <c r="B518" s="8">
        <f t="shared" ca="1" si="38"/>
        <v>185</v>
      </c>
      <c r="C518" s="20">
        <f t="shared" ca="1" si="39"/>
        <v>45568</v>
      </c>
      <c r="D518" s="20">
        <v>45383</v>
      </c>
      <c r="E518" s="15" t="s">
        <v>25</v>
      </c>
      <c r="F518" s="15" t="s">
        <v>133</v>
      </c>
      <c r="G518" s="15" t="s">
        <v>262</v>
      </c>
      <c r="H518" s="15" t="s">
        <v>26</v>
      </c>
      <c r="I518" s="16">
        <v>0.99015724873534383</v>
      </c>
      <c r="J518" s="16">
        <v>0.57983193277310929</v>
      </c>
      <c r="K518" s="10">
        <v>2376.38</v>
      </c>
      <c r="L518" s="10">
        <f t="shared" si="37"/>
        <v>623.61999999999989</v>
      </c>
      <c r="M518" s="10">
        <v>2400</v>
      </c>
      <c r="N518" s="10">
        <v>3000</v>
      </c>
      <c r="O518" s="3">
        <f t="shared" si="40"/>
        <v>0.99015833333333336</v>
      </c>
    </row>
    <row r="519" spans="1:15" x14ac:dyDescent="0.25">
      <c r="A519" s="8" t="str">
        <f ca="1">LOOKUP('PB YTD'!B519,TimeFrame!$D$3:$D$8,TimeFrame!$C$3:$C$8)</f>
        <v>6 Months</v>
      </c>
      <c r="B519" s="8">
        <f t="shared" ca="1" si="38"/>
        <v>185</v>
      </c>
      <c r="C519" s="20">
        <f t="shared" ca="1" si="39"/>
        <v>45568</v>
      </c>
      <c r="D519" s="20">
        <v>45383</v>
      </c>
      <c r="E519" s="15" t="s">
        <v>25</v>
      </c>
      <c r="F519" s="15" t="s">
        <v>116</v>
      </c>
      <c r="G519" s="15" t="s">
        <v>262</v>
      </c>
      <c r="H519" s="15" t="s">
        <v>26</v>
      </c>
      <c r="I519" s="16">
        <v>1.0335015569633845</v>
      </c>
      <c r="J519" s="16">
        <v>0.50505050505050508</v>
      </c>
      <c r="K519" s="10">
        <v>1200</v>
      </c>
      <c r="L519" s="10">
        <f t="shared" si="37"/>
        <v>1800</v>
      </c>
      <c r="M519" s="10">
        <v>2400</v>
      </c>
      <c r="N519" s="10">
        <v>3000</v>
      </c>
      <c r="O519" s="3">
        <f t="shared" si="40"/>
        <v>0.5</v>
      </c>
    </row>
    <row r="520" spans="1:15" x14ac:dyDescent="0.25">
      <c r="A520" s="8" t="str">
        <f ca="1">LOOKUP('PB YTD'!B520,TimeFrame!$D$3:$D$8,TimeFrame!$C$3:$C$8)</f>
        <v>6 Months</v>
      </c>
      <c r="B520" s="8">
        <f t="shared" ca="1" si="38"/>
        <v>185</v>
      </c>
      <c r="C520" s="20">
        <f t="shared" ca="1" si="39"/>
        <v>45568</v>
      </c>
      <c r="D520" s="20">
        <v>45383</v>
      </c>
      <c r="E520" s="15" t="s">
        <v>25</v>
      </c>
      <c r="F520" s="15" t="s">
        <v>33</v>
      </c>
      <c r="G520" s="15" t="s">
        <v>262</v>
      </c>
      <c r="H520" s="15" t="s">
        <v>26</v>
      </c>
      <c r="I520" s="16">
        <v>0.99515107759251475</v>
      </c>
      <c r="J520" s="16">
        <v>0.56428571428571428</v>
      </c>
      <c r="K520" s="10">
        <v>1194.18</v>
      </c>
      <c r="L520" s="10">
        <f t="shared" si="37"/>
        <v>1805.82</v>
      </c>
      <c r="M520" s="10">
        <v>2400</v>
      </c>
      <c r="N520" s="10">
        <v>3000</v>
      </c>
      <c r="O520" s="3">
        <f t="shared" si="40"/>
        <v>0.49757500000000005</v>
      </c>
    </row>
    <row r="521" spans="1:15" x14ac:dyDescent="0.25">
      <c r="A521" s="8" t="str">
        <f ca="1">LOOKUP('PB YTD'!B521,TimeFrame!$D$3:$D$8,TimeFrame!$C$3:$C$8)</f>
        <v>6 Months</v>
      </c>
      <c r="B521" s="8">
        <f t="shared" ca="1" si="38"/>
        <v>185</v>
      </c>
      <c r="C521" s="20">
        <f t="shared" ca="1" si="39"/>
        <v>45568</v>
      </c>
      <c r="D521" s="20">
        <v>45383</v>
      </c>
      <c r="E521" s="15" t="s">
        <v>25</v>
      </c>
      <c r="F521" s="15" t="s">
        <v>141</v>
      </c>
      <c r="G521" s="15" t="s">
        <v>262</v>
      </c>
      <c r="H521" s="15" t="s">
        <v>26</v>
      </c>
      <c r="I521" s="16">
        <v>0.94316273905161985</v>
      </c>
      <c r="J521" s="16">
        <v>0.55246913580246915</v>
      </c>
      <c r="K521" s="10">
        <v>1131.8</v>
      </c>
      <c r="L521" s="10">
        <f t="shared" si="37"/>
        <v>1868.2</v>
      </c>
      <c r="M521" s="10">
        <v>2400</v>
      </c>
      <c r="N521" s="10">
        <v>3000</v>
      </c>
      <c r="O521" s="3">
        <f t="shared" si="40"/>
        <v>0.4715833333333333</v>
      </c>
    </row>
    <row r="522" spans="1:15" x14ac:dyDescent="0.25">
      <c r="A522" s="8" t="str">
        <f ca="1">LOOKUP('PB YTD'!B522,TimeFrame!$D$3:$D$8,TimeFrame!$C$3:$C$8)</f>
        <v>6 Months</v>
      </c>
      <c r="B522" s="8">
        <f t="shared" ca="1" si="38"/>
        <v>185</v>
      </c>
      <c r="C522" s="20">
        <f t="shared" ca="1" si="39"/>
        <v>45568</v>
      </c>
      <c r="D522" s="20">
        <v>45383</v>
      </c>
      <c r="E522" s="15" t="s">
        <v>25</v>
      </c>
      <c r="F522" s="15" t="s">
        <v>143</v>
      </c>
      <c r="G522" s="15" t="s">
        <v>262</v>
      </c>
      <c r="H522" s="15" t="s">
        <v>18</v>
      </c>
      <c r="I522" s="16">
        <v>1.4054054054054055</v>
      </c>
      <c r="J522" s="16">
        <v>0.64102564102564108</v>
      </c>
      <c r="K522" s="10">
        <v>3000</v>
      </c>
      <c r="L522" s="10">
        <f t="shared" si="37"/>
        <v>0</v>
      </c>
      <c r="M522" s="10">
        <v>2400</v>
      </c>
      <c r="N522" s="10">
        <v>3000</v>
      </c>
      <c r="O522" s="3">
        <f t="shared" si="40"/>
        <v>1.25</v>
      </c>
    </row>
    <row r="523" spans="1:15" x14ac:dyDescent="0.25">
      <c r="A523" s="8" t="str">
        <f ca="1">LOOKUP('PB YTD'!B523,TimeFrame!$D$3:$D$8,TimeFrame!$C$3:$C$8)</f>
        <v>6 Months</v>
      </c>
      <c r="B523" s="8">
        <f t="shared" ca="1" si="38"/>
        <v>185</v>
      </c>
      <c r="C523" s="20">
        <f t="shared" ca="1" si="39"/>
        <v>45568</v>
      </c>
      <c r="D523" s="20">
        <v>45383</v>
      </c>
      <c r="E523" s="15" t="s">
        <v>25</v>
      </c>
      <c r="F523" s="15" t="s">
        <v>158</v>
      </c>
      <c r="G523" s="15" t="s">
        <v>262</v>
      </c>
      <c r="H523" s="15" t="s">
        <v>18</v>
      </c>
      <c r="I523" s="16">
        <v>1.4295589844090819</v>
      </c>
      <c r="J523" s="16">
        <v>0.5859872611464968</v>
      </c>
      <c r="K523" s="10">
        <v>3000</v>
      </c>
      <c r="L523" s="10">
        <f t="shared" si="37"/>
        <v>0</v>
      </c>
      <c r="M523" s="10">
        <v>2400</v>
      </c>
      <c r="N523" s="10">
        <v>3000</v>
      </c>
      <c r="O523" s="3">
        <f t="shared" si="40"/>
        <v>1.25</v>
      </c>
    </row>
    <row r="524" spans="1:15" x14ac:dyDescent="0.25">
      <c r="A524" s="8" t="str">
        <f ca="1">LOOKUP('PB YTD'!B524,TimeFrame!$D$3:$D$8,TimeFrame!$C$3:$C$8)</f>
        <v>6 Months</v>
      </c>
      <c r="B524" s="8">
        <f t="shared" ca="1" si="38"/>
        <v>185</v>
      </c>
      <c r="C524" s="20">
        <f t="shared" ca="1" si="39"/>
        <v>45568</v>
      </c>
      <c r="D524" s="20">
        <v>45383</v>
      </c>
      <c r="E524" s="15" t="s">
        <v>25</v>
      </c>
      <c r="F524" s="15" t="s">
        <v>157</v>
      </c>
      <c r="G524" s="15" t="s">
        <v>262</v>
      </c>
      <c r="H524" s="15" t="s">
        <v>18</v>
      </c>
      <c r="I524" s="16">
        <v>1.0357512768313155</v>
      </c>
      <c r="J524" s="16">
        <v>0.61764705882352944</v>
      </c>
      <c r="K524" s="10">
        <v>2485.8000000000002</v>
      </c>
      <c r="L524" s="10">
        <f t="shared" si="37"/>
        <v>514.19999999999982</v>
      </c>
      <c r="M524" s="10">
        <v>2400</v>
      </c>
      <c r="N524" s="10">
        <v>3000</v>
      </c>
      <c r="O524" s="3">
        <f t="shared" si="40"/>
        <v>1.0357500000000002</v>
      </c>
    </row>
    <row r="525" spans="1:15" x14ac:dyDescent="0.25">
      <c r="A525" s="8" t="str">
        <f ca="1">LOOKUP('PB YTD'!B525,TimeFrame!$D$3:$D$8,TimeFrame!$C$3:$C$8)</f>
        <v>6 Months</v>
      </c>
      <c r="B525" s="8">
        <f t="shared" ca="1" si="38"/>
        <v>185</v>
      </c>
      <c r="C525" s="20">
        <f t="shared" ca="1" si="39"/>
        <v>45568</v>
      </c>
      <c r="D525" s="20">
        <v>45383</v>
      </c>
      <c r="E525" s="15" t="s">
        <v>48</v>
      </c>
      <c r="F525" s="15" t="s">
        <v>49</v>
      </c>
      <c r="G525" s="15" t="s">
        <v>233</v>
      </c>
      <c r="H525" s="15" t="s">
        <v>202</v>
      </c>
      <c r="I525" s="16">
        <v>0.98484848484848486</v>
      </c>
      <c r="J525" s="16">
        <v>0.67407407407407405</v>
      </c>
      <c r="K525" s="10">
        <v>2363.64</v>
      </c>
      <c r="L525" s="10">
        <f t="shared" si="37"/>
        <v>636.36000000000013</v>
      </c>
      <c r="M525" s="10">
        <v>2400</v>
      </c>
      <c r="N525" s="10">
        <v>3000</v>
      </c>
      <c r="O525" s="3">
        <f t="shared" si="40"/>
        <v>0.98484999999999989</v>
      </c>
    </row>
    <row r="526" spans="1:15" x14ac:dyDescent="0.25">
      <c r="A526" s="8" t="str">
        <f ca="1">LOOKUP('PB YTD'!B526,TimeFrame!$D$3:$D$8,TimeFrame!$C$3:$C$8)</f>
        <v>6 Months</v>
      </c>
      <c r="B526" s="8">
        <f t="shared" ca="1" si="38"/>
        <v>185</v>
      </c>
      <c r="C526" s="20">
        <f t="shared" ca="1" si="39"/>
        <v>45568</v>
      </c>
      <c r="D526" s="20">
        <v>45383</v>
      </c>
      <c r="E526" s="15" t="s">
        <v>48</v>
      </c>
      <c r="F526" s="15" t="s">
        <v>87</v>
      </c>
      <c r="G526" s="15" t="s">
        <v>233</v>
      </c>
      <c r="H526" s="15" t="s">
        <v>202</v>
      </c>
      <c r="I526" s="16">
        <v>0.82410337552742619</v>
      </c>
      <c r="J526" s="16">
        <v>0.39795918367346939</v>
      </c>
      <c r="K526" s="10">
        <v>988.92</v>
      </c>
      <c r="L526" s="10">
        <f t="shared" si="37"/>
        <v>2011.08</v>
      </c>
      <c r="M526" s="10">
        <v>2400</v>
      </c>
      <c r="N526" s="10">
        <v>3000</v>
      </c>
      <c r="O526" s="3">
        <f t="shared" si="40"/>
        <v>0.41204999999999997</v>
      </c>
    </row>
    <row r="527" spans="1:15" x14ac:dyDescent="0.25">
      <c r="A527" s="8" t="str">
        <f ca="1">LOOKUP('PB YTD'!B527,TimeFrame!$D$3:$D$8,TimeFrame!$C$3:$C$8)</f>
        <v>6 Months</v>
      </c>
      <c r="B527" s="8">
        <f t="shared" ca="1" si="38"/>
        <v>185</v>
      </c>
      <c r="C527" s="20">
        <f t="shared" ca="1" si="39"/>
        <v>45568</v>
      </c>
      <c r="D527" s="20">
        <v>45383</v>
      </c>
      <c r="E527" s="8" t="s">
        <v>48</v>
      </c>
      <c r="F527" s="8" t="s">
        <v>165</v>
      </c>
      <c r="G527" s="15" t="s">
        <v>233</v>
      </c>
      <c r="H527" s="15" t="s">
        <v>202</v>
      </c>
      <c r="I527" s="16">
        <v>0.84997875053123673</v>
      </c>
      <c r="J527" s="16">
        <v>0.20512820512820512</v>
      </c>
      <c r="K527" s="10">
        <v>0</v>
      </c>
      <c r="L527" s="10">
        <f t="shared" si="37"/>
        <v>3000</v>
      </c>
      <c r="M527" s="10">
        <v>2400</v>
      </c>
      <c r="N527" s="10">
        <v>3000</v>
      </c>
      <c r="O527" s="3">
        <f t="shared" si="40"/>
        <v>0</v>
      </c>
    </row>
    <row r="528" spans="1:15" x14ac:dyDescent="0.25">
      <c r="A528" s="8" t="str">
        <f ca="1">LOOKUP('PB YTD'!B528,TimeFrame!$D$3:$D$8,TimeFrame!$C$3:$C$8)</f>
        <v>6 Months</v>
      </c>
      <c r="B528" s="8">
        <f t="shared" ca="1" si="38"/>
        <v>185</v>
      </c>
      <c r="C528" s="20">
        <f t="shared" ca="1" si="39"/>
        <v>45568</v>
      </c>
      <c r="D528" s="20">
        <v>45383</v>
      </c>
      <c r="E528" s="15" t="s">
        <v>176</v>
      </c>
      <c r="F528" s="15" t="s">
        <v>52</v>
      </c>
      <c r="G528" s="15" t="s">
        <v>263</v>
      </c>
      <c r="H528" s="15" t="s">
        <v>51</v>
      </c>
      <c r="I528" s="16">
        <v>1.015480260148989</v>
      </c>
      <c r="J528" s="16">
        <v>0.64028776978417268</v>
      </c>
      <c r="K528" s="10">
        <v>2437.15</v>
      </c>
      <c r="L528" s="10">
        <f t="shared" si="37"/>
        <v>562.84999999999991</v>
      </c>
      <c r="M528" s="10">
        <v>2400</v>
      </c>
      <c r="N528" s="10">
        <v>3000</v>
      </c>
      <c r="O528" s="3">
        <f t="shared" si="40"/>
        <v>1.0154791666666667</v>
      </c>
    </row>
    <row r="529" spans="1:15" x14ac:dyDescent="0.25">
      <c r="A529" s="8" t="str">
        <f ca="1">LOOKUP('PB YTD'!B529,TimeFrame!$D$3:$D$8,TimeFrame!$C$3:$C$8)</f>
        <v>6 Months</v>
      </c>
      <c r="B529" s="8">
        <f t="shared" ca="1" si="38"/>
        <v>185</v>
      </c>
      <c r="C529" s="20">
        <f t="shared" ca="1" si="39"/>
        <v>45568</v>
      </c>
      <c r="D529" s="20">
        <v>45383</v>
      </c>
      <c r="E529" s="15" t="s">
        <v>176</v>
      </c>
      <c r="F529" s="15" t="s">
        <v>64</v>
      </c>
      <c r="G529" s="15" t="s">
        <v>263</v>
      </c>
      <c r="H529" s="15" t="s">
        <v>51</v>
      </c>
      <c r="I529" s="16">
        <v>0.96210354698667266</v>
      </c>
      <c r="J529" s="16">
        <v>0.60173160173160178</v>
      </c>
      <c r="K529" s="10">
        <v>2309.0500000000002</v>
      </c>
      <c r="L529" s="10">
        <f t="shared" si="37"/>
        <v>690.94999999999982</v>
      </c>
      <c r="M529" s="10">
        <v>2400</v>
      </c>
      <c r="N529" s="10">
        <v>3000</v>
      </c>
      <c r="O529" s="3">
        <f t="shared" si="40"/>
        <v>0.96210416666666676</v>
      </c>
    </row>
    <row r="530" spans="1:15" x14ac:dyDescent="0.25">
      <c r="A530" s="8" t="str">
        <f ca="1">LOOKUP('PB YTD'!B530,TimeFrame!$D$3:$D$8,TimeFrame!$C$3:$C$8)</f>
        <v>6 Months</v>
      </c>
      <c r="B530" s="8">
        <f t="shared" ca="1" si="38"/>
        <v>185</v>
      </c>
      <c r="C530" s="20">
        <f t="shared" ca="1" si="39"/>
        <v>45568</v>
      </c>
      <c r="D530" s="20">
        <v>45383</v>
      </c>
      <c r="E530" s="15" t="s">
        <v>176</v>
      </c>
      <c r="F530" s="15" t="s">
        <v>129</v>
      </c>
      <c r="G530" s="15" t="s">
        <v>263</v>
      </c>
      <c r="H530" s="15" t="s">
        <v>51</v>
      </c>
      <c r="I530" s="16">
        <v>0.93515920854050338</v>
      </c>
      <c r="J530" s="16">
        <v>0.60952380952380958</v>
      </c>
      <c r="K530" s="10">
        <v>2244.38</v>
      </c>
      <c r="L530" s="10">
        <f t="shared" si="37"/>
        <v>755.61999999999989</v>
      </c>
      <c r="M530" s="10">
        <v>2400</v>
      </c>
      <c r="N530" s="10">
        <v>3000</v>
      </c>
      <c r="O530" s="3">
        <f t="shared" si="40"/>
        <v>0.93515833333333342</v>
      </c>
    </row>
    <row r="531" spans="1:15" x14ac:dyDescent="0.25">
      <c r="A531" s="8" t="str">
        <f ca="1">LOOKUP('PB YTD'!B531,TimeFrame!$D$3:$D$8,TimeFrame!$C$3:$C$8)</f>
        <v>6 Months</v>
      </c>
      <c r="B531" s="8">
        <f t="shared" ca="1" si="38"/>
        <v>185</v>
      </c>
      <c r="C531" s="20">
        <f t="shared" ca="1" si="39"/>
        <v>45568</v>
      </c>
      <c r="D531" s="20">
        <v>45383</v>
      </c>
      <c r="E531" s="15" t="s">
        <v>176</v>
      </c>
      <c r="F531" s="15" t="s">
        <v>84</v>
      </c>
      <c r="G531" s="15" t="s">
        <v>263</v>
      </c>
      <c r="H531" s="15" t="s">
        <v>51</v>
      </c>
      <c r="I531" s="16">
        <v>0.86981733835894459</v>
      </c>
      <c r="J531" s="16">
        <v>0.68421052631578949</v>
      </c>
      <c r="K531" s="10">
        <v>2087.56</v>
      </c>
      <c r="L531" s="10">
        <f t="shared" si="37"/>
        <v>912.44</v>
      </c>
      <c r="M531" s="10">
        <v>2400</v>
      </c>
      <c r="N531" s="10">
        <v>3000</v>
      </c>
      <c r="O531" s="3">
        <f t="shared" si="40"/>
        <v>0.86981666666666668</v>
      </c>
    </row>
    <row r="532" spans="1:15" x14ac:dyDescent="0.25">
      <c r="A532" s="8" t="str">
        <f ca="1">LOOKUP('PB YTD'!B532,TimeFrame!$D$3:$D$8,TimeFrame!$C$3:$C$8)</f>
        <v>6 Months</v>
      </c>
      <c r="B532" s="8">
        <f t="shared" ca="1" si="38"/>
        <v>185</v>
      </c>
      <c r="C532" s="20">
        <f t="shared" ca="1" si="39"/>
        <v>45568</v>
      </c>
      <c r="D532" s="20">
        <v>45383</v>
      </c>
      <c r="E532" s="15" t="s">
        <v>176</v>
      </c>
      <c r="F532" s="15" t="s">
        <v>53</v>
      </c>
      <c r="G532" s="15" t="s">
        <v>263</v>
      </c>
      <c r="H532" s="15" t="s">
        <v>51</v>
      </c>
      <c r="I532" s="16">
        <v>0.86908900423829716</v>
      </c>
      <c r="J532" s="16">
        <v>0.67961165048543692</v>
      </c>
      <c r="K532" s="10">
        <v>2085.81</v>
      </c>
      <c r="L532" s="10">
        <f t="shared" si="37"/>
        <v>914.19</v>
      </c>
      <c r="M532" s="10">
        <v>2400</v>
      </c>
      <c r="N532" s="10">
        <v>3000</v>
      </c>
      <c r="O532" s="3">
        <f t="shared" si="40"/>
        <v>0.86908750000000001</v>
      </c>
    </row>
    <row r="533" spans="1:15" x14ac:dyDescent="0.25">
      <c r="A533" s="8" t="str">
        <f ca="1">LOOKUP('PB YTD'!B533,TimeFrame!$D$3:$D$8,TimeFrame!$C$3:$C$8)</f>
        <v>6 Months</v>
      </c>
      <c r="B533" s="8">
        <f t="shared" ca="1" si="38"/>
        <v>185</v>
      </c>
      <c r="C533" s="20">
        <f t="shared" ca="1" si="39"/>
        <v>45568</v>
      </c>
      <c r="D533" s="20">
        <v>45383</v>
      </c>
      <c r="E533" s="15" t="s">
        <v>176</v>
      </c>
      <c r="F533" s="15" t="s">
        <v>160</v>
      </c>
      <c r="G533" s="15" t="s">
        <v>263</v>
      </c>
      <c r="H533" s="15" t="s">
        <v>51</v>
      </c>
      <c r="I533" s="16">
        <v>0.82282168784743548</v>
      </c>
      <c r="J533" s="16">
        <v>0.59322033898305082</v>
      </c>
      <c r="K533" s="10">
        <v>1974.77</v>
      </c>
      <c r="L533" s="10">
        <f t="shared" si="37"/>
        <v>1025.23</v>
      </c>
      <c r="M533" s="10">
        <v>2400</v>
      </c>
      <c r="N533" s="10">
        <v>3000</v>
      </c>
      <c r="O533" s="3">
        <f t="shared" si="40"/>
        <v>0.82282083333333333</v>
      </c>
    </row>
    <row r="534" spans="1:15" x14ac:dyDescent="0.25">
      <c r="A534" s="8" t="str">
        <f ca="1">LOOKUP('PB YTD'!B534,TimeFrame!$D$3:$D$8,TimeFrame!$C$3:$C$8)</f>
        <v>6 Months</v>
      </c>
      <c r="B534" s="8">
        <f t="shared" ca="1" si="38"/>
        <v>185</v>
      </c>
      <c r="C534" s="20">
        <f t="shared" ca="1" si="39"/>
        <v>45568</v>
      </c>
      <c r="D534" s="20">
        <v>45383</v>
      </c>
      <c r="E534" s="15" t="s">
        <v>176</v>
      </c>
      <c r="F534" s="15" t="s">
        <v>75</v>
      </c>
      <c r="G534" s="15" t="s">
        <v>263</v>
      </c>
      <c r="H534" s="15" t="s">
        <v>51</v>
      </c>
      <c r="I534" s="16">
        <v>0.79303981833585435</v>
      </c>
      <c r="J534" s="16">
        <v>0.65975103734439833</v>
      </c>
      <c r="K534" s="10">
        <v>1903.3</v>
      </c>
      <c r="L534" s="10">
        <f t="shared" si="37"/>
        <v>1096.7</v>
      </c>
      <c r="M534" s="10">
        <v>2400</v>
      </c>
      <c r="N534" s="10">
        <v>3000</v>
      </c>
      <c r="O534" s="3">
        <f t="shared" si="40"/>
        <v>0.79304166666666664</v>
      </c>
    </row>
    <row r="535" spans="1:15" x14ac:dyDescent="0.25">
      <c r="A535" s="8" t="str">
        <f ca="1">LOOKUP('PB YTD'!B535,TimeFrame!$D$3:$D$8,TimeFrame!$C$3:$C$8)</f>
        <v>6 Months</v>
      </c>
      <c r="B535" s="8">
        <f t="shared" ca="1" si="38"/>
        <v>185</v>
      </c>
      <c r="C535" s="20">
        <f t="shared" ca="1" si="39"/>
        <v>45568</v>
      </c>
      <c r="D535" s="20">
        <v>45383</v>
      </c>
      <c r="E535" s="15" t="s">
        <v>176</v>
      </c>
      <c r="F535" s="15" t="s">
        <v>65</v>
      </c>
      <c r="G535" s="15" t="s">
        <v>263</v>
      </c>
      <c r="H535" s="15" t="s">
        <v>51</v>
      </c>
      <c r="I535" s="16">
        <v>0.93937259001689366</v>
      </c>
      <c r="J535" s="16">
        <v>0.5625</v>
      </c>
      <c r="K535" s="10">
        <v>1127.25</v>
      </c>
      <c r="L535" s="10">
        <f t="shared" si="37"/>
        <v>1872.75</v>
      </c>
      <c r="M535" s="10">
        <v>2400</v>
      </c>
      <c r="N535" s="10">
        <v>3000</v>
      </c>
      <c r="O535" s="3">
        <f t="shared" si="40"/>
        <v>0.46968749999999998</v>
      </c>
    </row>
    <row r="536" spans="1:15" x14ac:dyDescent="0.25">
      <c r="A536" s="8" t="str">
        <f ca="1">LOOKUP('PB YTD'!B536,TimeFrame!$D$3:$D$8,TimeFrame!$C$3:$C$8)</f>
        <v>6 Months</v>
      </c>
      <c r="B536" s="8">
        <f t="shared" ca="1" si="38"/>
        <v>185</v>
      </c>
      <c r="C536" s="20">
        <f t="shared" ca="1" si="39"/>
        <v>45568</v>
      </c>
      <c r="D536" s="20">
        <v>45383</v>
      </c>
      <c r="E536" s="15" t="s">
        <v>176</v>
      </c>
      <c r="F536" s="15" t="s">
        <v>156</v>
      </c>
      <c r="G536" s="15" t="s">
        <v>263</v>
      </c>
      <c r="H536" s="15" t="s">
        <v>51</v>
      </c>
      <c r="I536" s="16">
        <v>0.9134176241526849</v>
      </c>
      <c r="J536" s="16">
        <v>0.5617977528089888</v>
      </c>
      <c r="K536" s="10">
        <v>1096.0999999999999</v>
      </c>
      <c r="L536" s="10">
        <f t="shared" si="37"/>
        <v>1903.9</v>
      </c>
      <c r="M536" s="10">
        <v>2400</v>
      </c>
      <c r="N536" s="10">
        <v>3000</v>
      </c>
      <c r="O536" s="3">
        <f t="shared" si="40"/>
        <v>0.45670833333333327</v>
      </c>
    </row>
    <row r="537" spans="1:15" x14ac:dyDescent="0.25">
      <c r="A537" s="8" t="str">
        <f ca="1">LOOKUP('PB YTD'!B537,TimeFrame!$D$3:$D$8,TimeFrame!$C$3:$C$8)</f>
        <v>6 Months</v>
      </c>
      <c r="B537" s="8">
        <f t="shared" ca="1" si="38"/>
        <v>185</v>
      </c>
      <c r="C537" s="20">
        <f t="shared" ca="1" si="39"/>
        <v>45568</v>
      </c>
      <c r="D537" s="20">
        <v>45383</v>
      </c>
      <c r="E537" s="15" t="s">
        <v>176</v>
      </c>
      <c r="F537" s="15" t="s">
        <v>134</v>
      </c>
      <c r="G537" s="15" t="s">
        <v>263</v>
      </c>
      <c r="H537" s="15" t="s">
        <v>51</v>
      </c>
      <c r="I537" s="16">
        <v>0.87735849056603776</v>
      </c>
      <c r="J537" s="16">
        <v>0.50505050505050508</v>
      </c>
      <c r="K537" s="10">
        <v>1052.83</v>
      </c>
      <c r="L537" s="10">
        <f t="shared" si="37"/>
        <v>1947.17</v>
      </c>
      <c r="M537" s="10">
        <v>2400</v>
      </c>
      <c r="N537" s="10">
        <v>3000</v>
      </c>
      <c r="O537" s="3">
        <f t="shared" si="40"/>
        <v>0.43867916666666662</v>
      </c>
    </row>
    <row r="538" spans="1:15" x14ac:dyDescent="0.25">
      <c r="A538" s="8" t="str">
        <f ca="1">LOOKUP('PB YTD'!B538,TimeFrame!$D$3:$D$8,TimeFrame!$C$3:$C$8)</f>
        <v>6 Months</v>
      </c>
      <c r="B538" s="8">
        <f t="shared" ca="1" si="38"/>
        <v>185</v>
      </c>
      <c r="C538" s="20">
        <f t="shared" ca="1" si="39"/>
        <v>45568</v>
      </c>
      <c r="D538" s="20">
        <v>45383</v>
      </c>
      <c r="E538" s="15" t="s">
        <v>176</v>
      </c>
      <c r="F538" s="15" t="s">
        <v>62</v>
      </c>
      <c r="G538" s="15" t="s">
        <v>263</v>
      </c>
      <c r="H538" s="15" t="s">
        <v>51</v>
      </c>
      <c r="I538" s="16">
        <v>0.81943306342967448</v>
      </c>
      <c r="J538" s="16">
        <v>0.51898734177215189</v>
      </c>
      <c r="K538" s="10">
        <v>983.32</v>
      </c>
      <c r="L538" s="10">
        <f t="shared" si="37"/>
        <v>2016.6799999999998</v>
      </c>
      <c r="M538" s="10">
        <v>2400</v>
      </c>
      <c r="N538" s="10">
        <v>3000</v>
      </c>
      <c r="O538" s="3">
        <f t="shared" si="40"/>
        <v>0.40971666666666667</v>
      </c>
    </row>
    <row r="539" spans="1:15" x14ac:dyDescent="0.25">
      <c r="A539" s="8" t="str">
        <f ca="1">LOOKUP('PB YTD'!B539,TimeFrame!$D$3:$D$8,TimeFrame!$C$3:$C$8)</f>
        <v>6 Months</v>
      </c>
      <c r="B539" s="8">
        <f t="shared" ca="1" si="38"/>
        <v>185</v>
      </c>
      <c r="C539" s="20">
        <f t="shared" ca="1" si="39"/>
        <v>45568</v>
      </c>
      <c r="D539" s="20">
        <v>45383</v>
      </c>
      <c r="E539" s="15" t="s">
        <v>176</v>
      </c>
      <c r="F539" s="15" t="s">
        <v>161</v>
      </c>
      <c r="G539" s="15" t="s">
        <v>263</v>
      </c>
      <c r="H539" s="15" t="s">
        <v>126</v>
      </c>
      <c r="I539" s="16">
        <v>1.0122618930526868</v>
      </c>
      <c r="J539" s="16">
        <v>0.62755102040816324</v>
      </c>
      <c r="K539" s="10">
        <v>2429.4299999999998</v>
      </c>
      <c r="L539" s="10">
        <f t="shared" si="37"/>
        <v>570.57000000000016</v>
      </c>
      <c r="M539" s="10">
        <v>2400</v>
      </c>
      <c r="N539" s="10">
        <v>3000</v>
      </c>
      <c r="O539" s="3">
        <f t="shared" si="40"/>
        <v>1.0122624999999998</v>
      </c>
    </row>
    <row r="540" spans="1:15" x14ac:dyDescent="0.25">
      <c r="A540" s="8" t="str">
        <f ca="1">LOOKUP('PB YTD'!B540,TimeFrame!$D$3:$D$8,TimeFrame!$C$3:$C$8)</f>
        <v>6 Months</v>
      </c>
      <c r="B540" s="8">
        <f t="shared" ca="1" si="38"/>
        <v>185</v>
      </c>
      <c r="C540" s="20">
        <f t="shared" ca="1" si="39"/>
        <v>45568</v>
      </c>
      <c r="D540" s="20">
        <v>45383</v>
      </c>
      <c r="E540" s="15" t="s">
        <v>176</v>
      </c>
      <c r="F540" s="15" t="s">
        <v>168</v>
      </c>
      <c r="G540" s="15" t="s">
        <v>263</v>
      </c>
      <c r="H540" s="15" t="s">
        <v>126</v>
      </c>
      <c r="I540" s="16">
        <v>0.87146515863487195</v>
      </c>
      <c r="J540" s="16">
        <v>0.61153846153846159</v>
      </c>
      <c r="K540" s="10">
        <v>2091.52</v>
      </c>
      <c r="L540" s="10">
        <f t="shared" si="37"/>
        <v>908.48</v>
      </c>
      <c r="M540" s="10">
        <v>2400</v>
      </c>
      <c r="N540" s="10">
        <v>3000</v>
      </c>
      <c r="O540" s="3">
        <f t="shared" si="40"/>
        <v>0.87146666666666661</v>
      </c>
    </row>
    <row r="541" spans="1:15" x14ac:dyDescent="0.25">
      <c r="A541" s="8" t="str">
        <f ca="1">LOOKUP('PB YTD'!B541,TimeFrame!$D$3:$D$8,TimeFrame!$C$3:$C$8)</f>
        <v>6 Months</v>
      </c>
      <c r="B541" s="8">
        <f t="shared" ca="1" si="38"/>
        <v>185</v>
      </c>
      <c r="C541" s="20">
        <f t="shared" ca="1" si="39"/>
        <v>45568</v>
      </c>
      <c r="D541" s="20">
        <v>45383</v>
      </c>
      <c r="E541" s="15" t="s">
        <v>176</v>
      </c>
      <c r="F541" s="15" t="s">
        <v>128</v>
      </c>
      <c r="G541" s="15" t="s">
        <v>263</v>
      </c>
      <c r="H541" s="15" t="s">
        <v>126</v>
      </c>
      <c r="I541" s="16">
        <v>1.188796426944571</v>
      </c>
      <c r="J541" s="16">
        <v>0.55789473684210522</v>
      </c>
      <c r="K541" s="10">
        <v>1200</v>
      </c>
      <c r="L541" s="10">
        <f t="shared" si="37"/>
        <v>1800</v>
      </c>
      <c r="M541" s="10">
        <v>2400</v>
      </c>
      <c r="N541" s="10">
        <v>3000</v>
      </c>
      <c r="O541" s="3">
        <f t="shared" si="40"/>
        <v>0.5</v>
      </c>
    </row>
    <row r="542" spans="1:15" x14ac:dyDescent="0.25">
      <c r="A542" s="8" t="str">
        <f ca="1">LOOKUP('PB YTD'!B542,TimeFrame!$D$3:$D$8,TimeFrame!$C$3:$C$8)</f>
        <v>6 Months</v>
      </c>
      <c r="B542" s="8">
        <f t="shared" ca="1" si="38"/>
        <v>185</v>
      </c>
      <c r="C542" s="20">
        <f t="shared" ca="1" si="39"/>
        <v>45568</v>
      </c>
      <c r="D542" s="20">
        <v>45383</v>
      </c>
      <c r="E542" s="15" t="s">
        <v>176</v>
      </c>
      <c r="F542" s="15" t="s">
        <v>163</v>
      </c>
      <c r="G542" s="15" t="s">
        <v>263</v>
      </c>
      <c r="H542" s="15" t="s">
        <v>126</v>
      </c>
      <c r="I542" s="16">
        <v>0.95146092942198746</v>
      </c>
      <c r="J542" s="16">
        <v>0.47142857142857142</v>
      </c>
      <c r="K542" s="10">
        <v>1141.75</v>
      </c>
      <c r="L542" s="10">
        <f t="shared" si="37"/>
        <v>1858.25</v>
      </c>
      <c r="M542" s="10">
        <v>2400</v>
      </c>
      <c r="N542" s="10">
        <v>3000</v>
      </c>
      <c r="O542" s="3">
        <f t="shared" si="40"/>
        <v>0.47572916666666665</v>
      </c>
    </row>
    <row r="543" spans="1:15" x14ac:dyDescent="0.25">
      <c r="A543" s="8" t="str">
        <f ca="1">LOOKUP('PB YTD'!B543,TimeFrame!$D$3:$D$8,TimeFrame!$C$3:$C$8)</f>
        <v>6 Months</v>
      </c>
      <c r="B543" s="8">
        <f t="shared" ca="1" si="38"/>
        <v>185</v>
      </c>
      <c r="C543" s="20">
        <f t="shared" ca="1" si="39"/>
        <v>45568</v>
      </c>
      <c r="D543" s="20">
        <v>45383</v>
      </c>
      <c r="E543" s="15" t="s">
        <v>176</v>
      </c>
      <c r="F543" s="15" t="s">
        <v>166</v>
      </c>
      <c r="G543" s="15" t="s">
        <v>263</v>
      </c>
      <c r="H543" s="15" t="s">
        <v>126</v>
      </c>
      <c r="I543" s="16">
        <v>0.90363445202707482</v>
      </c>
      <c r="J543" s="16">
        <v>0.46913580246913578</v>
      </c>
      <c r="K543" s="10">
        <v>1084.3599999999999</v>
      </c>
      <c r="L543" s="10">
        <f t="shared" ref="L543:L606" si="41">3000-K543</f>
        <v>1915.64</v>
      </c>
      <c r="M543" s="10">
        <v>2400</v>
      </c>
      <c r="N543" s="10">
        <v>3000</v>
      </c>
      <c r="O543" s="3">
        <f t="shared" si="40"/>
        <v>0.45181666666666664</v>
      </c>
    </row>
    <row r="544" spans="1:15" x14ac:dyDescent="0.25">
      <c r="A544" s="8" t="str">
        <f ca="1">LOOKUP('PB YTD'!B544,TimeFrame!$D$3:$D$8,TimeFrame!$C$3:$C$8)</f>
        <v>6 Months</v>
      </c>
      <c r="B544" s="8">
        <f t="shared" ref="B544:B607" ca="1" si="42">+C544-D544</f>
        <v>185</v>
      </c>
      <c r="C544" s="20">
        <f t="shared" ca="1" si="39"/>
        <v>45568</v>
      </c>
      <c r="D544" s="20">
        <v>45383</v>
      </c>
      <c r="E544" s="15" t="s">
        <v>176</v>
      </c>
      <c r="F544" s="15" t="s">
        <v>130</v>
      </c>
      <c r="G544" s="15" t="s">
        <v>263</v>
      </c>
      <c r="H544" s="15" t="s">
        <v>126</v>
      </c>
      <c r="I544" s="16">
        <v>0.90353825580975111</v>
      </c>
      <c r="J544" s="16">
        <v>0.47</v>
      </c>
      <c r="K544" s="10">
        <v>1084.25</v>
      </c>
      <c r="L544" s="10">
        <f t="shared" si="41"/>
        <v>1915.75</v>
      </c>
      <c r="M544" s="10">
        <v>2400</v>
      </c>
      <c r="N544" s="10">
        <v>3000</v>
      </c>
      <c r="O544" s="3">
        <f t="shared" si="40"/>
        <v>0.45177083333333334</v>
      </c>
    </row>
    <row r="545" spans="1:15" x14ac:dyDescent="0.25">
      <c r="A545" s="8" t="str">
        <f ca="1">LOOKUP('PB YTD'!B545,TimeFrame!$D$3:$D$8,TimeFrame!$C$3:$C$8)</f>
        <v>6 Months</v>
      </c>
      <c r="B545" s="8">
        <f t="shared" ca="1" si="42"/>
        <v>185</v>
      </c>
      <c r="C545" s="20">
        <f t="shared" ca="1" si="39"/>
        <v>45568</v>
      </c>
      <c r="D545" s="20">
        <v>45383</v>
      </c>
      <c r="E545" s="15" t="s">
        <v>176</v>
      </c>
      <c r="F545" s="15" t="s">
        <v>127</v>
      </c>
      <c r="G545" s="15" t="s">
        <v>263</v>
      </c>
      <c r="H545" s="15" t="s">
        <v>126</v>
      </c>
      <c r="I545" s="16">
        <v>0.89898081837557209</v>
      </c>
      <c r="J545" s="16">
        <v>0.50943396226415094</v>
      </c>
      <c r="K545" s="10">
        <v>1078.78</v>
      </c>
      <c r="L545" s="10">
        <f t="shared" si="41"/>
        <v>1921.22</v>
      </c>
      <c r="M545" s="10">
        <v>2400</v>
      </c>
      <c r="N545" s="10">
        <v>3000</v>
      </c>
      <c r="O545" s="3">
        <f t="shared" si="40"/>
        <v>0.44949166666666668</v>
      </c>
    </row>
    <row r="546" spans="1:15" x14ac:dyDescent="0.25">
      <c r="A546" s="8" t="str">
        <f ca="1">LOOKUP('PB YTD'!B546,TimeFrame!$D$3:$D$8,TimeFrame!$C$3:$C$8)</f>
        <v>6 Months</v>
      </c>
      <c r="B546" s="8">
        <f t="shared" ca="1" si="42"/>
        <v>185</v>
      </c>
      <c r="C546" s="20">
        <f t="shared" ca="1" si="39"/>
        <v>45568</v>
      </c>
      <c r="D546" s="20">
        <v>45383</v>
      </c>
      <c r="E546" s="15" t="s">
        <v>176</v>
      </c>
      <c r="F546" s="15" t="s">
        <v>167</v>
      </c>
      <c r="G546" s="15" t="s">
        <v>263</v>
      </c>
      <c r="H546" s="15" t="s">
        <v>126</v>
      </c>
      <c r="I546" s="16">
        <v>0.84994333711085934</v>
      </c>
      <c r="J546" s="16">
        <v>0.39830508474576271</v>
      </c>
      <c r="K546" s="10">
        <v>1019.93</v>
      </c>
      <c r="L546" s="10">
        <f t="shared" si="41"/>
        <v>1980.0700000000002</v>
      </c>
      <c r="M546" s="10">
        <v>2400</v>
      </c>
      <c r="N546" s="10">
        <v>3000</v>
      </c>
      <c r="O546" s="3">
        <f t="shared" si="40"/>
        <v>0.4249708333333333</v>
      </c>
    </row>
    <row r="547" spans="1:15" x14ac:dyDescent="0.25">
      <c r="A547" s="8" t="str">
        <f ca="1">LOOKUP('PB YTD'!B547,TimeFrame!$D$3:$D$8,TimeFrame!$C$3:$C$8)</f>
        <v>6 Months</v>
      </c>
      <c r="B547" s="8">
        <f t="shared" ca="1" si="42"/>
        <v>185</v>
      </c>
      <c r="C547" s="20">
        <f t="shared" ca="1" si="39"/>
        <v>45568</v>
      </c>
      <c r="D547" s="20">
        <v>45383</v>
      </c>
      <c r="E547" s="15" t="s">
        <v>14</v>
      </c>
      <c r="F547" s="15" t="s">
        <v>54</v>
      </c>
      <c r="G547" s="15" t="s">
        <v>42</v>
      </c>
      <c r="H547" s="15" t="s">
        <v>40</v>
      </c>
      <c r="I547" s="16">
        <v>1.3918291442005173</v>
      </c>
      <c r="J547" s="16">
        <v>0.69777777777777783</v>
      </c>
      <c r="K547" s="10">
        <v>3000</v>
      </c>
      <c r="L547" s="10">
        <f t="shared" si="41"/>
        <v>0</v>
      </c>
      <c r="M547" s="10">
        <v>2400</v>
      </c>
      <c r="N547" s="10">
        <v>3000</v>
      </c>
      <c r="O547" s="3">
        <f t="shared" si="40"/>
        <v>1.25</v>
      </c>
    </row>
    <row r="548" spans="1:15" x14ac:dyDescent="0.25">
      <c r="A548" s="8" t="str">
        <f ca="1">LOOKUP('PB YTD'!B548,TimeFrame!$D$3:$D$8,TimeFrame!$C$3:$C$8)</f>
        <v>6 Months</v>
      </c>
      <c r="B548" s="8">
        <f t="shared" ca="1" si="42"/>
        <v>185</v>
      </c>
      <c r="C548" s="20">
        <f t="shared" ca="1" si="39"/>
        <v>45568</v>
      </c>
      <c r="D548" s="20">
        <v>45383</v>
      </c>
      <c r="E548" s="8" t="s">
        <v>14</v>
      </c>
      <c r="F548" s="8" t="s">
        <v>149</v>
      </c>
      <c r="G548" s="15" t="s">
        <v>42</v>
      </c>
      <c r="H548" s="15" t="s">
        <v>40</v>
      </c>
      <c r="I548" s="16">
        <v>2.1248482251267768</v>
      </c>
      <c r="J548" s="16">
        <v>0.66176470588235292</v>
      </c>
      <c r="K548" s="10">
        <v>3000</v>
      </c>
      <c r="L548" s="10">
        <f t="shared" si="41"/>
        <v>0</v>
      </c>
      <c r="M548" s="10">
        <v>2400</v>
      </c>
      <c r="N548" s="10">
        <v>3000</v>
      </c>
      <c r="O548" s="3">
        <f t="shared" si="40"/>
        <v>1.25</v>
      </c>
    </row>
    <row r="549" spans="1:15" x14ac:dyDescent="0.25">
      <c r="A549" s="8" t="str">
        <f ca="1">LOOKUP('PB YTD'!B549,TimeFrame!$D$3:$D$8,TimeFrame!$C$3:$C$8)</f>
        <v>6 Months</v>
      </c>
      <c r="B549" s="8">
        <f t="shared" ca="1" si="42"/>
        <v>185</v>
      </c>
      <c r="C549" s="20">
        <f t="shared" ca="1" si="39"/>
        <v>45568</v>
      </c>
      <c r="D549" s="20">
        <v>45383</v>
      </c>
      <c r="E549" s="8" t="s">
        <v>14</v>
      </c>
      <c r="F549" s="8" t="s">
        <v>131</v>
      </c>
      <c r="G549" s="15" t="s">
        <v>42</v>
      </c>
      <c r="H549" s="15" t="s">
        <v>40</v>
      </c>
      <c r="I549" s="16">
        <v>1.1119999999999999</v>
      </c>
      <c r="J549" s="16">
        <v>0.63636363636363635</v>
      </c>
      <c r="K549" s="10">
        <v>2668.8</v>
      </c>
      <c r="L549" s="10">
        <f t="shared" si="41"/>
        <v>331.19999999999982</v>
      </c>
      <c r="M549" s="10">
        <v>2400</v>
      </c>
      <c r="N549" s="10">
        <v>3000</v>
      </c>
      <c r="O549" s="3">
        <f t="shared" si="40"/>
        <v>1.1120000000000001</v>
      </c>
    </row>
    <row r="550" spans="1:15" x14ac:dyDescent="0.25">
      <c r="A550" s="8" t="str">
        <f ca="1">LOOKUP('PB YTD'!B550,TimeFrame!$D$3:$D$8,TimeFrame!$C$3:$C$8)</f>
        <v>6 Months</v>
      </c>
      <c r="B550" s="8">
        <f t="shared" ca="1" si="42"/>
        <v>185</v>
      </c>
      <c r="C550" s="20">
        <f t="shared" ca="1" si="39"/>
        <v>45568</v>
      </c>
      <c r="D550" s="20">
        <v>45383</v>
      </c>
      <c r="E550" s="15" t="s">
        <v>14</v>
      </c>
      <c r="F550" s="15" t="s">
        <v>58</v>
      </c>
      <c r="G550" s="15" t="s">
        <v>42</v>
      </c>
      <c r="H550" s="15" t="s">
        <v>40</v>
      </c>
      <c r="I550" s="16">
        <v>1.1116751269035532</v>
      </c>
      <c r="J550" s="16">
        <v>0.6026785714285714</v>
      </c>
      <c r="K550" s="10">
        <v>2668.02</v>
      </c>
      <c r="L550" s="10">
        <f t="shared" si="41"/>
        <v>331.98</v>
      </c>
      <c r="M550" s="10">
        <v>2400</v>
      </c>
      <c r="N550" s="10">
        <v>3000</v>
      </c>
      <c r="O550" s="3">
        <f t="shared" si="40"/>
        <v>1.111675</v>
      </c>
    </row>
    <row r="551" spans="1:15" x14ac:dyDescent="0.25">
      <c r="A551" s="8" t="str">
        <f ca="1">LOOKUP('PB YTD'!B551,TimeFrame!$D$3:$D$8,TimeFrame!$C$3:$C$8)</f>
        <v>6 Months</v>
      </c>
      <c r="B551" s="8">
        <f t="shared" ca="1" si="42"/>
        <v>185</v>
      </c>
      <c r="C551" s="20">
        <f t="shared" ca="1" si="39"/>
        <v>45568</v>
      </c>
      <c r="D551" s="20">
        <v>45383</v>
      </c>
      <c r="E551" s="15" t="s">
        <v>14</v>
      </c>
      <c r="F551" s="15" t="s">
        <v>41</v>
      </c>
      <c r="G551" s="15" t="s">
        <v>42</v>
      </c>
      <c r="H551" s="15" t="s">
        <v>40</v>
      </c>
      <c r="I551" s="16">
        <v>1.0526416520732254</v>
      </c>
      <c r="J551" s="16">
        <v>0.624</v>
      </c>
      <c r="K551" s="10">
        <v>2526.3399999999997</v>
      </c>
      <c r="L551" s="10">
        <f t="shared" si="41"/>
        <v>473.66000000000031</v>
      </c>
      <c r="M551" s="10">
        <v>2400</v>
      </c>
      <c r="N551" s="10">
        <v>3000</v>
      </c>
      <c r="O551" s="3">
        <f t="shared" si="40"/>
        <v>1.0526416666666665</v>
      </c>
    </row>
    <row r="552" spans="1:15" x14ac:dyDescent="0.25">
      <c r="A552" s="8" t="str">
        <f ca="1">LOOKUP('PB YTD'!B552,TimeFrame!$D$3:$D$8,TimeFrame!$C$3:$C$8)</f>
        <v>6 Months</v>
      </c>
      <c r="B552" s="8">
        <f t="shared" ca="1" si="42"/>
        <v>185</v>
      </c>
      <c r="C552" s="20">
        <f t="shared" ca="1" si="39"/>
        <v>45568</v>
      </c>
      <c r="D552" s="20">
        <v>45383</v>
      </c>
      <c r="E552" s="15" t="s">
        <v>14</v>
      </c>
      <c r="F552" s="15" t="s">
        <v>43</v>
      </c>
      <c r="G552" s="15" t="s">
        <v>42</v>
      </c>
      <c r="H552" s="15" t="s">
        <v>40</v>
      </c>
      <c r="I552" s="16">
        <v>0.93827160493827155</v>
      </c>
      <c r="J552" s="16">
        <v>0.59036144578313254</v>
      </c>
      <c r="K552" s="10">
        <v>2251.85</v>
      </c>
      <c r="L552" s="10">
        <f t="shared" si="41"/>
        <v>748.15000000000009</v>
      </c>
      <c r="M552" s="10">
        <v>2400</v>
      </c>
      <c r="N552" s="10">
        <v>3000</v>
      </c>
      <c r="O552" s="3">
        <f t="shared" si="40"/>
        <v>0.93827083333333328</v>
      </c>
    </row>
    <row r="553" spans="1:15" x14ac:dyDescent="0.25">
      <c r="A553" s="8" t="str">
        <f ca="1">LOOKUP('PB YTD'!B553,TimeFrame!$D$3:$D$8,TimeFrame!$C$3:$C$8)</f>
        <v>6 Months</v>
      </c>
      <c r="B553" s="8">
        <f t="shared" ca="1" si="42"/>
        <v>185</v>
      </c>
      <c r="C553" s="20">
        <f t="shared" ca="1" si="39"/>
        <v>45568</v>
      </c>
      <c r="D553" s="20">
        <v>45383</v>
      </c>
      <c r="E553" s="15" t="s">
        <v>14</v>
      </c>
      <c r="F553" s="15" t="s">
        <v>118</v>
      </c>
      <c r="G553" s="15" t="s">
        <v>42</v>
      </c>
      <c r="H553" s="15" t="s">
        <v>40</v>
      </c>
      <c r="I553" s="16">
        <v>0.85719388058813017</v>
      </c>
      <c r="J553" s="16">
        <v>0.60215053763440862</v>
      </c>
      <c r="K553" s="10">
        <v>2057.27</v>
      </c>
      <c r="L553" s="10">
        <f t="shared" si="41"/>
        <v>942.73</v>
      </c>
      <c r="M553" s="10">
        <v>2400</v>
      </c>
      <c r="N553" s="10">
        <v>3000</v>
      </c>
      <c r="O553" s="3">
        <f t="shared" si="40"/>
        <v>0.85719583333333338</v>
      </c>
    </row>
    <row r="554" spans="1:15" x14ac:dyDescent="0.25">
      <c r="A554" s="8" t="str">
        <f ca="1">LOOKUP('PB YTD'!B554,TimeFrame!$D$3:$D$8,TimeFrame!$C$3:$C$8)</f>
        <v>6 Months</v>
      </c>
      <c r="B554" s="8">
        <f t="shared" ca="1" si="42"/>
        <v>185</v>
      </c>
      <c r="C554" s="20">
        <f t="shared" ca="1" si="39"/>
        <v>45568</v>
      </c>
      <c r="D554" s="20">
        <v>45383</v>
      </c>
      <c r="E554" s="15" t="s">
        <v>14</v>
      </c>
      <c r="F554" s="15" t="s">
        <v>117</v>
      </c>
      <c r="G554" s="15" t="s">
        <v>42</v>
      </c>
      <c r="H554" s="15" t="s">
        <v>40</v>
      </c>
      <c r="I554" s="16">
        <v>1.1024934299083393</v>
      </c>
      <c r="J554" s="16">
        <v>0.50574712643678166</v>
      </c>
      <c r="K554" s="10">
        <v>1200</v>
      </c>
      <c r="L554" s="10">
        <f t="shared" si="41"/>
        <v>1800</v>
      </c>
      <c r="M554" s="10">
        <v>2400</v>
      </c>
      <c r="N554" s="10">
        <v>3000</v>
      </c>
      <c r="O554" s="3">
        <f t="shared" si="40"/>
        <v>0.5</v>
      </c>
    </row>
    <row r="555" spans="1:15" x14ac:dyDescent="0.25">
      <c r="A555" s="8" t="str">
        <f ca="1">LOOKUP('PB YTD'!B555,TimeFrame!$D$3:$D$8,TimeFrame!$C$3:$C$8)</f>
        <v>6 Months</v>
      </c>
      <c r="B555" s="8">
        <f t="shared" ca="1" si="42"/>
        <v>185</v>
      </c>
      <c r="C555" s="20">
        <f t="shared" ca="1" si="39"/>
        <v>45568</v>
      </c>
      <c r="D555" s="20">
        <v>45383</v>
      </c>
      <c r="E555" s="15" t="s">
        <v>14</v>
      </c>
      <c r="F555" s="15" t="s">
        <v>56</v>
      </c>
      <c r="G555" s="15" t="s">
        <v>42</v>
      </c>
      <c r="H555" s="15" t="s">
        <v>40</v>
      </c>
      <c r="I555" s="16">
        <v>0.93519817404871342</v>
      </c>
      <c r="J555" s="16">
        <v>0.51515151515151514</v>
      </c>
      <c r="K555" s="10">
        <v>1122.24</v>
      </c>
      <c r="L555" s="10">
        <f t="shared" si="41"/>
        <v>1877.76</v>
      </c>
      <c r="M555" s="10">
        <v>2400</v>
      </c>
      <c r="N555" s="10">
        <v>3000</v>
      </c>
      <c r="O555" s="3">
        <f t="shared" si="40"/>
        <v>0.46760000000000002</v>
      </c>
    </row>
    <row r="556" spans="1:15" x14ac:dyDescent="0.25">
      <c r="A556" s="8" t="str">
        <f ca="1">LOOKUP('PB YTD'!B556,TimeFrame!$D$3:$D$8,TimeFrame!$C$3:$C$8)</f>
        <v>6 Months</v>
      </c>
      <c r="B556" s="8">
        <f t="shared" ca="1" si="42"/>
        <v>185</v>
      </c>
      <c r="C556" s="20">
        <f t="shared" ca="1" si="39"/>
        <v>45568</v>
      </c>
      <c r="D556" s="20">
        <v>45383</v>
      </c>
      <c r="E556" s="15" t="s">
        <v>14</v>
      </c>
      <c r="F556" s="15" t="s">
        <v>155</v>
      </c>
      <c r="G556" s="15" t="s">
        <v>42</v>
      </c>
      <c r="H556" s="15" t="s">
        <v>40</v>
      </c>
      <c r="I556" s="16">
        <v>0.88998220035599307</v>
      </c>
      <c r="J556" s="16">
        <v>0.50574712643678166</v>
      </c>
      <c r="K556" s="10">
        <v>1067.98</v>
      </c>
      <c r="L556" s="10">
        <f t="shared" si="41"/>
        <v>1932.02</v>
      </c>
      <c r="M556" s="10">
        <v>2400</v>
      </c>
      <c r="N556" s="10">
        <v>3000</v>
      </c>
      <c r="O556" s="3">
        <f t="shared" si="40"/>
        <v>0.44499166666666667</v>
      </c>
    </row>
    <row r="557" spans="1:15" x14ac:dyDescent="0.25">
      <c r="A557" s="8" t="str">
        <f ca="1">LOOKUP('PB YTD'!B557,TimeFrame!$D$3:$D$8,TimeFrame!$C$3:$C$8)</f>
        <v>6 Months</v>
      </c>
      <c r="B557" s="8">
        <f t="shared" ca="1" si="42"/>
        <v>185</v>
      </c>
      <c r="C557" s="20">
        <f t="shared" ca="1" si="39"/>
        <v>45568</v>
      </c>
      <c r="D557" s="20">
        <v>45383</v>
      </c>
      <c r="E557" s="8" t="s">
        <v>14</v>
      </c>
      <c r="F557" s="8" t="s">
        <v>63</v>
      </c>
      <c r="G557" s="15" t="s">
        <v>42</v>
      </c>
      <c r="H557" s="15" t="s">
        <v>40</v>
      </c>
      <c r="I557" s="16">
        <v>0.80464349605880925</v>
      </c>
      <c r="J557" s="16">
        <v>0.48799999999999999</v>
      </c>
      <c r="K557" s="10">
        <v>965.57</v>
      </c>
      <c r="L557" s="10">
        <f t="shared" si="41"/>
        <v>2034.4299999999998</v>
      </c>
      <c r="M557" s="10">
        <v>2400</v>
      </c>
      <c r="N557" s="10">
        <v>3000</v>
      </c>
      <c r="O557" s="3">
        <f t="shared" si="40"/>
        <v>0.40232083333333335</v>
      </c>
    </row>
    <row r="558" spans="1:15" x14ac:dyDescent="0.25">
      <c r="A558" s="8" t="str">
        <f ca="1">LOOKUP('PB YTD'!B558,TimeFrame!$D$3:$D$8,TimeFrame!$C$3:$C$8)</f>
        <v>6 Months</v>
      </c>
      <c r="B558" s="8">
        <f t="shared" ca="1" si="42"/>
        <v>185</v>
      </c>
      <c r="C558" s="20">
        <f t="shared" ca="1" si="39"/>
        <v>45568</v>
      </c>
      <c r="D558" s="20">
        <v>45383</v>
      </c>
      <c r="E558" s="15" t="s">
        <v>14</v>
      </c>
      <c r="F558" s="15" t="s">
        <v>99</v>
      </c>
      <c r="G558" s="15" t="s">
        <v>42</v>
      </c>
      <c r="H558" s="15" t="s">
        <v>82</v>
      </c>
      <c r="I558" s="16">
        <v>1.0514783196935271</v>
      </c>
      <c r="J558" s="16">
        <v>0.62686567164179108</v>
      </c>
      <c r="K558" s="10">
        <v>2523.5500000000002</v>
      </c>
      <c r="L558" s="10">
        <f t="shared" si="41"/>
        <v>476.44999999999982</v>
      </c>
      <c r="M558" s="10">
        <v>2400</v>
      </c>
      <c r="N558" s="10">
        <v>3000</v>
      </c>
      <c r="O558" s="3">
        <f t="shared" si="40"/>
        <v>1.0514791666666667</v>
      </c>
    </row>
    <row r="559" spans="1:15" x14ac:dyDescent="0.25">
      <c r="A559" s="8" t="str">
        <f ca="1">LOOKUP('PB YTD'!B559,TimeFrame!$D$3:$D$8,TimeFrame!$C$3:$C$8)</f>
        <v>6 Months</v>
      </c>
      <c r="B559" s="8">
        <f t="shared" ca="1" si="42"/>
        <v>185</v>
      </c>
      <c r="C559" s="20">
        <f t="shared" ca="1" si="39"/>
        <v>45568</v>
      </c>
      <c r="D559" s="20">
        <v>45383</v>
      </c>
      <c r="E559" s="15" t="s">
        <v>14</v>
      </c>
      <c r="F559" s="15" t="s">
        <v>93</v>
      </c>
      <c r="G559" s="15" t="s">
        <v>42</v>
      </c>
      <c r="H559" s="15" t="s">
        <v>82</v>
      </c>
      <c r="I559" s="16">
        <v>0.90584178262487858</v>
      </c>
      <c r="J559" s="16">
        <v>0.61363636363636365</v>
      </c>
      <c r="K559" s="10">
        <v>2174.02</v>
      </c>
      <c r="L559" s="10">
        <f t="shared" si="41"/>
        <v>825.98</v>
      </c>
      <c r="M559" s="10">
        <v>2400</v>
      </c>
      <c r="N559" s="10">
        <v>3000</v>
      </c>
      <c r="O559" s="3">
        <f t="shared" si="40"/>
        <v>0.90584166666666666</v>
      </c>
    </row>
    <row r="560" spans="1:15" x14ac:dyDescent="0.25">
      <c r="A560" s="8" t="str">
        <f ca="1">LOOKUP('PB YTD'!B560,TimeFrame!$D$3:$D$8,TimeFrame!$C$3:$C$8)</f>
        <v>6 Months</v>
      </c>
      <c r="B560" s="8">
        <f t="shared" ca="1" si="42"/>
        <v>185</v>
      </c>
      <c r="C560" s="20">
        <f t="shared" ca="1" si="39"/>
        <v>45568</v>
      </c>
      <c r="D560" s="20">
        <v>45383</v>
      </c>
      <c r="E560" s="15" t="s">
        <v>14</v>
      </c>
      <c r="F560" s="15" t="s">
        <v>96</v>
      </c>
      <c r="G560" s="15" t="s">
        <v>42</v>
      </c>
      <c r="H560" s="15" t="s">
        <v>82</v>
      </c>
      <c r="I560" s="16">
        <v>1.0872410252280185</v>
      </c>
      <c r="J560" s="16">
        <v>0.54421768707482998</v>
      </c>
      <c r="K560" s="10">
        <v>1200</v>
      </c>
      <c r="L560" s="10">
        <f t="shared" si="41"/>
        <v>1800</v>
      </c>
      <c r="M560" s="10">
        <v>2400</v>
      </c>
      <c r="N560" s="10">
        <v>3000</v>
      </c>
      <c r="O560" s="3">
        <f t="shared" si="40"/>
        <v>0.5</v>
      </c>
    </row>
    <row r="561" spans="1:15" x14ac:dyDescent="0.25">
      <c r="A561" s="8" t="str">
        <f ca="1">LOOKUP('PB YTD'!B561,TimeFrame!$D$3:$D$8,TimeFrame!$C$3:$C$8)</f>
        <v>6 Months</v>
      </c>
      <c r="B561" s="8">
        <f t="shared" ca="1" si="42"/>
        <v>185</v>
      </c>
      <c r="C561" s="20">
        <f t="shared" ca="1" si="39"/>
        <v>45568</v>
      </c>
      <c r="D561" s="20">
        <v>45383</v>
      </c>
      <c r="E561" s="8" t="s">
        <v>14</v>
      </c>
      <c r="F561" s="8" t="s">
        <v>171</v>
      </c>
      <c r="G561" s="15" t="s">
        <v>42</v>
      </c>
      <c r="H561" s="15" t="s">
        <v>82</v>
      </c>
      <c r="I561" s="16">
        <v>1.1538461538461537</v>
      </c>
      <c r="J561" s="16">
        <v>0.51351351351351349</v>
      </c>
      <c r="K561" s="10">
        <v>1200</v>
      </c>
      <c r="L561" s="10">
        <f t="shared" si="41"/>
        <v>1800</v>
      </c>
      <c r="M561" s="10">
        <v>2400</v>
      </c>
      <c r="N561" s="10">
        <v>3000</v>
      </c>
      <c r="O561" s="3">
        <f t="shared" si="40"/>
        <v>0.5</v>
      </c>
    </row>
    <row r="562" spans="1:15" x14ac:dyDescent="0.25">
      <c r="A562" s="8" t="str">
        <f ca="1">LOOKUP('PB YTD'!B562,TimeFrame!$D$3:$D$8,TimeFrame!$C$3:$C$8)</f>
        <v>6 Months</v>
      </c>
      <c r="B562" s="8">
        <f t="shared" ca="1" si="42"/>
        <v>185</v>
      </c>
      <c r="C562" s="20">
        <f t="shared" ca="1" si="39"/>
        <v>45568</v>
      </c>
      <c r="D562" s="20">
        <v>45383</v>
      </c>
      <c r="E562" s="15" t="s">
        <v>14</v>
      </c>
      <c r="F562" s="15" t="s">
        <v>83</v>
      </c>
      <c r="G562" s="15" t="s">
        <v>42</v>
      </c>
      <c r="H562" s="15" t="s">
        <v>82</v>
      </c>
      <c r="I562" s="16">
        <v>0.9954364466100617</v>
      </c>
      <c r="J562" s="16">
        <v>0.54418604651162794</v>
      </c>
      <c r="K562" s="10">
        <v>1194.52</v>
      </c>
      <c r="L562" s="10">
        <f t="shared" si="41"/>
        <v>1805.48</v>
      </c>
      <c r="M562" s="10">
        <v>2400</v>
      </c>
      <c r="N562" s="10">
        <v>3000</v>
      </c>
      <c r="O562" s="3">
        <f t="shared" si="40"/>
        <v>0.49771666666666664</v>
      </c>
    </row>
    <row r="563" spans="1:15" x14ac:dyDescent="0.25">
      <c r="A563" s="8" t="str">
        <f ca="1">LOOKUP('PB YTD'!B563,TimeFrame!$D$3:$D$8,TimeFrame!$C$3:$C$8)</f>
        <v>6 Months</v>
      </c>
      <c r="B563" s="8">
        <f t="shared" ca="1" si="42"/>
        <v>185</v>
      </c>
      <c r="C563" s="20">
        <f t="shared" ca="1" si="39"/>
        <v>45568</v>
      </c>
      <c r="D563" s="20">
        <v>45383</v>
      </c>
      <c r="E563" s="15" t="s">
        <v>14</v>
      </c>
      <c r="F563" s="15" t="s">
        <v>66</v>
      </c>
      <c r="G563" s="15" t="s">
        <v>42</v>
      </c>
      <c r="H563" s="15" t="s">
        <v>42</v>
      </c>
      <c r="I563" s="16">
        <v>0.77237650596178109</v>
      </c>
      <c r="J563" s="16">
        <v>0.5273972602739726</v>
      </c>
      <c r="K563" s="10">
        <v>926.85</v>
      </c>
      <c r="L563" s="10">
        <f t="shared" si="41"/>
        <v>2073.15</v>
      </c>
      <c r="M563" s="10">
        <v>2400</v>
      </c>
      <c r="N563" s="10">
        <v>3000</v>
      </c>
      <c r="O563" s="3">
        <f t="shared" si="40"/>
        <v>0.38618750000000002</v>
      </c>
    </row>
    <row r="564" spans="1:15" x14ac:dyDescent="0.25">
      <c r="A564" s="8" t="str">
        <f ca="1">LOOKUP('PB YTD'!B564,TimeFrame!$D$3:$D$8,TimeFrame!$C$3:$C$8)</f>
        <v>6 Months</v>
      </c>
      <c r="B564" s="8">
        <f t="shared" ca="1" si="42"/>
        <v>185</v>
      </c>
      <c r="C564" s="20">
        <f t="shared" ca="1" si="39"/>
        <v>45568</v>
      </c>
      <c r="D564" s="20">
        <v>45383</v>
      </c>
      <c r="E564" s="15" t="s">
        <v>14</v>
      </c>
      <c r="F564" s="15" t="s">
        <v>100</v>
      </c>
      <c r="G564" s="15" t="s">
        <v>42</v>
      </c>
      <c r="H564" s="15" t="s">
        <v>42</v>
      </c>
      <c r="I564" s="16">
        <v>0.70500352501762498</v>
      </c>
      <c r="J564" s="16">
        <v>0.57692307692307687</v>
      </c>
      <c r="K564" s="10">
        <v>0</v>
      </c>
      <c r="L564" s="10">
        <f t="shared" si="41"/>
        <v>3000</v>
      </c>
      <c r="M564" s="10">
        <v>2400</v>
      </c>
      <c r="N564" s="10">
        <v>3000</v>
      </c>
      <c r="O564" s="3">
        <f t="shared" si="40"/>
        <v>0</v>
      </c>
    </row>
    <row r="565" spans="1:15" x14ac:dyDescent="0.25">
      <c r="A565" s="8" t="str">
        <f ca="1">LOOKUP('PB YTD'!B565,TimeFrame!$D$3:$D$8,TimeFrame!$C$3:$C$8)</f>
        <v>6 Months</v>
      </c>
      <c r="B565" s="8">
        <f t="shared" ca="1" si="42"/>
        <v>185</v>
      </c>
      <c r="C565" s="20">
        <f t="shared" ca="1" si="39"/>
        <v>45568</v>
      </c>
      <c r="D565" s="20">
        <v>45383</v>
      </c>
      <c r="E565" s="15" t="s">
        <v>14</v>
      </c>
      <c r="F565" s="15" t="s">
        <v>89</v>
      </c>
      <c r="G565" s="15" t="s">
        <v>42</v>
      </c>
      <c r="H565" s="15" t="s">
        <v>30</v>
      </c>
      <c r="I565" s="16">
        <v>1.0106983495510995</v>
      </c>
      <c r="J565" s="16">
        <v>0.60824742268041232</v>
      </c>
      <c r="K565" s="10">
        <v>2425.67</v>
      </c>
      <c r="L565" s="10">
        <f t="shared" si="41"/>
        <v>574.32999999999993</v>
      </c>
      <c r="M565" s="10">
        <v>2400</v>
      </c>
      <c r="N565" s="10">
        <v>3000</v>
      </c>
      <c r="O565" s="3">
        <f t="shared" si="40"/>
        <v>1.0106958333333333</v>
      </c>
    </row>
    <row r="566" spans="1:15" x14ac:dyDescent="0.25">
      <c r="A566" s="8" t="str">
        <f ca="1">LOOKUP('PB YTD'!B566,TimeFrame!$D$3:$D$8,TimeFrame!$C$3:$C$8)</f>
        <v>6 Months</v>
      </c>
      <c r="B566" s="8">
        <f t="shared" ca="1" si="42"/>
        <v>185</v>
      </c>
      <c r="C566" s="20">
        <f t="shared" ca="1" si="39"/>
        <v>45568</v>
      </c>
      <c r="D566" s="20">
        <v>45383</v>
      </c>
      <c r="E566" s="15" t="s">
        <v>14</v>
      </c>
      <c r="F566" s="15" t="s">
        <v>31</v>
      </c>
      <c r="G566" s="15" t="s">
        <v>42</v>
      </c>
      <c r="H566" s="15" t="s">
        <v>30</v>
      </c>
      <c r="I566" s="16">
        <v>1.0076160564569177</v>
      </c>
      <c r="J566" s="16">
        <v>0.5948905109489051</v>
      </c>
      <c r="K566" s="10">
        <v>2418.27</v>
      </c>
      <c r="L566" s="10">
        <f t="shared" si="41"/>
        <v>581.73</v>
      </c>
      <c r="M566" s="10">
        <v>2400</v>
      </c>
      <c r="N566" s="10">
        <v>3000</v>
      </c>
      <c r="O566" s="3">
        <f t="shared" si="40"/>
        <v>1.0076125</v>
      </c>
    </row>
    <row r="567" spans="1:15" x14ac:dyDescent="0.25">
      <c r="A567" s="8" t="str">
        <f ca="1">LOOKUP('PB YTD'!B567,TimeFrame!$D$3:$D$8,TimeFrame!$C$3:$C$8)</f>
        <v>6 Months</v>
      </c>
      <c r="B567" s="8">
        <f t="shared" ca="1" si="42"/>
        <v>185</v>
      </c>
      <c r="C567" s="20">
        <f t="shared" ca="1" si="39"/>
        <v>45568</v>
      </c>
      <c r="D567" s="20">
        <v>45383</v>
      </c>
      <c r="E567" s="15" t="s">
        <v>14</v>
      </c>
      <c r="F567" s="15" t="s">
        <v>46</v>
      </c>
      <c r="G567" s="15" t="s">
        <v>42</v>
      </c>
      <c r="H567" s="15" t="s">
        <v>30</v>
      </c>
      <c r="I567" s="16">
        <v>0.97422680412371121</v>
      </c>
      <c r="J567" s="16">
        <v>0.64432989690721654</v>
      </c>
      <c r="K567" s="10">
        <v>2338.15</v>
      </c>
      <c r="L567" s="10">
        <f t="shared" si="41"/>
        <v>661.84999999999991</v>
      </c>
      <c r="M567" s="10">
        <v>2400</v>
      </c>
      <c r="N567" s="10">
        <v>3000</v>
      </c>
      <c r="O567" s="3">
        <f t="shared" si="40"/>
        <v>0.9742291666666667</v>
      </c>
    </row>
    <row r="568" spans="1:15" x14ac:dyDescent="0.25">
      <c r="A568" s="8" t="str">
        <f ca="1">LOOKUP('PB YTD'!B568,TimeFrame!$D$3:$D$8,TimeFrame!$C$3:$C$8)</f>
        <v>6 Months</v>
      </c>
      <c r="B568" s="8">
        <f t="shared" ca="1" si="42"/>
        <v>185</v>
      </c>
      <c r="C568" s="20">
        <f t="shared" ca="1" si="39"/>
        <v>45568</v>
      </c>
      <c r="D568" s="20">
        <v>45383</v>
      </c>
      <c r="E568" s="15" t="s">
        <v>14</v>
      </c>
      <c r="F568" s="15" t="s">
        <v>144</v>
      </c>
      <c r="G568" s="15" t="s">
        <v>42</v>
      </c>
      <c r="H568" s="15" t="s">
        <v>30</v>
      </c>
      <c r="I568" s="16">
        <v>0.96228835945558377</v>
      </c>
      <c r="J568" s="16">
        <v>0.60927152317880795</v>
      </c>
      <c r="K568" s="10">
        <v>2309.4899999999998</v>
      </c>
      <c r="L568" s="10">
        <f t="shared" si="41"/>
        <v>690.51000000000022</v>
      </c>
      <c r="M568" s="10">
        <v>2400</v>
      </c>
      <c r="N568" s="10">
        <v>3000</v>
      </c>
      <c r="O568" s="3">
        <f t="shared" si="40"/>
        <v>0.96228749999999996</v>
      </c>
    </row>
    <row r="569" spans="1:15" x14ac:dyDescent="0.25">
      <c r="A569" s="8" t="str">
        <f ca="1">LOOKUP('PB YTD'!B569,TimeFrame!$D$3:$D$8,TimeFrame!$C$3:$C$8)</f>
        <v>6 Months</v>
      </c>
      <c r="B569" s="8">
        <f t="shared" ca="1" si="42"/>
        <v>185</v>
      </c>
      <c r="C569" s="20">
        <f t="shared" ca="1" si="39"/>
        <v>45568</v>
      </c>
      <c r="D569" s="20">
        <v>45383</v>
      </c>
      <c r="E569" s="15" t="s">
        <v>14</v>
      </c>
      <c r="F569" s="15" t="s">
        <v>86</v>
      </c>
      <c r="G569" s="15" t="s">
        <v>42</v>
      </c>
      <c r="H569" s="15" t="s">
        <v>30</v>
      </c>
      <c r="I569" s="16">
        <v>0.87092560037417555</v>
      </c>
      <c r="J569" s="16">
        <v>0.5625</v>
      </c>
      <c r="K569" s="10">
        <v>1045.1199999999999</v>
      </c>
      <c r="L569" s="10">
        <f t="shared" si="41"/>
        <v>1954.88</v>
      </c>
      <c r="M569" s="10">
        <v>2400</v>
      </c>
      <c r="N569" s="10">
        <v>3000</v>
      </c>
      <c r="O569" s="3">
        <f t="shared" si="40"/>
        <v>0.43546666666666661</v>
      </c>
    </row>
    <row r="570" spans="1:15" x14ac:dyDescent="0.25">
      <c r="A570" s="8" t="str">
        <f ca="1">LOOKUP('PB YTD'!B570,TimeFrame!$D$3:$D$8,TimeFrame!$C$3:$C$8)</f>
        <v>6 Months</v>
      </c>
      <c r="B570" s="8">
        <f t="shared" ca="1" si="42"/>
        <v>185</v>
      </c>
      <c r="C570" s="20">
        <f t="shared" ca="1" si="39"/>
        <v>45568</v>
      </c>
      <c r="D570" s="20">
        <v>45383</v>
      </c>
      <c r="E570" s="15" t="s">
        <v>14</v>
      </c>
      <c r="F570" s="15" t="s">
        <v>76</v>
      </c>
      <c r="G570" s="15" t="s">
        <v>42</v>
      </c>
      <c r="H570" s="15" t="s">
        <v>30</v>
      </c>
      <c r="I570" s="16">
        <v>0.59184156605360039</v>
      </c>
      <c r="J570" s="16">
        <v>0.58499999999999996</v>
      </c>
      <c r="K570" s="10">
        <v>0</v>
      </c>
      <c r="L570" s="10">
        <f t="shared" si="41"/>
        <v>3000</v>
      </c>
      <c r="M570" s="10">
        <v>2400</v>
      </c>
      <c r="N570" s="10">
        <v>3000</v>
      </c>
      <c r="O570" s="3">
        <f t="shared" si="40"/>
        <v>0</v>
      </c>
    </row>
    <row r="571" spans="1:15" x14ac:dyDescent="0.25">
      <c r="A571" s="8" t="str">
        <f ca="1">LOOKUP('PB YTD'!B571,TimeFrame!$D$3:$D$8,TimeFrame!$C$3:$C$8)</f>
        <v>6 Months</v>
      </c>
      <c r="B571" s="8">
        <f t="shared" ca="1" si="42"/>
        <v>185</v>
      </c>
      <c r="C571" s="20">
        <f t="shared" ca="1" si="39"/>
        <v>45568</v>
      </c>
      <c r="D571" s="20">
        <v>45383</v>
      </c>
      <c r="E571" s="15" t="s">
        <v>14</v>
      </c>
      <c r="F571" s="15" t="s">
        <v>21</v>
      </c>
      <c r="G571" s="15" t="s">
        <v>42</v>
      </c>
      <c r="H571" s="15" t="s">
        <v>42</v>
      </c>
      <c r="I571" s="16">
        <v>1.2828347617917262</v>
      </c>
      <c r="J571" s="16">
        <v>0.60836501901140683</v>
      </c>
      <c r="K571" s="10">
        <v>3000</v>
      </c>
      <c r="L571" s="10">
        <f t="shared" si="41"/>
        <v>0</v>
      </c>
      <c r="M571" s="10">
        <v>2400</v>
      </c>
      <c r="N571" s="10">
        <v>3000</v>
      </c>
      <c r="O571" s="3">
        <f t="shared" si="40"/>
        <v>1.25</v>
      </c>
    </row>
    <row r="572" spans="1:15" x14ac:dyDescent="0.25">
      <c r="A572" s="8" t="str">
        <f ca="1">LOOKUP('PB YTD'!B572,TimeFrame!$D$3:$D$8,TimeFrame!$C$3:$C$8)</f>
        <v>6 Months</v>
      </c>
      <c r="B572" s="8">
        <f t="shared" ca="1" si="42"/>
        <v>185</v>
      </c>
      <c r="C572" s="20">
        <f t="shared" ca="1" si="39"/>
        <v>45568</v>
      </c>
      <c r="D572" s="20">
        <v>45383</v>
      </c>
      <c r="E572" s="15" t="s">
        <v>14</v>
      </c>
      <c r="F572" s="15" t="s">
        <v>20</v>
      </c>
      <c r="G572" s="15" t="s">
        <v>42</v>
      </c>
      <c r="H572" s="15" t="s">
        <v>42</v>
      </c>
      <c r="I572" s="16">
        <v>1.1752880228871876</v>
      </c>
      <c r="J572" s="16">
        <v>0.64150943396226412</v>
      </c>
      <c r="K572" s="10">
        <v>2820.69</v>
      </c>
      <c r="L572" s="10">
        <f t="shared" si="41"/>
        <v>179.30999999999995</v>
      </c>
      <c r="M572" s="10">
        <v>2400</v>
      </c>
      <c r="N572" s="10">
        <v>3000</v>
      </c>
      <c r="O572" s="3">
        <f t="shared" si="40"/>
        <v>1.1752875</v>
      </c>
    </row>
    <row r="573" spans="1:15" x14ac:dyDescent="0.25">
      <c r="A573" s="8" t="str">
        <f ca="1">LOOKUP('PB YTD'!B573,TimeFrame!$D$3:$D$8,TimeFrame!$C$3:$C$8)</f>
        <v>6 Months</v>
      </c>
      <c r="B573" s="8">
        <f t="shared" ca="1" si="42"/>
        <v>185</v>
      </c>
      <c r="C573" s="20">
        <f t="shared" ca="1" si="39"/>
        <v>45568</v>
      </c>
      <c r="D573" s="20">
        <v>45383</v>
      </c>
      <c r="E573" s="15" t="s">
        <v>14</v>
      </c>
      <c r="F573" s="15" t="s">
        <v>16</v>
      </c>
      <c r="G573" s="15" t="s">
        <v>42</v>
      </c>
      <c r="H573" s="15" t="s">
        <v>42</v>
      </c>
      <c r="I573" s="16">
        <v>1.1376355529459254</v>
      </c>
      <c r="J573" s="16">
        <v>0.71821305841924399</v>
      </c>
      <c r="K573" s="10">
        <v>2730.33</v>
      </c>
      <c r="L573" s="10">
        <f t="shared" si="41"/>
        <v>269.67000000000007</v>
      </c>
      <c r="M573" s="10">
        <v>2400</v>
      </c>
      <c r="N573" s="10">
        <v>3000</v>
      </c>
      <c r="O573" s="3">
        <f t="shared" si="40"/>
        <v>1.1376375000000001</v>
      </c>
    </row>
    <row r="574" spans="1:15" x14ac:dyDescent="0.25">
      <c r="A574" s="8" t="str">
        <f ca="1">LOOKUP('PB YTD'!B574,TimeFrame!$D$3:$D$8,TimeFrame!$C$3:$C$8)</f>
        <v>6 Months</v>
      </c>
      <c r="B574" s="8">
        <f t="shared" ca="1" si="42"/>
        <v>185</v>
      </c>
      <c r="C574" s="20">
        <f t="shared" ca="1" si="39"/>
        <v>45568</v>
      </c>
      <c r="D574" s="20">
        <v>45383</v>
      </c>
      <c r="E574" s="15" t="s">
        <v>14</v>
      </c>
      <c r="F574" s="15" t="s">
        <v>148</v>
      </c>
      <c r="G574" s="15" t="s">
        <v>42</v>
      </c>
      <c r="H574" s="15" t="s">
        <v>42</v>
      </c>
      <c r="I574" s="16">
        <v>1.0342233922527264</v>
      </c>
      <c r="J574" s="16">
        <v>0.6</v>
      </c>
      <c r="K574" s="10">
        <v>2482.14</v>
      </c>
      <c r="L574" s="10">
        <f t="shared" si="41"/>
        <v>517.86000000000013</v>
      </c>
      <c r="M574" s="10">
        <v>2400</v>
      </c>
      <c r="N574" s="10">
        <v>3000</v>
      </c>
      <c r="O574" s="3">
        <f t="shared" si="40"/>
        <v>1.0342249999999999</v>
      </c>
    </row>
    <row r="575" spans="1:15" x14ac:dyDescent="0.25">
      <c r="A575" s="8" t="str">
        <f ca="1">LOOKUP('PB YTD'!B575,TimeFrame!$D$3:$D$8,TimeFrame!$C$3:$C$8)</f>
        <v>6 Months</v>
      </c>
      <c r="B575" s="8">
        <f t="shared" ca="1" si="42"/>
        <v>185</v>
      </c>
      <c r="C575" s="20">
        <f t="shared" ca="1" si="39"/>
        <v>45568</v>
      </c>
      <c r="D575" s="20">
        <v>45383</v>
      </c>
      <c r="E575" s="15" t="s">
        <v>14</v>
      </c>
      <c r="F575" s="15" t="s">
        <v>47</v>
      </c>
      <c r="G575" s="15" t="s">
        <v>42</v>
      </c>
      <c r="H575" s="15" t="s">
        <v>42</v>
      </c>
      <c r="I575" s="16">
        <v>1.0141556267907295</v>
      </c>
      <c r="J575" s="16">
        <v>0.66025641025641024</v>
      </c>
      <c r="K575" s="10">
        <v>2433.9699999999998</v>
      </c>
      <c r="L575" s="10">
        <f t="shared" si="41"/>
        <v>566.0300000000002</v>
      </c>
      <c r="M575" s="10">
        <v>2400</v>
      </c>
      <c r="N575" s="10">
        <v>3000</v>
      </c>
      <c r="O575" s="3">
        <f t="shared" si="40"/>
        <v>1.0141541666666667</v>
      </c>
    </row>
    <row r="576" spans="1:15" x14ac:dyDescent="0.25">
      <c r="A576" s="8" t="str">
        <f ca="1">LOOKUP('PB YTD'!B576,TimeFrame!$D$3:$D$8,TimeFrame!$C$3:$C$8)</f>
        <v>6 Months</v>
      </c>
      <c r="B576" s="8">
        <f t="shared" ca="1" si="42"/>
        <v>185</v>
      </c>
      <c r="C576" s="20">
        <f t="shared" ca="1" si="39"/>
        <v>45568</v>
      </c>
      <c r="D576" s="20">
        <v>45383</v>
      </c>
      <c r="E576" s="15" t="s">
        <v>14</v>
      </c>
      <c r="F576" s="15" t="s">
        <v>172</v>
      </c>
      <c r="G576" s="15" t="s">
        <v>42</v>
      </c>
      <c r="H576" s="15" t="s">
        <v>42</v>
      </c>
      <c r="I576" s="16">
        <v>0.90778210392686687</v>
      </c>
      <c r="J576" s="16">
        <v>0.57446808510638303</v>
      </c>
      <c r="K576" s="10">
        <v>2178.6799999999998</v>
      </c>
      <c r="L576" s="10">
        <f t="shared" si="41"/>
        <v>821.32000000000016</v>
      </c>
      <c r="M576" s="10">
        <v>2400</v>
      </c>
      <c r="N576" s="10">
        <v>3000</v>
      </c>
      <c r="O576" s="3">
        <f t="shared" si="40"/>
        <v>0.90778333333333328</v>
      </c>
    </row>
    <row r="577" spans="1:15" x14ac:dyDescent="0.25">
      <c r="A577" s="8" t="str">
        <f ca="1">LOOKUP('PB YTD'!B577,TimeFrame!$D$3:$D$8,TimeFrame!$C$3:$C$8)</f>
        <v>6 Months</v>
      </c>
      <c r="B577" s="8">
        <f t="shared" ca="1" si="42"/>
        <v>185</v>
      </c>
      <c r="C577" s="20">
        <f t="shared" ca="1" si="39"/>
        <v>45568</v>
      </c>
      <c r="D577" s="20">
        <v>45383</v>
      </c>
      <c r="E577" s="15" t="s">
        <v>14</v>
      </c>
      <c r="F577" s="15" t="s">
        <v>35</v>
      </c>
      <c r="G577" s="15" t="s">
        <v>42</v>
      </c>
      <c r="H577" s="15" t="s">
        <v>42</v>
      </c>
      <c r="I577" s="16">
        <v>0.88554750329821263</v>
      </c>
      <c r="J577" s="16">
        <v>0.57055214723926384</v>
      </c>
      <c r="K577" s="10">
        <v>2125.31</v>
      </c>
      <c r="L577" s="10">
        <f t="shared" si="41"/>
        <v>874.69</v>
      </c>
      <c r="M577" s="10">
        <v>2400</v>
      </c>
      <c r="N577" s="10">
        <v>3000</v>
      </c>
      <c r="O577" s="3">
        <f t="shared" si="40"/>
        <v>0.88554583333333337</v>
      </c>
    </row>
    <row r="578" spans="1:15" x14ac:dyDescent="0.25">
      <c r="A578" s="8" t="str">
        <f ca="1">LOOKUP('PB YTD'!B578,TimeFrame!$D$3:$D$8,TimeFrame!$C$3:$C$8)</f>
        <v>6 Months</v>
      </c>
      <c r="B578" s="8">
        <f t="shared" ca="1" si="42"/>
        <v>185</v>
      </c>
      <c r="C578" s="20">
        <f t="shared" ref="C578:C641" ca="1" si="43">TODAY()</f>
        <v>45568</v>
      </c>
      <c r="D578" s="20">
        <v>45383</v>
      </c>
      <c r="E578" s="15" t="s">
        <v>14</v>
      </c>
      <c r="F578" s="15" t="s">
        <v>151</v>
      </c>
      <c r="G578" s="15" t="s">
        <v>42</v>
      </c>
      <c r="H578" s="15" t="s">
        <v>42</v>
      </c>
      <c r="I578" s="16">
        <v>0.85788570646624795</v>
      </c>
      <c r="J578" s="16">
        <v>0.65482233502538068</v>
      </c>
      <c r="K578" s="10">
        <v>2058.9299999999998</v>
      </c>
      <c r="L578" s="10">
        <f t="shared" si="41"/>
        <v>941.07000000000016</v>
      </c>
      <c r="M578" s="10">
        <v>2400</v>
      </c>
      <c r="N578" s="10">
        <v>3000</v>
      </c>
      <c r="O578" s="3">
        <f t="shared" ref="O578:O641" si="44">+K578/M578</f>
        <v>0.85788749999999991</v>
      </c>
    </row>
    <row r="579" spans="1:15" x14ac:dyDescent="0.25">
      <c r="A579" s="8" t="str">
        <f ca="1">LOOKUP('PB YTD'!B579,TimeFrame!$D$3:$D$8,TimeFrame!$C$3:$C$8)</f>
        <v>6 Months</v>
      </c>
      <c r="B579" s="8">
        <f t="shared" ca="1" si="42"/>
        <v>185</v>
      </c>
      <c r="C579" s="20">
        <f t="shared" ca="1" si="43"/>
        <v>45568</v>
      </c>
      <c r="D579" s="20">
        <v>45383</v>
      </c>
      <c r="E579" s="15" t="s">
        <v>14</v>
      </c>
      <c r="F579" s="15" t="s">
        <v>85</v>
      </c>
      <c r="G579" s="15" t="s">
        <v>42</v>
      </c>
      <c r="H579" s="15" t="s">
        <v>42</v>
      </c>
      <c r="I579" s="16">
        <v>0.82608097042775053</v>
      </c>
      <c r="J579" s="16">
        <v>0.57657657657657657</v>
      </c>
      <c r="K579" s="10">
        <v>1982.59</v>
      </c>
      <c r="L579" s="10">
        <f t="shared" si="41"/>
        <v>1017.4100000000001</v>
      </c>
      <c r="M579" s="10">
        <v>2400</v>
      </c>
      <c r="N579" s="10">
        <v>3000</v>
      </c>
      <c r="O579" s="3">
        <f t="shared" si="44"/>
        <v>0.82607916666666659</v>
      </c>
    </row>
    <row r="580" spans="1:15" x14ac:dyDescent="0.25">
      <c r="A580" s="8" t="str">
        <f ca="1">LOOKUP('PB YTD'!B580,TimeFrame!$D$3:$D$8,TimeFrame!$C$3:$C$8)</f>
        <v>6 Months</v>
      </c>
      <c r="B580" s="8">
        <f t="shared" ca="1" si="42"/>
        <v>185</v>
      </c>
      <c r="C580" s="20">
        <f t="shared" ca="1" si="43"/>
        <v>45568</v>
      </c>
      <c r="D580" s="20">
        <v>45383</v>
      </c>
      <c r="E580" s="15" t="s">
        <v>14</v>
      </c>
      <c r="F580" s="15" t="s">
        <v>103</v>
      </c>
      <c r="G580" s="15" t="s">
        <v>42</v>
      </c>
      <c r="H580" s="15" t="s">
        <v>42</v>
      </c>
      <c r="I580" s="16">
        <v>1.0584482418809718</v>
      </c>
      <c r="J580" s="16">
        <v>0.52066115702479343</v>
      </c>
      <c r="K580" s="10">
        <v>1200</v>
      </c>
      <c r="L580" s="10">
        <f t="shared" si="41"/>
        <v>1800</v>
      </c>
      <c r="M580" s="10">
        <v>2400</v>
      </c>
      <c r="N580" s="10">
        <v>3000</v>
      </c>
      <c r="O580" s="3">
        <f t="shared" si="44"/>
        <v>0.5</v>
      </c>
    </row>
    <row r="581" spans="1:15" x14ac:dyDescent="0.25">
      <c r="A581" s="8" t="str">
        <f ca="1">LOOKUP('PB YTD'!B581,TimeFrame!$D$3:$D$8,TimeFrame!$C$3:$C$8)</f>
        <v>6 Months</v>
      </c>
      <c r="B581" s="8">
        <f t="shared" ca="1" si="42"/>
        <v>185</v>
      </c>
      <c r="C581" s="20">
        <f t="shared" ca="1" si="43"/>
        <v>45568</v>
      </c>
      <c r="D581" s="20">
        <v>45383</v>
      </c>
      <c r="E581" s="15" t="s">
        <v>14</v>
      </c>
      <c r="F581" s="15" t="s">
        <v>81</v>
      </c>
      <c r="G581" s="15" t="s">
        <v>42</v>
      </c>
      <c r="H581" s="15" t="s">
        <v>42</v>
      </c>
      <c r="I581" s="16">
        <v>0.9666666666666669</v>
      </c>
      <c r="J581" s="16">
        <v>0.5467625899280576</v>
      </c>
      <c r="K581" s="10">
        <v>1160</v>
      </c>
      <c r="L581" s="10">
        <f t="shared" si="41"/>
        <v>1840</v>
      </c>
      <c r="M581" s="10">
        <v>2400</v>
      </c>
      <c r="N581" s="10">
        <v>3000</v>
      </c>
      <c r="O581" s="3">
        <f t="shared" si="44"/>
        <v>0.48333333333333334</v>
      </c>
    </row>
    <row r="582" spans="1:15" x14ac:dyDescent="0.25">
      <c r="A582" s="8" t="str">
        <f ca="1">LOOKUP('PB YTD'!B582,TimeFrame!$D$3:$D$8,TimeFrame!$C$3:$C$8)</f>
        <v>6 Months</v>
      </c>
      <c r="B582" s="8">
        <f t="shared" ca="1" si="42"/>
        <v>185</v>
      </c>
      <c r="C582" s="20">
        <f t="shared" ca="1" si="43"/>
        <v>45568</v>
      </c>
      <c r="D582" s="20">
        <v>45383</v>
      </c>
      <c r="E582" s="15" t="s">
        <v>14</v>
      </c>
      <c r="F582" s="15" t="s">
        <v>135</v>
      </c>
      <c r="G582" s="15" t="s">
        <v>42</v>
      </c>
      <c r="H582" s="15" t="s">
        <v>42</v>
      </c>
      <c r="I582" s="16">
        <v>0.76037567166517672</v>
      </c>
      <c r="J582" s="16">
        <v>0.52736318407960203</v>
      </c>
      <c r="K582" s="10">
        <v>912.45</v>
      </c>
      <c r="L582" s="10">
        <f t="shared" si="41"/>
        <v>2087.5500000000002</v>
      </c>
      <c r="M582" s="10">
        <v>2400</v>
      </c>
      <c r="N582" s="10">
        <v>3000</v>
      </c>
      <c r="O582" s="3">
        <f t="shared" si="44"/>
        <v>0.38018750000000001</v>
      </c>
    </row>
    <row r="583" spans="1:15" x14ac:dyDescent="0.25">
      <c r="A583" s="8" t="str">
        <f ca="1">LOOKUP('PB YTD'!B583,TimeFrame!$D$3:$D$8,TimeFrame!$C$3:$C$8)</f>
        <v>6 Months</v>
      </c>
      <c r="B583" s="8">
        <f t="shared" ca="1" si="42"/>
        <v>185</v>
      </c>
      <c r="C583" s="20">
        <f t="shared" ca="1" si="43"/>
        <v>45568</v>
      </c>
      <c r="D583" s="20">
        <v>45383</v>
      </c>
      <c r="E583" s="15" t="s">
        <v>14</v>
      </c>
      <c r="F583" s="15" t="s">
        <v>123</v>
      </c>
      <c r="G583" s="15" t="s">
        <v>42</v>
      </c>
      <c r="H583" s="15" t="s">
        <v>42</v>
      </c>
      <c r="I583" s="16">
        <v>0.4166815481505291</v>
      </c>
      <c r="J583" s="16">
        <v>0.38317757009345793</v>
      </c>
      <c r="K583" s="10">
        <v>0</v>
      </c>
      <c r="L583" s="10">
        <f t="shared" si="41"/>
        <v>3000</v>
      </c>
      <c r="M583" s="10">
        <v>2400</v>
      </c>
      <c r="N583" s="10">
        <v>3000</v>
      </c>
      <c r="O583" s="3">
        <f t="shared" si="44"/>
        <v>0</v>
      </c>
    </row>
    <row r="584" spans="1:15" x14ac:dyDescent="0.25">
      <c r="A584" s="8" t="str">
        <f ca="1">LOOKUP('PB YTD'!B584,TimeFrame!$D$3:$D$8,TimeFrame!$C$3:$C$8)</f>
        <v>6 Months</v>
      </c>
      <c r="B584" s="8">
        <f t="shared" ca="1" si="42"/>
        <v>185</v>
      </c>
      <c r="C584" s="20">
        <f t="shared" ca="1" si="43"/>
        <v>45568</v>
      </c>
      <c r="D584" s="20">
        <v>45383</v>
      </c>
      <c r="E584" s="15" t="s">
        <v>14</v>
      </c>
      <c r="F584" s="15" t="s">
        <v>110</v>
      </c>
      <c r="G584" s="15" t="s">
        <v>42</v>
      </c>
      <c r="H584" s="15" t="s">
        <v>109</v>
      </c>
      <c r="I584" s="16">
        <v>0.9327281818531481</v>
      </c>
      <c r="J584" s="16">
        <v>0.67669172932330823</v>
      </c>
      <c r="K584" s="10">
        <v>2238.5500000000002</v>
      </c>
      <c r="L584" s="10">
        <f t="shared" si="41"/>
        <v>761.44999999999982</v>
      </c>
      <c r="M584" s="10">
        <v>2400</v>
      </c>
      <c r="N584" s="10">
        <v>3000</v>
      </c>
      <c r="O584" s="3">
        <f t="shared" si="44"/>
        <v>0.93272916666666672</v>
      </c>
    </row>
    <row r="585" spans="1:15" x14ac:dyDescent="0.25">
      <c r="A585" s="8" t="str">
        <f ca="1">LOOKUP('PB YTD'!B585,TimeFrame!$D$3:$D$8,TimeFrame!$C$3:$C$8)</f>
        <v>6 Months</v>
      </c>
      <c r="B585" s="8">
        <f t="shared" ca="1" si="42"/>
        <v>185</v>
      </c>
      <c r="C585" s="20">
        <f t="shared" ca="1" si="43"/>
        <v>45568</v>
      </c>
      <c r="D585" s="20">
        <v>45383</v>
      </c>
      <c r="E585" s="15" t="s">
        <v>14</v>
      </c>
      <c r="F585" s="15" t="s">
        <v>159</v>
      </c>
      <c r="G585" s="15" t="s">
        <v>42</v>
      </c>
      <c r="H585" s="15" t="s">
        <v>109</v>
      </c>
      <c r="I585" s="16">
        <v>0.53750671883398549</v>
      </c>
      <c r="J585" s="16">
        <v>0.65625</v>
      </c>
      <c r="K585" s="10">
        <v>0</v>
      </c>
      <c r="L585" s="10">
        <f t="shared" si="41"/>
        <v>3000</v>
      </c>
      <c r="M585" s="10">
        <v>2400</v>
      </c>
      <c r="N585" s="10">
        <v>3000</v>
      </c>
      <c r="O585" s="3">
        <f t="shared" si="44"/>
        <v>0</v>
      </c>
    </row>
    <row r="586" spans="1:15" x14ac:dyDescent="0.25">
      <c r="A586" s="8" t="str">
        <f ca="1">LOOKUP('PB YTD'!B586,TimeFrame!$D$3:$D$8,TimeFrame!$C$3:$C$8)</f>
        <v>6 Months</v>
      </c>
      <c r="B586" s="8">
        <f t="shared" ca="1" si="42"/>
        <v>185</v>
      </c>
      <c r="C586" s="20">
        <f t="shared" ca="1" si="43"/>
        <v>45568</v>
      </c>
      <c r="D586" s="20">
        <v>45383</v>
      </c>
      <c r="E586" s="15" t="s">
        <v>17</v>
      </c>
      <c r="F586" s="15" t="s">
        <v>200</v>
      </c>
      <c r="G586" s="15" t="s">
        <v>262</v>
      </c>
      <c r="H586" s="15" t="s">
        <v>195</v>
      </c>
      <c r="I586" s="16">
        <v>1.2985074626865671</v>
      </c>
      <c r="J586" s="16">
        <v>0.60204081632653061</v>
      </c>
      <c r="K586" s="10">
        <v>3000</v>
      </c>
      <c r="L586" s="10">
        <f t="shared" si="41"/>
        <v>0</v>
      </c>
      <c r="M586" s="10">
        <v>2400</v>
      </c>
      <c r="N586" s="10">
        <v>3000</v>
      </c>
      <c r="O586" s="3">
        <f t="shared" si="44"/>
        <v>1.25</v>
      </c>
    </row>
    <row r="587" spans="1:15" x14ac:dyDescent="0.25">
      <c r="A587" s="8" t="str">
        <f ca="1">LOOKUP('PB YTD'!B587,TimeFrame!$D$3:$D$8,TimeFrame!$C$3:$C$8)</f>
        <v>6 Months</v>
      </c>
      <c r="B587" s="8">
        <f t="shared" ca="1" si="42"/>
        <v>185</v>
      </c>
      <c r="C587" s="20">
        <f t="shared" ca="1" si="43"/>
        <v>45568</v>
      </c>
      <c r="D587" s="20">
        <v>45383</v>
      </c>
      <c r="E587" s="15" t="s">
        <v>17</v>
      </c>
      <c r="F587" s="15" t="s">
        <v>124</v>
      </c>
      <c r="G587" s="15" t="s">
        <v>262</v>
      </c>
      <c r="H587" s="15" t="s">
        <v>195</v>
      </c>
      <c r="I587" s="16">
        <v>1.3571816337609646</v>
      </c>
      <c r="J587" s="16">
        <v>0.57499999999999996</v>
      </c>
      <c r="K587" s="10">
        <v>3000</v>
      </c>
      <c r="L587" s="10">
        <f t="shared" si="41"/>
        <v>0</v>
      </c>
      <c r="M587" s="10">
        <v>2400</v>
      </c>
      <c r="N587" s="10">
        <v>3000</v>
      </c>
      <c r="O587" s="3">
        <f t="shared" si="44"/>
        <v>1.25</v>
      </c>
    </row>
    <row r="588" spans="1:15" x14ac:dyDescent="0.25">
      <c r="A588" s="8" t="str">
        <f ca="1">LOOKUP('PB YTD'!B588,TimeFrame!$D$3:$D$8,TimeFrame!$C$3:$C$8)</f>
        <v>6 Months</v>
      </c>
      <c r="B588" s="8">
        <f t="shared" ca="1" si="42"/>
        <v>185</v>
      </c>
      <c r="C588" s="20">
        <f t="shared" ca="1" si="43"/>
        <v>45568</v>
      </c>
      <c r="D588" s="20">
        <v>45383</v>
      </c>
      <c r="E588" s="15" t="s">
        <v>17</v>
      </c>
      <c r="F588" s="15" t="s">
        <v>194</v>
      </c>
      <c r="G588" s="15" t="s">
        <v>262</v>
      </c>
      <c r="H588" s="15" t="s">
        <v>195</v>
      </c>
      <c r="I588" s="16">
        <v>1.0699076243155738</v>
      </c>
      <c r="J588" s="16">
        <v>0.6347305389221557</v>
      </c>
      <c r="K588" s="10">
        <v>2567.7800000000002</v>
      </c>
      <c r="L588" s="10">
        <f t="shared" si="41"/>
        <v>432.2199999999998</v>
      </c>
      <c r="M588" s="10">
        <v>2400</v>
      </c>
      <c r="N588" s="10">
        <v>3000</v>
      </c>
      <c r="O588" s="3">
        <f t="shared" si="44"/>
        <v>1.0699083333333335</v>
      </c>
    </row>
    <row r="589" spans="1:15" x14ac:dyDescent="0.25">
      <c r="A589" s="8" t="str">
        <f ca="1">LOOKUP('PB YTD'!B589,TimeFrame!$D$3:$D$8,TimeFrame!$C$3:$C$8)</f>
        <v>6 Months</v>
      </c>
      <c r="B589" s="8">
        <f t="shared" ca="1" si="42"/>
        <v>185</v>
      </c>
      <c r="C589" s="20">
        <f t="shared" ca="1" si="43"/>
        <v>45568</v>
      </c>
      <c r="D589" s="20">
        <v>45383</v>
      </c>
      <c r="E589" s="15" t="s">
        <v>17</v>
      </c>
      <c r="F589" s="15" t="s">
        <v>152</v>
      </c>
      <c r="G589" s="15" t="s">
        <v>262</v>
      </c>
      <c r="H589" s="15" t="s">
        <v>195</v>
      </c>
      <c r="I589" s="16">
        <v>1.0235534953763616</v>
      </c>
      <c r="J589" s="16">
        <v>0.61538461538461542</v>
      </c>
      <c r="K589" s="10">
        <v>2456.5300000000002</v>
      </c>
      <c r="L589" s="10">
        <f t="shared" si="41"/>
        <v>543.4699999999998</v>
      </c>
      <c r="M589" s="10">
        <v>2400</v>
      </c>
      <c r="N589" s="10">
        <v>3000</v>
      </c>
      <c r="O589" s="3">
        <f t="shared" si="44"/>
        <v>1.0235541666666668</v>
      </c>
    </row>
    <row r="590" spans="1:15" x14ac:dyDescent="0.25">
      <c r="A590" s="8" t="str">
        <f ca="1">LOOKUP('PB YTD'!B590,TimeFrame!$D$3:$D$8,TimeFrame!$C$3:$C$8)</f>
        <v>6 Months</v>
      </c>
      <c r="B590" s="8">
        <f t="shared" ca="1" si="42"/>
        <v>185</v>
      </c>
      <c r="C590" s="20">
        <f t="shared" ca="1" si="43"/>
        <v>45568</v>
      </c>
      <c r="D590" s="20">
        <v>45383</v>
      </c>
      <c r="E590" s="15" t="s">
        <v>17</v>
      </c>
      <c r="F590" s="15" t="s">
        <v>19</v>
      </c>
      <c r="G590" s="15" t="s">
        <v>262</v>
      </c>
      <c r="H590" s="15" t="s">
        <v>195</v>
      </c>
      <c r="I590" s="16">
        <v>0.96610169491525422</v>
      </c>
      <c r="J590" s="16">
        <v>0.62666666666666671</v>
      </c>
      <c r="K590" s="10">
        <v>2400</v>
      </c>
      <c r="L590" s="10">
        <f t="shared" si="41"/>
        <v>600</v>
      </c>
      <c r="M590" s="10">
        <v>2400</v>
      </c>
      <c r="N590" s="10">
        <v>3000</v>
      </c>
      <c r="O590" s="3">
        <f t="shared" si="44"/>
        <v>1</v>
      </c>
    </row>
    <row r="591" spans="1:15" x14ac:dyDescent="0.25">
      <c r="A591" s="8" t="str">
        <f ca="1">LOOKUP('PB YTD'!B591,TimeFrame!$D$3:$D$8,TimeFrame!$C$3:$C$8)</f>
        <v>6 Months</v>
      </c>
      <c r="B591" s="8">
        <f t="shared" ca="1" si="42"/>
        <v>185</v>
      </c>
      <c r="C591" s="20">
        <f t="shared" ca="1" si="43"/>
        <v>45568</v>
      </c>
      <c r="D591" s="20">
        <v>45383</v>
      </c>
      <c r="E591" s="15" t="s">
        <v>17</v>
      </c>
      <c r="F591" s="15" t="s">
        <v>198</v>
      </c>
      <c r="G591" s="15" t="s">
        <v>262</v>
      </c>
      <c r="H591" s="15" t="s">
        <v>195</v>
      </c>
      <c r="I591" s="16">
        <v>0.94954791435582009</v>
      </c>
      <c r="J591" s="16">
        <v>0.64102564102564108</v>
      </c>
      <c r="K591" s="10">
        <v>2278.91</v>
      </c>
      <c r="L591" s="10">
        <f t="shared" si="41"/>
        <v>721.09000000000015</v>
      </c>
      <c r="M591" s="10">
        <v>2400</v>
      </c>
      <c r="N591" s="10">
        <v>3000</v>
      </c>
      <c r="O591" s="3">
        <f t="shared" si="44"/>
        <v>0.94954583333333331</v>
      </c>
    </row>
    <row r="592" spans="1:15" x14ac:dyDescent="0.25">
      <c r="A592" s="8" t="str">
        <f ca="1">LOOKUP('PB YTD'!B592,TimeFrame!$D$3:$D$8,TimeFrame!$C$3:$C$8)</f>
        <v>6 Months</v>
      </c>
      <c r="B592" s="8">
        <f t="shared" ca="1" si="42"/>
        <v>185</v>
      </c>
      <c r="C592" s="20">
        <f t="shared" ca="1" si="43"/>
        <v>45568</v>
      </c>
      <c r="D592" s="20">
        <v>45383</v>
      </c>
      <c r="E592" s="15" t="s">
        <v>17</v>
      </c>
      <c r="F592" s="15" t="s">
        <v>114</v>
      </c>
      <c r="G592" s="15" t="s">
        <v>262</v>
      </c>
      <c r="H592" s="15" t="s">
        <v>195</v>
      </c>
      <c r="I592" s="16">
        <v>1.2282291352058794</v>
      </c>
      <c r="J592" s="16">
        <v>0.56111111111111112</v>
      </c>
      <c r="K592" s="10">
        <v>1200</v>
      </c>
      <c r="L592" s="10">
        <f t="shared" si="41"/>
        <v>1800</v>
      </c>
      <c r="M592" s="10">
        <v>2400</v>
      </c>
      <c r="N592" s="10">
        <v>3000</v>
      </c>
      <c r="O592" s="3">
        <f t="shared" si="44"/>
        <v>0.5</v>
      </c>
    </row>
    <row r="593" spans="1:15" x14ac:dyDescent="0.25">
      <c r="A593" s="8" t="str">
        <f ca="1">LOOKUP('PB YTD'!B593,TimeFrame!$D$3:$D$8,TimeFrame!$C$3:$C$8)</f>
        <v>6 Months</v>
      </c>
      <c r="B593" s="8">
        <f t="shared" ca="1" si="42"/>
        <v>185</v>
      </c>
      <c r="C593" s="20">
        <f t="shared" ca="1" si="43"/>
        <v>45568</v>
      </c>
      <c r="D593" s="20">
        <v>45383</v>
      </c>
      <c r="E593" s="15" t="s">
        <v>17</v>
      </c>
      <c r="F593" s="15" t="s">
        <v>162</v>
      </c>
      <c r="G593" s="15" t="s">
        <v>262</v>
      </c>
      <c r="H593" s="15" t="s">
        <v>195</v>
      </c>
      <c r="I593" s="16">
        <v>1.1584043722339383</v>
      </c>
      <c r="J593" s="16">
        <v>0.54629629629629628</v>
      </c>
      <c r="K593" s="10">
        <v>1200</v>
      </c>
      <c r="L593" s="10">
        <f t="shared" si="41"/>
        <v>1800</v>
      </c>
      <c r="M593" s="10">
        <v>2400</v>
      </c>
      <c r="N593" s="10">
        <v>3000</v>
      </c>
      <c r="O593" s="3">
        <f t="shared" si="44"/>
        <v>0.5</v>
      </c>
    </row>
    <row r="594" spans="1:15" x14ac:dyDescent="0.25">
      <c r="A594" s="8" t="str">
        <f ca="1">LOOKUP('PB YTD'!B594,TimeFrame!$D$3:$D$8,TimeFrame!$C$3:$C$8)</f>
        <v>6 Months</v>
      </c>
      <c r="B594" s="8">
        <f t="shared" ca="1" si="42"/>
        <v>185</v>
      </c>
      <c r="C594" s="20">
        <f t="shared" ca="1" si="43"/>
        <v>45568</v>
      </c>
      <c r="D594" s="20">
        <v>45383</v>
      </c>
      <c r="E594" s="15" t="s">
        <v>17</v>
      </c>
      <c r="F594" s="15" t="s">
        <v>199</v>
      </c>
      <c r="G594" s="15" t="s">
        <v>262</v>
      </c>
      <c r="H594" s="15" t="s">
        <v>195</v>
      </c>
      <c r="I594" s="16">
        <v>0.98096172344498522</v>
      </c>
      <c r="J594" s="16">
        <v>0.52800000000000002</v>
      </c>
      <c r="K594" s="10">
        <v>1177.1500000000001</v>
      </c>
      <c r="L594" s="10">
        <f t="shared" si="41"/>
        <v>1822.85</v>
      </c>
      <c r="M594" s="10">
        <v>2400</v>
      </c>
      <c r="N594" s="10">
        <v>3000</v>
      </c>
      <c r="O594" s="3">
        <f t="shared" si="44"/>
        <v>0.49047916666666669</v>
      </c>
    </row>
    <row r="595" spans="1:15" x14ac:dyDescent="0.25">
      <c r="A595" s="8" t="str">
        <f ca="1">LOOKUP('PB YTD'!B595,TimeFrame!$D$3:$D$8,TimeFrame!$C$3:$C$8)</f>
        <v>6 Months</v>
      </c>
      <c r="B595" s="8">
        <f t="shared" ca="1" si="42"/>
        <v>185</v>
      </c>
      <c r="C595" s="20">
        <f t="shared" ca="1" si="43"/>
        <v>45568</v>
      </c>
      <c r="D595" s="20">
        <v>45383</v>
      </c>
      <c r="E595" s="15" t="s">
        <v>28</v>
      </c>
      <c r="F595" s="15" t="s">
        <v>121</v>
      </c>
      <c r="G595" s="15" t="s">
        <v>42</v>
      </c>
      <c r="H595" s="15" t="s">
        <v>29</v>
      </c>
      <c r="I595" s="16">
        <v>1.1419612103554277</v>
      </c>
      <c r="J595" s="16">
        <v>0.64673913043478259</v>
      </c>
      <c r="K595" s="10">
        <v>2740.71</v>
      </c>
      <c r="L595" s="10">
        <f t="shared" si="41"/>
        <v>259.28999999999996</v>
      </c>
      <c r="M595" s="10">
        <v>2400</v>
      </c>
      <c r="N595" s="10">
        <v>3000</v>
      </c>
      <c r="O595" s="3">
        <f t="shared" si="44"/>
        <v>1.1419625</v>
      </c>
    </row>
    <row r="596" spans="1:15" x14ac:dyDescent="0.25">
      <c r="A596" s="8" t="str">
        <f ca="1">LOOKUP('PB YTD'!B596,TimeFrame!$D$3:$D$8,TimeFrame!$C$3:$C$8)</f>
        <v>6 Months</v>
      </c>
      <c r="B596" s="8">
        <f t="shared" ca="1" si="42"/>
        <v>185</v>
      </c>
      <c r="C596" s="20">
        <f t="shared" ca="1" si="43"/>
        <v>45568</v>
      </c>
      <c r="D596" s="20">
        <v>45383</v>
      </c>
      <c r="E596" s="15" t="s">
        <v>28</v>
      </c>
      <c r="F596" s="15" t="s">
        <v>181</v>
      </c>
      <c r="G596" s="15" t="s">
        <v>42</v>
      </c>
      <c r="H596" s="15" t="s">
        <v>29</v>
      </c>
      <c r="I596" s="16">
        <v>1.1232046841258569</v>
      </c>
      <c r="J596" s="16">
        <v>0.65137614678899081</v>
      </c>
      <c r="K596" s="10">
        <v>2695.69</v>
      </c>
      <c r="L596" s="10">
        <f t="shared" si="41"/>
        <v>304.30999999999995</v>
      </c>
      <c r="M596" s="10">
        <v>2400</v>
      </c>
      <c r="N596" s="10">
        <v>3000</v>
      </c>
      <c r="O596" s="3">
        <f t="shared" si="44"/>
        <v>1.1232041666666668</v>
      </c>
    </row>
    <row r="597" spans="1:15" x14ac:dyDescent="0.25">
      <c r="A597" s="8" t="str">
        <f ca="1">LOOKUP('PB YTD'!B597,TimeFrame!$D$3:$D$8,TimeFrame!$C$3:$C$8)</f>
        <v>6 Months</v>
      </c>
      <c r="B597" s="8">
        <f t="shared" ca="1" si="42"/>
        <v>185</v>
      </c>
      <c r="C597" s="20">
        <f t="shared" ca="1" si="43"/>
        <v>45568</v>
      </c>
      <c r="D597" s="20">
        <v>45383</v>
      </c>
      <c r="E597" s="15" t="s">
        <v>28</v>
      </c>
      <c r="F597" s="15" t="s">
        <v>193</v>
      </c>
      <c r="G597" s="15" t="s">
        <v>42</v>
      </c>
      <c r="H597" s="15" t="s">
        <v>29</v>
      </c>
      <c r="I597" s="16">
        <v>1.1145368942960709</v>
      </c>
      <c r="J597" s="16">
        <v>0.62773722627737227</v>
      </c>
      <c r="K597" s="10">
        <v>2674.89</v>
      </c>
      <c r="L597" s="10">
        <f t="shared" si="41"/>
        <v>325.11000000000013</v>
      </c>
      <c r="M597" s="10">
        <v>2400</v>
      </c>
      <c r="N597" s="10">
        <v>3000</v>
      </c>
      <c r="O597" s="3">
        <f t="shared" si="44"/>
        <v>1.1145375</v>
      </c>
    </row>
    <row r="598" spans="1:15" x14ac:dyDescent="0.25">
      <c r="A598" s="8" t="str">
        <f ca="1">LOOKUP('PB YTD'!B598,TimeFrame!$D$3:$D$8,TimeFrame!$C$3:$C$8)</f>
        <v>6 Months</v>
      </c>
      <c r="B598" s="8">
        <f t="shared" ca="1" si="42"/>
        <v>185</v>
      </c>
      <c r="C598" s="20">
        <f t="shared" ca="1" si="43"/>
        <v>45568</v>
      </c>
      <c r="D598" s="20">
        <v>45383</v>
      </c>
      <c r="E598" s="15" t="s">
        <v>28</v>
      </c>
      <c r="F598" s="15" t="s">
        <v>120</v>
      </c>
      <c r="G598" s="15" t="s">
        <v>42</v>
      </c>
      <c r="H598" s="15" t="s">
        <v>29</v>
      </c>
      <c r="I598" s="16">
        <v>1.0631109509437362</v>
      </c>
      <c r="J598" s="16">
        <v>0.73780487804878048</v>
      </c>
      <c r="K598" s="10">
        <v>2551.4699999999998</v>
      </c>
      <c r="L598" s="10">
        <f t="shared" si="41"/>
        <v>448.5300000000002</v>
      </c>
      <c r="M598" s="10">
        <v>2400</v>
      </c>
      <c r="N598" s="10">
        <v>3000</v>
      </c>
      <c r="O598" s="3">
        <f t="shared" si="44"/>
        <v>1.0631124999999999</v>
      </c>
    </row>
    <row r="599" spans="1:15" x14ac:dyDescent="0.25">
      <c r="A599" s="8" t="str">
        <f ca="1">LOOKUP('PB YTD'!B599,TimeFrame!$D$3:$D$8,TimeFrame!$C$3:$C$8)</f>
        <v>6 Months</v>
      </c>
      <c r="B599" s="8">
        <f t="shared" ca="1" si="42"/>
        <v>185</v>
      </c>
      <c r="C599" s="20">
        <f t="shared" ca="1" si="43"/>
        <v>45568</v>
      </c>
      <c r="D599" s="20">
        <v>45383</v>
      </c>
      <c r="E599" s="15" t="s">
        <v>28</v>
      </c>
      <c r="F599" s="15" t="s">
        <v>136</v>
      </c>
      <c r="G599" s="15" t="s">
        <v>42</v>
      </c>
      <c r="H599" s="15" t="s">
        <v>29</v>
      </c>
      <c r="I599" s="16">
        <v>1.0444599179247098</v>
      </c>
      <c r="J599" s="16">
        <v>0.64556962025316456</v>
      </c>
      <c r="K599" s="10">
        <v>2506.6999999999998</v>
      </c>
      <c r="L599" s="10">
        <f t="shared" si="41"/>
        <v>493.30000000000018</v>
      </c>
      <c r="M599" s="10">
        <v>2400</v>
      </c>
      <c r="N599" s="10">
        <v>3000</v>
      </c>
      <c r="O599" s="3">
        <f t="shared" si="44"/>
        <v>1.0444583333333333</v>
      </c>
    </row>
    <row r="600" spans="1:15" x14ac:dyDescent="0.25">
      <c r="A600" s="8" t="str">
        <f ca="1">LOOKUP('PB YTD'!B600,TimeFrame!$D$3:$D$8,TimeFrame!$C$3:$C$8)</f>
        <v>6 Months</v>
      </c>
      <c r="B600" s="8">
        <f t="shared" ca="1" si="42"/>
        <v>185</v>
      </c>
      <c r="C600" s="20">
        <f t="shared" ca="1" si="43"/>
        <v>45568</v>
      </c>
      <c r="D600" s="20">
        <v>45383</v>
      </c>
      <c r="E600" s="15" t="s">
        <v>28</v>
      </c>
      <c r="F600" s="15" t="s">
        <v>182</v>
      </c>
      <c r="G600" s="15" t="s">
        <v>42</v>
      </c>
      <c r="H600" s="15" t="s">
        <v>29</v>
      </c>
      <c r="I600" s="16">
        <v>0.98730427958431954</v>
      </c>
      <c r="J600" s="16">
        <v>0.64935064935064934</v>
      </c>
      <c r="K600" s="10">
        <v>2369.5300000000002</v>
      </c>
      <c r="L600" s="10">
        <f t="shared" si="41"/>
        <v>630.4699999999998</v>
      </c>
      <c r="M600" s="10">
        <v>2400</v>
      </c>
      <c r="N600" s="10">
        <v>3000</v>
      </c>
      <c r="O600" s="3">
        <f t="shared" si="44"/>
        <v>0.98730416666666676</v>
      </c>
    </row>
    <row r="601" spans="1:15" x14ac:dyDescent="0.25">
      <c r="A601" s="8" t="str">
        <f ca="1">LOOKUP('PB YTD'!B601,TimeFrame!$D$3:$D$8,TimeFrame!$C$3:$C$8)</f>
        <v>6 Months</v>
      </c>
      <c r="B601" s="8">
        <f t="shared" ca="1" si="42"/>
        <v>185</v>
      </c>
      <c r="C601" s="20">
        <f t="shared" ca="1" si="43"/>
        <v>45568</v>
      </c>
      <c r="D601" s="20">
        <v>45383</v>
      </c>
      <c r="E601" s="15" t="s">
        <v>28</v>
      </c>
      <c r="F601" s="15" t="s">
        <v>80</v>
      </c>
      <c r="G601" s="15" t="s">
        <v>42</v>
      </c>
      <c r="H601" s="15" t="s">
        <v>29</v>
      </c>
      <c r="I601" s="16">
        <v>0.91766865102708295</v>
      </c>
      <c r="J601" s="16">
        <v>0.647887323943662</v>
      </c>
      <c r="K601" s="10">
        <v>2202.4</v>
      </c>
      <c r="L601" s="10">
        <f t="shared" si="41"/>
        <v>797.59999999999991</v>
      </c>
      <c r="M601" s="10">
        <v>2400</v>
      </c>
      <c r="N601" s="10">
        <v>3000</v>
      </c>
      <c r="O601" s="3">
        <f t="shared" si="44"/>
        <v>0.91766666666666674</v>
      </c>
    </row>
    <row r="602" spans="1:15" x14ac:dyDescent="0.25">
      <c r="A602" s="8" t="str">
        <f ca="1">LOOKUP('PB YTD'!B602,TimeFrame!$D$3:$D$8,TimeFrame!$C$3:$C$8)</f>
        <v>6 Months</v>
      </c>
      <c r="B602" s="8">
        <f t="shared" ca="1" si="42"/>
        <v>185</v>
      </c>
      <c r="C602" s="20">
        <f t="shared" ca="1" si="43"/>
        <v>45568</v>
      </c>
      <c r="D602" s="20">
        <v>45383</v>
      </c>
      <c r="E602" s="15" t="s">
        <v>28</v>
      </c>
      <c r="F602" s="15" t="s">
        <v>137</v>
      </c>
      <c r="G602" s="15" t="s">
        <v>42</v>
      </c>
      <c r="H602" s="15" t="s">
        <v>29</v>
      </c>
      <c r="I602" s="16">
        <v>0.84211412751713177</v>
      </c>
      <c r="J602" s="16">
        <v>0.68461538461538463</v>
      </c>
      <c r="K602" s="10">
        <v>2021.07</v>
      </c>
      <c r="L602" s="10">
        <f t="shared" si="41"/>
        <v>978.93000000000006</v>
      </c>
      <c r="M602" s="10">
        <v>2400</v>
      </c>
      <c r="N602" s="10">
        <v>3000</v>
      </c>
      <c r="O602" s="3">
        <f t="shared" si="44"/>
        <v>0.84211249999999993</v>
      </c>
    </row>
    <row r="603" spans="1:15" x14ac:dyDescent="0.25">
      <c r="A603" s="8" t="str">
        <f ca="1">LOOKUP('PB YTD'!B603,TimeFrame!$D$3:$D$8,TimeFrame!$C$3:$C$8)</f>
        <v>6 Months</v>
      </c>
      <c r="B603" s="8">
        <f t="shared" ca="1" si="42"/>
        <v>185</v>
      </c>
      <c r="C603" s="20">
        <f t="shared" ca="1" si="43"/>
        <v>45568</v>
      </c>
      <c r="D603" s="20">
        <v>45383</v>
      </c>
      <c r="E603" s="15" t="s">
        <v>28</v>
      </c>
      <c r="F603" s="15" t="s">
        <v>90</v>
      </c>
      <c r="G603" s="15" t="s">
        <v>42</v>
      </c>
      <c r="H603" s="15" t="s">
        <v>29</v>
      </c>
      <c r="I603" s="16">
        <v>0.80459770114942541</v>
      </c>
      <c r="J603" s="16">
        <v>0.70731707317073167</v>
      </c>
      <c r="K603" s="10">
        <v>1931.03</v>
      </c>
      <c r="L603" s="10">
        <f t="shared" si="41"/>
        <v>1068.97</v>
      </c>
      <c r="M603" s="10">
        <v>2400</v>
      </c>
      <c r="N603" s="10">
        <v>3000</v>
      </c>
      <c r="O603" s="3">
        <f t="shared" si="44"/>
        <v>0.80459583333333329</v>
      </c>
    </row>
    <row r="604" spans="1:15" x14ac:dyDescent="0.25">
      <c r="A604" s="8" t="str">
        <f ca="1">LOOKUP('PB YTD'!B604,TimeFrame!$D$3:$D$8,TimeFrame!$C$3:$C$8)</f>
        <v>6 Months</v>
      </c>
      <c r="B604" s="8">
        <f t="shared" ca="1" si="42"/>
        <v>185</v>
      </c>
      <c r="C604" s="20">
        <f t="shared" ca="1" si="43"/>
        <v>45568</v>
      </c>
      <c r="D604" s="20">
        <v>45383</v>
      </c>
      <c r="E604" s="15" t="s">
        <v>28</v>
      </c>
      <c r="F604" s="15" t="s">
        <v>113</v>
      </c>
      <c r="G604" s="15" t="s">
        <v>42</v>
      </c>
      <c r="H604" s="15" t="s">
        <v>29</v>
      </c>
      <c r="I604" s="16">
        <v>0.79800397991858329</v>
      </c>
      <c r="J604" s="16">
        <v>0.63934426229508201</v>
      </c>
      <c r="K604" s="10">
        <v>1915.21</v>
      </c>
      <c r="L604" s="10">
        <f t="shared" si="41"/>
        <v>1084.79</v>
      </c>
      <c r="M604" s="10">
        <v>2400</v>
      </c>
      <c r="N604" s="10">
        <v>3000</v>
      </c>
      <c r="O604" s="3">
        <f t="shared" si="44"/>
        <v>0.79800416666666674</v>
      </c>
    </row>
    <row r="605" spans="1:15" x14ac:dyDescent="0.25">
      <c r="A605" s="8" t="str">
        <f ca="1">LOOKUP('PB YTD'!B605,TimeFrame!$D$3:$D$8,TimeFrame!$C$3:$C$8)</f>
        <v>6 Months</v>
      </c>
      <c r="B605" s="8">
        <f t="shared" ca="1" si="42"/>
        <v>185</v>
      </c>
      <c r="C605" s="20">
        <f t="shared" ca="1" si="43"/>
        <v>45568</v>
      </c>
      <c r="D605" s="20">
        <v>45383</v>
      </c>
      <c r="E605" s="15" t="s">
        <v>28</v>
      </c>
      <c r="F605" s="15" t="s">
        <v>119</v>
      </c>
      <c r="G605" s="15" t="s">
        <v>42</v>
      </c>
      <c r="H605" s="15" t="s">
        <v>29</v>
      </c>
      <c r="I605" s="16">
        <v>0.70832743060474501</v>
      </c>
      <c r="J605" s="16">
        <v>0.59166666666666667</v>
      </c>
      <c r="K605" s="10">
        <v>0</v>
      </c>
      <c r="L605" s="10">
        <f t="shared" si="41"/>
        <v>3000</v>
      </c>
      <c r="M605" s="10">
        <v>2400</v>
      </c>
      <c r="N605" s="10">
        <v>3000</v>
      </c>
      <c r="O605" s="3">
        <f t="shared" si="44"/>
        <v>0</v>
      </c>
    </row>
    <row r="606" spans="1:15" x14ac:dyDescent="0.25">
      <c r="A606" s="8" t="str">
        <f ca="1">LOOKUP('PB YTD'!B606,TimeFrame!$D$3:$D$8,TimeFrame!$C$3:$C$8)</f>
        <v>6 Months</v>
      </c>
      <c r="B606" s="8">
        <f t="shared" ca="1" si="42"/>
        <v>185</v>
      </c>
      <c r="C606" s="20">
        <f t="shared" ca="1" si="43"/>
        <v>45568</v>
      </c>
      <c r="D606" s="20">
        <v>45383</v>
      </c>
      <c r="E606" s="15" t="s">
        <v>28</v>
      </c>
      <c r="F606" s="15" t="s">
        <v>201</v>
      </c>
      <c r="G606" s="15" t="s">
        <v>42</v>
      </c>
      <c r="H606" s="15" t="s">
        <v>29</v>
      </c>
      <c r="I606" s="16">
        <v>0.65278684426172573</v>
      </c>
      <c r="J606" s="16">
        <v>0.68421052631578949</v>
      </c>
      <c r="K606" s="10">
        <v>0</v>
      </c>
      <c r="L606" s="10">
        <f t="shared" si="41"/>
        <v>3000</v>
      </c>
      <c r="M606" s="10">
        <v>2400</v>
      </c>
      <c r="N606" s="10">
        <v>3000</v>
      </c>
      <c r="O606" s="3">
        <f t="shared" si="44"/>
        <v>0</v>
      </c>
    </row>
    <row r="607" spans="1:15" x14ac:dyDescent="0.25">
      <c r="A607" s="8" t="str">
        <f ca="1">LOOKUP('PB YTD'!B607,TimeFrame!$D$3:$D$8,TimeFrame!$C$3:$C$8)</f>
        <v>6 Months</v>
      </c>
      <c r="B607" s="8">
        <f t="shared" ca="1" si="42"/>
        <v>185</v>
      </c>
      <c r="C607" s="20">
        <f t="shared" ca="1" si="43"/>
        <v>45568</v>
      </c>
      <c r="D607" s="20">
        <v>45383</v>
      </c>
      <c r="E607" s="15" t="s">
        <v>177</v>
      </c>
      <c r="F607" s="15" t="s">
        <v>98</v>
      </c>
      <c r="G607" s="15" t="s">
        <v>263</v>
      </c>
      <c r="H607" s="15" t="s">
        <v>23</v>
      </c>
      <c r="I607" s="16">
        <v>1.3880182681113997</v>
      </c>
      <c r="J607" s="16">
        <v>0.66666666666666663</v>
      </c>
      <c r="K607" s="10">
        <v>3000</v>
      </c>
      <c r="L607" s="10">
        <f t="shared" ref="L607:L670" si="45">3000-K607</f>
        <v>0</v>
      </c>
      <c r="M607" s="10">
        <v>2400</v>
      </c>
      <c r="N607" s="10">
        <v>3000</v>
      </c>
      <c r="O607" s="3">
        <f t="shared" si="44"/>
        <v>1.25</v>
      </c>
    </row>
    <row r="608" spans="1:15" x14ac:dyDescent="0.25">
      <c r="A608" s="8" t="str">
        <f ca="1">LOOKUP('PB YTD'!B608,TimeFrame!$D$3:$D$8,TimeFrame!$C$3:$C$8)</f>
        <v>6 Months</v>
      </c>
      <c r="B608" s="8">
        <f t="shared" ref="B608:B653" ca="1" si="46">+C608-D608</f>
        <v>185</v>
      </c>
      <c r="C608" s="20">
        <f t="shared" ca="1" si="43"/>
        <v>45568</v>
      </c>
      <c r="D608" s="20">
        <v>45383</v>
      </c>
      <c r="E608" s="15" t="s">
        <v>177</v>
      </c>
      <c r="F608" s="15" t="s">
        <v>68</v>
      </c>
      <c r="G608" s="15" t="s">
        <v>263</v>
      </c>
      <c r="H608" s="15" t="s">
        <v>23</v>
      </c>
      <c r="I608" s="16">
        <v>1.4999567320173457</v>
      </c>
      <c r="J608" s="16">
        <v>0.67326732673267331</v>
      </c>
      <c r="K608" s="10">
        <v>3000</v>
      </c>
      <c r="L608" s="10">
        <f t="shared" si="45"/>
        <v>0</v>
      </c>
      <c r="M608" s="10">
        <v>2400</v>
      </c>
      <c r="N608" s="10">
        <v>3000</v>
      </c>
      <c r="O608" s="3">
        <f t="shared" si="44"/>
        <v>1.25</v>
      </c>
    </row>
    <row r="609" spans="1:15" x14ac:dyDescent="0.25">
      <c r="A609" s="8" t="str">
        <f ca="1">LOOKUP('PB YTD'!B609,TimeFrame!$D$3:$D$8,TimeFrame!$C$3:$C$8)</f>
        <v>6 Months</v>
      </c>
      <c r="B609" s="8">
        <f t="shared" ca="1" si="46"/>
        <v>185</v>
      </c>
      <c r="C609" s="20">
        <f t="shared" ca="1" si="43"/>
        <v>45568</v>
      </c>
      <c r="D609" s="20">
        <v>45383</v>
      </c>
      <c r="E609" s="15" t="s">
        <v>177</v>
      </c>
      <c r="F609" s="15" t="s">
        <v>102</v>
      </c>
      <c r="G609" s="15" t="s">
        <v>263</v>
      </c>
      <c r="H609" s="15" t="s">
        <v>23</v>
      </c>
      <c r="I609" s="16">
        <v>1.1944444444444442</v>
      </c>
      <c r="J609" s="16">
        <v>0.67692307692307696</v>
      </c>
      <c r="K609" s="10">
        <v>2866.67</v>
      </c>
      <c r="L609" s="10">
        <f t="shared" si="45"/>
        <v>133.32999999999993</v>
      </c>
      <c r="M609" s="10">
        <v>2400</v>
      </c>
      <c r="N609" s="10">
        <v>3000</v>
      </c>
      <c r="O609" s="3">
        <f t="shared" si="44"/>
        <v>1.1944458333333334</v>
      </c>
    </row>
    <row r="610" spans="1:15" x14ac:dyDescent="0.25">
      <c r="A610" s="8" t="str">
        <f ca="1">LOOKUP('PB YTD'!B610,TimeFrame!$D$3:$D$8,TimeFrame!$C$3:$C$8)</f>
        <v>6 Months</v>
      </c>
      <c r="B610" s="8">
        <f t="shared" ca="1" si="46"/>
        <v>185</v>
      </c>
      <c r="C610" s="20">
        <f t="shared" ca="1" si="43"/>
        <v>45568</v>
      </c>
      <c r="D610" s="20">
        <v>45383</v>
      </c>
      <c r="E610" s="15" t="s">
        <v>177</v>
      </c>
      <c r="F610" s="15" t="s">
        <v>146</v>
      </c>
      <c r="G610" s="15" t="s">
        <v>263</v>
      </c>
      <c r="H610" s="15" t="s">
        <v>23</v>
      </c>
      <c r="I610" s="16">
        <v>1.1039247772669418</v>
      </c>
      <c r="J610" s="16">
        <v>0.75294117647058822</v>
      </c>
      <c r="K610" s="10">
        <v>2649.42</v>
      </c>
      <c r="L610" s="10">
        <f t="shared" si="45"/>
        <v>350.57999999999993</v>
      </c>
      <c r="M610" s="10">
        <v>2400</v>
      </c>
      <c r="N610" s="10">
        <v>3000</v>
      </c>
      <c r="O610" s="3">
        <f t="shared" si="44"/>
        <v>1.103925</v>
      </c>
    </row>
    <row r="611" spans="1:15" x14ac:dyDescent="0.25">
      <c r="A611" s="8" t="str">
        <f ca="1">LOOKUP('PB YTD'!B611,TimeFrame!$D$3:$D$8,TimeFrame!$C$3:$C$8)</f>
        <v>6 Months</v>
      </c>
      <c r="B611" s="8">
        <f t="shared" ca="1" si="46"/>
        <v>185</v>
      </c>
      <c r="C611" s="20">
        <f t="shared" ca="1" si="43"/>
        <v>45568</v>
      </c>
      <c r="D611" s="20">
        <v>45383</v>
      </c>
      <c r="E611" s="15" t="s">
        <v>177</v>
      </c>
      <c r="F611" s="15" t="s">
        <v>77</v>
      </c>
      <c r="G611" s="15" t="s">
        <v>263</v>
      </c>
      <c r="H611" s="15" t="s">
        <v>23</v>
      </c>
      <c r="I611" s="16">
        <v>1.0695187165775402</v>
      </c>
      <c r="J611" s="16">
        <v>0.66844919786096257</v>
      </c>
      <c r="K611" s="10">
        <v>2566.84</v>
      </c>
      <c r="L611" s="10">
        <f t="shared" si="45"/>
        <v>433.15999999999985</v>
      </c>
      <c r="M611" s="10">
        <v>2400</v>
      </c>
      <c r="N611" s="10">
        <v>3000</v>
      </c>
      <c r="O611" s="3">
        <f t="shared" si="44"/>
        <v>1.0695166666666667</v>
      </c>
    </row>
    <row r="612" spans="1:15" x14ac:dyDescent="0.25">
      <c r="A612" s="8" t="str">
        <f ca="1">LOOKUP('PB YTD'!B612,TimeFrame!$D$3:$D$8,TimeFrame!$C$3:$C$8)</f>
        <v>6 Months</v>
      </c>
      <c r="B612" s="8">
        <f t="shared" ca="1" si="46"/>
        <v>185</v>
      </c>
      <c r="C612" s="20">
        <f t="shared" ca="1" si="43"/>
        <v>45568</v>
      </c>
      <c r="D612" s="20">
        <v>45383</v>
      </c>
      <c r="E612" s="15" t="s">
        <v>177</v>
      </c>
      <c r="F612" s="15" t="s">
        <v>24</v>
      </c>
      <c r="G612" s="15" t="s">
        <v>263</v>
      </c>
      <c r="H612" s="15" t="s">
        <v>23</v>
      </c>
      <c r="I612" s="16">
        <v>1.0502558602042411</v>
      </c>
      <c r="J612" s="16">
        <v>0.70270270270270274</v>
      </c>
      <c r="K612" s="10">
        <v>2520.61</v>
      </c>
      <c r="L612" s="10">
        <f t="shared" si="45"/>
        <v>479.38999999999987</v>
      </c>
      <c r="M612" s="10">
        <v>2400</v>
      </c>
      <c r="N612" s="10">
        <v>3000</v>
      </c>
      <c r="O612" s="3">
        <f t="shared" si="44"/>
        <v>1.0502541666666667</v>
      </c>
    </row>
    <row r="613" spans="1:15" x14ac:dyDescent="0.25">
      <c r="A613" s="8" t="str">
        <f ca="1">LOOKUP('PB YTD'!B613,TimeFrame!$D$3:$D$8,TimeFrame!$C$3:$C$8)</f>
        <v>6 Months</v>
      </c>
      <c r="B613" s="8">
        <f t="shared" ca="1" si="46"/>
        <v>185</v>
      </c>
      <c r="C613" s="20">
        <f t="shared" ca="1" si="43"/>
        <v>45568</v>
      </c>
      <c r="D613" s="20">
        <v>45383</v>
      </c>
      <c r="E613" s="15" t="s">
        <v>177</v>
      </c>
      <c r="F613" s="15" t="s">
        <v>34</v>
      </c>
      <c r="G613" s="15" t="s">
        <v>263</v>
      </c>
      <c r="H613" s="15" t="s">
        <v>23</v>
      </c>
      <c r="I613" s="16">
        <v>1.0169520252882069</v>
      </c>
      <c r="J613" s="16">
        <v>0.74257425742574257</v>
      </c>
      <c r="K613" s="10">
        <v>2440.6799999999998</v>
      </c>
      <c r="L613" s="10">
        <f t="shared" si="45"/>
        <v>559.32000000000016</v>
      </c>
      <c r="M613" s="10">
        <v>2400</v>
      </c>
      <c r="N613" s="10">
        <v>3000</v>
      </c>
      <c r="O613" s="3">
        <f t="shared" si="44"/>
        <v>1.01695</v>
      </c>
    </row>
    <row r="614" spans="1:15" x14ac:dyDescent="0.25">
      <c r="A614" s="8" t="str">
        <f ca="1">LOOKUP('PB YTD'!B614,TimeFrame!$D$3:$D$8,TimeFrame!$C$3:$C$8)</f>
        <v>6 Months</v>
      </c>
      <c r="B614" s="8">
        <f t="shared" ca="1" si="46"/>
        <v>185</v>
      </c>
      <c r="C614" s="20">
        <f t="shared" ca="1" si="43"/>
        <v>45568</v>
      </c>
      <c r="D614" s="20">
        <v>45383</v>
      </c>
      <c r="E614" s="15" t="s">
        <v>177</v>
      </c>
      <c r="F614" s="15" t="s">
        <v>139</v>
      </c>
      <c r="G614" s="15" t="s">
        <v>263</v>
      </c>
      <c r="H614" s="15" t="s">
        <v>23</v>
      </c>
      <c r="I614" s="16">
        <v>0.9624879689003889</v>
      </c>
      <c r="J614" s="16">
        <v>0.68656716417910446</v>
      </c>
      <c r="K614" s="10">
        <v>2309.9699999999998</v>
      </c>
      <c r="L614" s="10">
        <f t="shared" si="45"/>
        <v>690.0300000000002</v>
      </c>
      <c r="M614" s="10">
        <v>2400</v>
      </c>
      <c r="N614" s="10">
        <v>3000</v>
      </c>
      <c r="O614" s="3">
        <f t="shared" si="44"/>
        <v>0.96248749999999994</v>
      </c>
    </row>
    <row r="615" spans="1:15" x14ac:dyDescent="0.25">
      <c r="A615" s="8" t="str">
        <f ca="1">LOOKUP('PB YTD'!B615,TimeFrame!$D$3:$D$8,TimeFrame!$C$3:$C$8)</f>
        <v>6 Months</v>
      </c>
      <c r="B615" s="8">
        <f t="shared" ca="1" si="46"/>
        <v>185</v>
      </c>
      <c r="C615" s="20">
        <f t="shared" ca="1" si="43"/>
        <v>45568</v>
      </c>
      <c r="D615" s="20">
        <v>45383</v>
      </c>
      <c r="E615" s="15" t="s">
        <v>72</v>
      </c>
      <c r="F615" s="15" t="s">
        <v>94</v>
      </c>
      <c r="G615" s="15" t="s">
        <v>262</v>
      </c>
      <c r="H615" s="15" t="s">
        <v>205</v>
      </c>
      <c r="I615" s="16">
        <v>1.0030890233839376</v>
      </c>
      <c r="J615" s="16">
        <v>0.69072164948453607</v>
      </c>
      <c r="K615" s="10">
        <v>2407.41</v>
      </c>
      <c r="L615" s="10">
        <f t="shared" si="45"/>
        <v>592.59000000000015</v>
      </c>
      <c r="M615" s="10">
        <v>2400</v>
      </c>
      <c r="N615" s="10">
        <v>3000</v>
      </c>
      <c r="O615" s="3">
        <f t="shared" si="44"/>
        <v>1.0030874999999999</v>
      </c>
    </row>
    <row r="616" spans="1:15" x14ac:dyDescent="0.25">
      <c r="A616" s="8" t="str">
        <f ca="1">LOOKUP('PB YTD'!B616,TimeFrame!$D$3:$D$8,TimeFrame!$C$3:$C$8)</f>
        <v>6 Months</v>
      </c>
      <c r="B616" s="8">
        <f t="shared" ca="1" si="46"/>
        <v>185</v>
      </c>
      <c r="C616" s="20">
        <f t="shared" ca="1" si="43"/>
        <v>45568</v>
      </c>
      <c r="D616" s="20">
        <v>45383</v>
      </c>
      <c r="E616" s="15" t="s">
        <v>72</v>
      </c>
      <c r="F616" s="15" t="s">
        <v>97</v>
      </c>
      <c r="G616" s="15" t="s">
        <v>262</v>
      </c>
      <c r="H616" s="15" t="s">
        <v>205</v>
      </c>
      <c r="I616" s="16">
        <v>0.98210778186493342</v>
      </c>
      <c r="J616" s="16">
        <v>0.5714285714285714</v>
      </c>
      <c r="K616" s="10">
        <v>2357.06</v>
      </c>
      <c r="L616" s="10">
        <f t="shared" si="45"/>
        <v>642.94000000000005</v>
      </c>
      <c r="M616" s="10">
        <v>2400</v>
      </c>
      <c r="N616" s="10">
        <v>3000</v>
      </c>
      <c r="O616" s="3">
        <f t="shared" si="44"/>
        <v>0.98210833333333336</v>
      </c>
    </row>
    <row r="617" spans="1:15" x14ac:dyDescent="0.25">
      <c r="A617" s="8" t="str">
        <f ca="1">LOOKUP('PB YTD'!B617,TimeFrame!$D$3:$D$8,TimeFrame!$C$3:$C$8)</f>
        <v>6 Months</v>
      </c>
      <c r="B617" s="8">
        <f t="shared" ca="1" si="46"/>
        <v>185</v>
      </c>
      <c r="C617" s="20">
        <f t="shared" ca="1" si="43"/>
        <v>45568</v>
      </c>
      <c r="D617" s="20">
        <v>45383</v>
      </c>
      <c r="E617" s="15" t="s">
        <v>72</v>
      </c>
      <c r="F617" s="15" t="s">
        <v>74</v>
      </c>
      <c r="G617" s="15" t="s">
        <v>262</v>
      </c>
      <c r="H617" s="15" t="s">
        <v>205</v>
      </c>
      <c r="I617" s="16">
        <v>0.64197530864197527</v>
      </c>
      <c r="J617" s="16">
        <v>0.61333333333333329</v>
      </c>
      <c r="K617" s="10">
        <v>0</v>
      </c>
      <c r="L617" s="10">
        <f t="shared" si="45"/>
        <v>3000</v>
      </c>
      <c r="M617" s="10">
        <v>2400</v>
      </c>
      <c r="N617" s="10">
        <v>3000</v>
      </c>
      <c r="O617" s="3">
        <f t="shared" si="44"/>
        <v>0</v>
      </c>
    </row>
    <row r="618" spans="1:15" x14ac:dyDescent="0.25">
      <c r="A618" s="8" t="str">
        <f ca="1">LOOKUP('PB YTD'!B618,TimeFrame!$D$3:$D$8,TimeFrame!$C$3:$C$8)</f>
        <v>6 Months</v>
      </c>
      <c r="B618" s="8">
        <f t="shared" ca="1" si="46"/>
        <v>185</v>
      </c>
      <c r="C618" s="20">
        <f t="shared" ca="1" si="43"/>
        <v>45568</v>
      </c>
      <c r="D618" s="20">
        <v>45383</v>
      </c>
      <c r="E618" s="15" t="s">
        <v>100</v>
      </c>
      <c r="F618" s="15" t="s">
        <v>218</v>
      </c>
      <c r="G618" s="15" t="s">
        <v>231</v>
      </c>
      <c r="H618" s="15" t="s">
        <v>203</v>
      </c>
      <c r="I618" s="16">
        <v>1.2425741402570352</v>
      </c>
      <c r="J618" s="16">
        <v>0.60406091370558379</v>
      </c>
      <c r="K618" s="10">
        <v>2982.18</v>
      </c>
      <c r="L618" s="10">
        <f t="shared" si="45"/>
        <v>17.820000000000164</v>
      </c>
      <c r="M618" s="10">
        <v>2400</v>
      </c>
      <c r="N618" s="10">
        <v>3000</v>
      </c>
      <c r="O618" s="3">
        <f t="shared" si="44"/>
        <v>1.242575</v>
      </c>
    </row>
    <row r="619" spans="1:15" x14ac:dyDescent="0.25">
      <c r="A619" s="8" t="str">
        <f ca="1">LOOKUP('PB YTD'!B619,TimeFrame!$D$3:$D$8,TimeFrame!$C$3:$C$8)</f>
        <v>6 Months</v>
      </c>
      <c r="B619" s="8">
        <f t="shared" ca="1" si="46"/>
        <v>185</v>
      </c>
      <c r="C619" s="20">
        <f t="shared" ca="1" si="43"/>
        <v>45568</v>
      </c>
      <c r="D619" s="20">
        <v>45383</v>
      </c>
      <c r="E619" s="15" t="s">
        <v>100</v>
      </c>
      <c r="F619" s="15" t="s">
        <v>220</v>
      </c>
      <c r="G619" s="15" t="s">
        <v>231</v>
      </c>
      <c r="H619" s="15" t="s">
        <v>203</v>
      </c>
      <c r="I619" s="16">
        <v>1.2260549724789789</v>
      </c>
      <c r="J619" s="16">
        <v>0.70454545454545459</v>
      </c>
      <c r="K619" s="10">
        <v>2942.53</v>
      </c>
      <c r="L619" s="10">
        <f t="shared" si="45"/>
        <v>57.4699999999998</v>
      </c>
      <c r="M619" s="10">
        <v>2400</v>
      </c>
      <c r="N619" s="10">
        <v>3000</v>
      </c>
      <c r="O619" s="3">
        <f t="shared" si="44"/>
        <v>1.2260541666666667</v>
      </c>
    </row>
    <row r="620" spans="1:15" x14ac:dyDescent="0.25">
      <c r="A620" s="8" t="str">
        <f ca="1">LOOKUP('PB YTD'!B620,TimeFrame!$D$3:$D$8,TimeFrame!$C$3:$C$8)</f>
        <v>6 Months</v>
      </c>
      <c r="B620" s="8">
        <f t="shared" ca="1" si="46"/>
        <v>185</v>
      </c>
      <c r="C620" s="20">
        <f t="shared" ca="1" si="43"/>
        <v>45568</v>
      </c>
      <c r="D620" s="20">
        <v>45383</v>
      </c>
      <c r="E620" s="15" t="s">
        <v>100</v>
      </c>
      <c r="F620" s="15" t="s">
        <v>217</v>
      </c>
      <c r="G620" s="15" t="s">
        <v>231</v>
      </c>
      <c r="H620" s="15" t="s">
        <v>203</v>
      </c>
      <c r="I620" s="16">
        <v>1.0884955752212391</v>
      </c>
      <c r="J620" s="16">
        <v>0.61764705882352944</v>
      </c>
      <c r="K620" s="10">
        <v>2612.39</v>
      </c>
      <c r="L620" s="10">
        <f t="shared" si="45"/>
        <v>387.61000000000013</v>
      </c>
      <c r="M620" s="10">
        <v>2400</v>
      </c>
      <c r="N620" s="10">
        <v>3000</v>
      </c>
      <c r="O620" s="3">
        <f t="shared" si="44"/>
        <v>1.0884958333333332</v>
      </c>
    </row>
    <row r="621" spans="1:15" x14ac:dyDescent="0.25">
      <c r="A621" s="8" t="str">
        <f ca="1">LOOKUP('PB YTD'!B621,TimeFrame!$D$3:$D$8,TimeFrame!$C$3:$C$8)</f>
        <v>6 Months</v>
      </c>
      <c r="B621" s="8">
        <f t="shared" ca="1" si="46"/>
        <v>185</v>
      </c>
      <c r="C621" s="20">
        <f t="shared" ca="1" si="43"/>
        <v>45568</v>
      </c>
      <c r="D621" s="20">
        <v>45383</v>
      </c>
      <c r="E621" s="15" t="s">
        <v>100</v>
      </c>
      <c r="F621" s="15" t="s">
        <v>221</v>
      </c>
      <c r="G621" s="15" t="s">
        <v>231</v>
      </c>
      <c r="H621" s="15" t="s">
        <v>203</v>
      </c>
      <c r="I621" s="16">
        <v>1.0293915805572442</v>
      </c>
      <c r="J621" s="16">
        <v>0.68292682926829273</v>
      </c>
      <c r="K621" s="10">
        <v>2470.54</v>
      </c>
      <c r="L621" s="10">
        <f t="shared" si="45"/>
        <v>529.46</v>
      </c>
      <c r="M621" s="10">
        <v>2400</v>
      </c>
      <c r="N621" s="10">
        <v>3000</v>
      </c>
      <c r="O621" s="3">
        <f t="shared" si="44"/>
        <v>1.0293916666666667</v>
      </c>
    </row>
    <row r="622" spans="1:15" x14ac:dyDescent="0.25">
      <c r="A622" s="8" t="str">
        <f ca="1">LOOKUP('PB YTD'!B622,TimeFrame!$D$3:$D$8,TimeFrame!$C$3:$C$8)</f>
        <v>6 Months</v>
      </c>
      <c r="B622" s="8">
        <f t="shared" ca="1" si="46"/>
        <v>185</v>
      </c>
      <c r="C622" s="20">
        <f t="shared" ca="1" si="43"/>
        <v>45568</v>
      </c>
      <c r="D622" s="20">
        <v>45383</v>
      </c>
      <c r="E622" s="15" t="s">
        <v>100</v>
      </c>
      <c r="F622" s="15" t="s">
        <v>222</v>
      </c>
      <c r="G622" s="15" t="s">
        <v>231</v>
      </c>
      <c r="H622" s="15" t="s">
        <v>203</v>
      </c>
      <c r="I622" s="16">
        <v>1.0098138217041344</v>
      </c>
      <c r="J622" s="16">
        <v>0.6</v>
      </c>
      <c r="K622" s="10">
        <v>2423.5500000000002</v>
      </c>
      <c r="L622" s="10">
        <f t="shared" si="45"/>
        <v>576.44999999999982</v>
      </c>
      <c r="M622" s="10">
        <v>2400</v>
      </c>
      <c r="N622" s="10">
        <v>3000</v>
      </c>
      <c r="O622" s="3">
        <f t="shared" si="44"/>
        <v>1.0098125</v>
      </c>
    </row>
    <row r="623" spans="1:15" x14ac:dyDescent="0.25">
      <c r="A623" s="8" t="str">
        <f ca="1">LOOKUP('PB YTD'!B623,TimeFrame!$D$3:$D$8,TimeFrame!$C$3:$C$8)</f>
        <v>6 Months</v>
      </c>
      <c r="B623" s="8">
        <f t="shared" ca="1" si="46"/>
        <v>185</v>
      </c>
      <c r="C623" s="20">
        <f t="shared" ca="1" si="43"/>
        <v>45568</v>
      </c>
      <c r="D623" s="20">
        <v>45383</v>
      </c>
      <c r="E623" s="15" t="s">
        <v>100</v>
      </c>
      <c r="F623" s="15" t="s">
        <v>204</v>
      </c>
      <c r="G623" s="15" t="s">
        <v>231</v>
      </c>
      <c r="H623" s="15" t="s">
        <v>203</v>
      </c>
      <c r="I623" s="16">
        <v>0.99997744411780198</v>
      </c>
      <c r="J623" s="16">
        <v>0.60365853658536583</v>
      </c>
      <c r="K623" s="10">
        <v>2399.9499999999998</v>
      </c>
      <c r="L623" s="10">
        <f t="shared" si="45"/>
        <v>600.05000000000018</v>
      </c>
      <c r="M623" s="10">
        <v>2400</v>
      </c>
      <c r="N623" s="10">
        <v>3000</v>
      </c>
      <c r="O623" s="3">
        <f t="shared" si="44"/>
        <v>0.99997916666666664</v>
      </c>
    </row>
    <row r="624" spans="1:15" x14ac:dyDescent="0.25">
      <c r="A624" s="8" t="str">
        <f ca="1">LOOKUP('PB YTD'!B624,TimeFrame!$D$3:$D$8,TimeFrame!$C$3:$C$8)</f>
        <v>6 Months</v>
      </c>
      <c r="B624" s="8">
        <f t="shared" ca="1" si="46"/>
        <v>185</v>
      </c>
      <c r="C624" s="20">
        <f t="shared" ca="1" si="43"/>
        <v>45568</v>
      </c>
      <c r="D624" s="20">
        <v>45383</v>
      </c>
      <c r="E624" s="15" t="s">
        <v>100</v>
      </c>
      <c r="F624" s="15" t="s">
        <v>219</v>
      </c>
      <c r="G624" s="15" t="s">
        <v>231</v>
      </c>
      <c r="H624" s="15" t="s">
        <v>203</v>
      </c>
      <c r="I624" s="16">
        <v>0.98778460160376946</v>
      </c>
      <c r="J624" s="16">
        <v>0.6776859504132231</v>
      </c>
      <c r="K624" s="10">
        <v>2370.6799999999998</v>
      </c>
      <c r="L624" s="10">
        <f t="shared" si="45"/>
        <v>629.32000000000016</v>
      </c>
      <c r="M624" s="10">
        <v>2400</v>
      </c>
      <c r="N624" s="10">
        <v>3000</v>
      </c>
      <c r="O624" s="3">
        <f t="shared" si="44"/>
        <v>0.98778333333333324</v>
      </c>
    </row>
    <row r="625" spans="1:15" x14ac:dyDescent="0.25">
      <c r="A625" s="8" t="str">
        <f ca="1">LOOKUP('PB YTD'!B625,TimeFrame!$D$3:$D$8,TimeFrame!$C$3:$C$8)</f>
        <v>6 Months</v>
      </c>
      <c r="B625" s="8">
        <f t="shared" ca="1" si="46"/>
        <v>185</v>
      </c>
      <c r="C625" s="20">
        <f t="shared" ca="1" si="43"/>
        <v>45568</v>
      </c>
      <c r="D625" s="20">
        <v>45383</v>
      </c>
      <c r="E625" s="15" t="s">
        <v>100</v>
      </c>
      <c r="F625" s="15" t="s">
        <v>223</v>
      </c>
      <c r="G625" s="15" t="s">
        <v>231</v>
      </c>
      <c r="H625" s="15" t="s">
        <v>203</v>
      </c>
      <c r="I625" s="16">
        <v>0.97341687019928491</v>
      </c>
      <c r="J625" s="16">
        <v>0.61904761904761907</v>
      </c>
      <c r="K625" s="10">
        <v>2336.1999999999998</v>
      </c>
      <c r="L625" s="10">
        <f t="shared" si="45"/>
        <v>663.80000000000018</v>
      </c>
      <c r="M625" s="10">
        <v>2400</v>
      </c>
      <c r="N625" s="10">
        <v>3000</v>
      </c>
      <c r="O625" s="3">
        <f t="shared" si="44"/>
        <v>0.9734166666666666</v>
      </c>
    </row>
    <row r="626" spans="1:15" x14ac:dyDescent="0.25">
      <c r="A626" s="8" t="str">
        <f ca="1">LOOKUP('PB YTD'!B626,TimeFrame!$D$3:$D$8,TimeFrame!$C$3:$C$8)</f>
        <v>6 Months</v>
      </c>
      <c r="B626" s="8">
        <f t="shared" ca="1" si="46"/>
        <v>185</v>
      </c>
      <c r="C626" s="20">
        <f t="shared" ca="1" si="43"/>
        <v>45568</v>
      </c>
      <c r="D626" s="20">
        <v>45383</v>
      </c>
      <c r="E626" s="15" t="s">
        <v>100</v>
      </c>
      <c r="F626" s="15" t="s">
        <v>224</v>
      </c>
      <c r="G626" s="15" t="s">
        <v>231</v>
      </c>
      <c r="H626" s="15" t="s">
        <v>203</v>
      </c>
      <c r="I626" s="16">
        <v>1.0328762306610411</v>
      </c>
      <c r="J626" s="16">
        <v>0.53424657534246578</v>
      </c>
      <c r="K626" s="10">
        <v>1200</v>
      </c>
      <c r="L626" s="10">
        <f t="shared" si="45"/>
        <v>1800</v>
      </c>
      <c r="M626" s="10">
        <v>2400</v>
      </c>
      <c r="N626" s="10">
        <v>3000</v>
      </c>
      <c r="O626" s="3">
        <f t="shared" si="44"/>
        <v>0.5</v>
      </c>
    </row>
    <row r="627" spans="1:15" x14ac:dyDescent="0.25">
      <c r="A627" s="8" t="str">
        <f ca="1">LOOKUP('PB YTD'!B627,TimeFrame!$D$3:$D$8,TimeFrame!$C$3:$C$8)</f>
        <v>6 Months</v>
      </c>
      <c r="B627" s="8">
        <f t="shared" ca="1" si="46"/>
        <v>185</v>
      </c>
      <c r="C627" s="20">
        <f t="shared" ca="1" si="43"/>
        <v>45568</v>
      </c>
      <c r="D627" s="20">
        <v>45383</v>
      </c>
      <c r="E627" s="15" t="s">
        <v>100</v>
      </c>
      <c r="F627" s="15" t="s">
        <v>216</v>
      </c>
      <c r="G627" s="15" t="s">
        <v>231</v>
      </c>
      <c r="H627" s="15" t="s">
        <v>203</v>
      </c>
      <c r="I627" s="16">
        <v>0.94705325262792572</v>
      </c>
      <c r="J627" s="16">
        <v>0.49162011173184356</v>
      </c>
      <c r="K627" s="10">
        <v>1136.46</v>
      </c>
      <c r="L627" s="10">
        <f t="shared" si="45"/>
        <v>1863.54</v>
      </c>
      <c r="M627" s="10">
        <v>2400</v>
      </c>
      <c r="N627" s="10">
        <v>3000</v>
      </c>
      <c r="O627" s="3">
        <f t="shared" si="44"/>
        <v>0.47352500000000003</v>
      </c>
    </row>
    <row r="628" spans="1:15" x14ac:dyDescent="0.25">
      <c r="A628" s="8" t="str">
        <f ca="1">LOOKUP('PB YTD'!B628,TimeFrame!$D$3:$D$8,TimeFrame!$C$3:$C$8)</f>
        <v>6 Months</v>
      </c>
      <c r="B628" s="8">
        <f t="shared" ca="1" si="46"/>
        <v>185</v>
      </c>
      <c r="C628" s="20">
        <f t="shared" ca="1" si="43"/>
        <v>45568</v>
      </c>
      <c r="D628" s="20">
        <v>45383</v>
      </c>
      <c r="E628" s="15" t="s">
        <v>100</v>
      </c>
      <c r="F628" s="15" t="s">
        <v>213</v>
      </c>
      <c r="G628" s="15" t="s">
        <v>231</v>
      </c>
      <c r="H628" s="15" t="s">
        <v>203</v>
      </c>
      <c r="I628" s="16">
        <v>0.89085240030179891</v>
      </c>
      <c r="J628" s="16">
        <v>0.43678160919540232</v>
      </c>
      <c r="K628" s="10">
        <v>1069.02</v>
      </c>
      <c r="L628" s="10">
        <f t="shared" si="45"/>
        <v>1930.98</v>
      </c>
      <c r="M628" s="10">
        <v>2400</v>
      </c>
      <c r="N628" s="10">
        <v>3000</v>
      </c>
      <c r="O628" s="3">
        <f t="shared" si="44"/>
        <v>0.44542500000000002</v>
      </c>
    </row>
    <row r="629" spans="1:15" x14ac:dyDescent="0.25">
      <c r="A629" s="8" t="str">
        <f ca="1">LOOKUP('PB YTD'!B629,TimeFrame!$D$3:$D$8,TimeFrame!$C$3:$C$8)</f>
        <v>6 Months</v>
      </c>
      <c r="B629" s="8">
        <f t="shared" ca="1" si="46"/>
        <v>185</v>
      </c>
      <c r="C629" s="20">
        <f t="shared" ca="1" si="43"/>
        <v>45568</v>
      </c>
      <c r="D629" s="20">
        <v>45383</v>
      </c>
      <c r="E629" s="15" t="s">
        <v>179</v>
      </c>
      <c r="F629" s="15" t="s">
        <v>57</v>
      </c>
      <c r="G629" s="15" t="s">
        <v>233</v>
      </c>
      <c r="H629" s="15" t="s">
        <v>202</v>
      </c>
      <c r="I629" s="16">
        <v>1.0930105463889954</v>
      </c>
      <c r="J629" s="16">
        <v>0.63503649635036497</v>
      </c>
      <c r="K629" s="10">
        <v>2623.23</v>
      </c>
      <c r="L629" s="10">
        <f t="shared" si="45"/>
        <v>376.77</v>
      </c>
      <c r="M629" s="10">
        <v>2400</v>
      </c>
      <c r="N629" s="10">
        <v>3000</v>
      </c>
      <c r="O629" s="3">
        <f t="shared" si="44"/>
        <v>1.0930124999999999</v>
      </c>
    </row>
    <row r="630" spans="1:15" x14ac:dyDescent="0.25">
      <c r="A630" s="8" t="str">
        <f ca="1">LOOKUP('PB YTD'!B630,TimeFrame!$D$3:$D$8,TimeFrame!$C$3:$C$8)</f>
        <v>6 Months</v>
      </c>
      <c r="B630" s="8">
        <f t="shared" ca="1" si="46"/>
        <v>185</v>
      </c>
      <c r="C630" s="20">
        <f t="shared" ca="1" si="43"/>
        <v>45568</v>
      </c>
      <c r="D630" s="20">
        <v>45383</v>
      </c>
      <c r="E630" s="15" t="s">
        <v>179</v>
      </c>
      <c r="F630" s="15" t="s">
        <v>67</v>
      </c>
      <c r="G630" s="15" t="s">
        <v>233</v>
      </c>
      <c r="H630" s="15" t="s">
        <v>202</v>
      </c>
      <c r="I630" s="16">
        <v>1.074634885334965</v>
      </c>
      <c r="J630" s="16">
        <v>0.63905325443786987</v>
      </c>
      <c r="K630" s="10">
        <v>2579.12</v>
      </c>
      <c r="L630" s="10">
        <f t="shared" si="45"/>
        <v>420.88000000000011</v>
      </c>
      <c r="M630" s="10">
        <v>2400</v>
      </c>
      <c r="N630" s="10">
        <v>3000</v>
      </c>
      <c r="O630" s="3">
        <f t="shared" si="44"/>
        <v>1.0746333333333333</v>
      </c>
    </row>
    <row r="631" spans="1:15" x14ac:dyDescent="0.25">
      <c r="A631" s="8" t="str">
        <f ca="1">LOOKUP('PB YTD'!B631,TimeFrame!$D$3:$D$8,TimeFrame!$C$3:$C$8)</f>
        <v>6 Months</v>
      </c>
      <c r="B631" s="8">
        <f t="shared" ca="1" si="46"/>
        <v>185</v>
      </c>
      <c r="C631" s="20">
        <f t="shared" ca="1" si="43"/>
        <v>45568</v>
      </c>
      <c r="D631" s="20">
        <v>45383</v>
      </c>
      <c r="E631" s="15" t="s">
        <v>179</v>
      </c>
      <c r="F631" s="15" t="s">
        <v>12</v>
      </c>
      <c r="G631" s="15" t="s">
        <v>233</v>
      </c>
      <c r="H631" s="15" t="s">
        <v>202</v>
      </c>
      <c r="I631" s="16">
        <v>1.0575320420713834</v>
      </c>
      <c r="J631" s="16">
        <v>0.67479674796747968</v>
      </c>
      <c r="K631" s="10">
        <v>2538.08</v>
      </c>
      <c r="L631" s="10">
        <f t="shared" si="45"/>
        <v>461.92000000000007</v>
      </c>
      <c r="M631" s="10">
        <v>2400</v>
      </c>
      <c r="N631" s="10">
        <v>3000</v>
      </c>
      <c r="O631" s="3">
        <f t="shared" si="44"/>
        <v>1.0575333333333332</v>
      </c>
    </row>
    <row r="632" spans="1:15" x14ac:dyDescent="0.25">
      <c r="A632" s="8" t="str">
        <f ca="1">LOOKUP('PB YTD'!B632,TimeFrame!$D$3:$D$8,TimeFrame!$C$3:$C$8)</f>
        <v>6 Months</v>
      </c>
      <c r="B632" s="8">
        <f t="shared" ca="1" si="46"/>
        <v>185</v>
      </c>
      <c r="C632" s="20">
        <f t="shared" ca="1" si="43"/>
        <v>45568</v>
      </c>
      <c r="D632" s="20">
        <v>45383</v>
      </c>
      <c r="E632" s="15" t="s">
        <v>179</v>
      </c>
      <c r="F632" s="15" t="s">
        <v>95</v>
      </c>
      <c r="G632" s="15" t="s">
        <v>233</v>
      </c>
      <c r="H632" s="15" t="s">
        <v>202</v>
      </c>
      <c r="I632" s="16">
        <v>1.011623985953543</v>
      </c>
      <c r="J632" s="16">
        <v>0.52264808362369342</v>
      </c>
      <c r="K632" s="10">
        <v>1200</v>
      </c>
      <c r="L632" s="10">
        <f t="shared" si="45"/>
        <v>1800</v>
      </c>
      <c r="M632" s="10">
        <v>2400</v>
      </c>
      <c r="N632" s="10">
        <v>3000</v>
      </c>
      <c r="O632" s="3">
        <f t="shared" si="44"/>
        <v>0.5</v>
      </c>
    </row>
    <row r="633" spans="1:15" x14ac:dyDescent="0.25">
      <c r="A633" s="8" t="str">
        <f ca="1">LOOKUP('PB YTD'!B633,TimeFrame!$D$3:$D$8,TimeFrame!$C$3:$C$8)</f>
        <v>6 Months</v>
      </c>
      <c r="B633" s="8">
        <f t="shared" ca="1" si="46"/>
        <v>185</v>
      </c>
      <c r="C633" s="20">
        <f t="shared" ca="1" si="43"/>
        <v>45568</v>
      </c>
      <c r="D633" s="20">
        <v>45383</v>
      </c>
      <c r="E633" s="15" t="s">
        <v>179</v>
      </c>
      <c r="F633" s="15" t="s">
        <v>154</v>
      </c>
      <c r="G633" s="15" t="s">
        <v>233</v>
      </c>
      <c r="H633" s="15" t="s">
        <v>202</v>
      </c>
      <c r="I633" s="16">
        <v>0.92850510677808717</v>
      </c>
      <c r="J633" s="16">
        <v>0.47619047619047616</v>
      </c>
      <c r="K633" s="10">
        <v>1114.21</v>
      </c>
      <c r="L633" s="10">
        <f t="shared" si="45"/>
        <v>1885.79</v>
      </c>
      <c r="M633" s="10">
        <v>2400</v>
      </c>
      <c r="N633" s="10">
        <v>3000</v>
      </c>
      <c r="O633" s="3">
        <f t="shared" si="44"/>
        <v>0.46425416666666669</v>
      </c>
    </row>
    <row r="634" spans="1:15" x14ac:dyDescent="0.25">
      <c r="A634" s="8" t="str">
        <f ca="1">LOOKUP('PB YTD'!B634,TimeFrame!$D$3:$D$8,TimeFrame!$C$3:$C$8)</f>
        <v>6 Months</v>
      </c>
      <c r="B634" s="8">
        <f t="shared" ca="1" si="46"/>
        <v>185</v>
      </c>
      <c r="C634" s="20">
        <f t="shared" ca="1" si="43"/>
        <v>45568</v>
      </c>
      <c r="D634" s="20">
        <v>45383</v>
      </c>
      <c r="E634" s="15" t="s">
        <v>179</v>
      </c>
      <c r="F634" s="15" t="s">
        <v>153</v>
      </c>
      <c r="G634" s="15" t="s">
        <v>233</v>
      </c>
      <c r="H634" s="15" t="s">
        <v>202</v>
      </c>
      <c r="I634" s="16">
        <v>0.85711661887901403</v>
      </c>
      <c r="J634" s="16">
        <v>0.5535714285714286</v>
      </c>
      <c r="K634" s="10">
        <v>1028.54</v>
      </c>
      <c r="L634" s="10">
        <f t="shared" si="45"/>
        <v>1971.46</v>
      </c>
      <c r="M634" s="10">
        <v>2400</v>
      </c>
      <c r="N634" s="10">
        <v>3000</v>
      </c>
      <c r="O634" s="3">
        <f t="shared" si="44"/>
        <v>0.42855833333333332</v>
      </c>
    </row>
    <row r="635" spans="1:15" x14ac:dyDescent="0.25">
      <c r="A635" s="8" t="str">
        <f ca="1">LOOKUP('PB YTD'!B635,TimeFrame!$D$3:$D$8,TimeFrame!$C$3:$C$8)</f>
        <v>6 Months</v>
      </c>
      <c r="B635" s="8">
        <f t="shared" ca="1" si="46"/>
        <v>185</v>
      </c>
      <c r="C635" s="20">
        <f t="shared" ca="1" si="43"/>
        <v>45568</v>
      </c>
      <c r="D635" s="20">
        <v>45383</v>
      </c>
      <c r="E635" s="15" t="s">
        <v>190</v>
      </c>
      <c r="F635" s="15" t="s">
        <v>37</v>
      </c>
      <c r="G635" s="15" t="s">
        <v>262</v>
      </c>
      <c r="H635" s="15" t="s">
        <v>36</v>
      </c>
      <c r="I635" s="16">
        <v>2.2124999999999999</v>
      </c>
      <c r="J635" s="16">
        <v>0.71900826446280997</v>
      </c>
      <c r="K635" s="10">
        <v>3000</v>
      </c>
      <c r="L635" s="10">
        <f t="shared" si="45"/>
        <v>0</v>
      </c>
      <c r="M635" s="10">
        <v>2400</v>
      </c>
      <c r="N635" s="10">
        <v>3000</v>
      </c>
      <c r="O635" s="3">
        <f t="shared" si="44"/>
        <v>1.25</v>
      </c>
    </row>
    <row r="636" spans="1:15" x14ac:dyDescent="0.25">
      <c r="A636" s="8" t="str">
        <f ca="1">LOOKUP('PB YTD'!B636,TimeFrame!$D$3:$D$8,TimeFrame!$C$3:$C$8)</f>
        <v>6 Months</v>
      </c>
      <c r="B636" s="8">
        <f t="shared" ca="1" si="46"/>
        <v>185</v>
      </c>
      <c r="C636" s="20">
        <f t="shared" ca="1" si="43"/>
        <v>45568</v>
      </c>
      <c r="D636" s="20">
        <v>45383</v>
      </c>
      <c r="E636" s="15" t="s">
        <v>190</v>
      </c>
      <c r="F636" s="15" t="s">
        <v>107</v>
      </c>
      <c r="G636" s="15" t="s">
        <v>262</v>
      </c>
      <c r="H636" s="15" t="s">
        <v>36</v>
      </c>
      <c r="I636" s="16">
        <v>1.1363292021453895</v>
      </c>
      <c r="J636" s="16">
        <v>0.63793103448275867</v>
      </c>
      <c r="K636" s="10">
        <v>2727.19</v>
      </c>
      <c r="L636" s="10">
        <f t="shared" si="45"/>
        <v>272.80999999999995</v>
      </c>
      <c r="M636" s="10">
        <v>2400</v>
      </c>
      <c r="N636" s="10">
        <v>3000</v>
      </c>
      <c r="O636" s="3">
        <f t="shared" si="44"/>
        <v>1.1363291666666666</v>
      </c>
    </row>
    <row r="637" spans="1:15" x14ac:dyDescent="0.25">
      <c r="A637" s="8" t="str">
        <f ca="1">LOOKUP('PB YTD'!B637,TimeFrame!$D$3:$D$8,TimeFrame!$C$3:$C$8)</f>
        <v>6 Months</v>
      </c>
      <c r="B637" s="8">
        <f t="shared" ca="1" si="46"/>
        <v>185</v>
      </c>
      <c r="C637" s="20">
        <f t="shared" ca="1" si="43"/>
        <v>45568</v>
      </c>
      <c r="D637" s="20">
        <v>45383</v>
      </c>
      <c r="E637" s="15" t="s">
        <v>190</v>
      </c>
      <c r="F637" s="15" t="s">
        <v>170</v>
      </c>
      <c r="G637" s="15" t="s">
        <v>262</v>
      </c>
      <c r="H637" s="15" t="s">
        <v>36</v>
      </c>
      <c r="I637" s="16">
        <v>1.1265680181263527</v>
      </c>
      <c r="J637" s="16">
        <v>0.61111111111111116</v>
      </c>
      <c r="K637" s="10">
        <v>2703.76</v>
      </c>
      <c r="L637" s="10">
        <f t="shared" si="45"/>
        <v>296.23999999999978</v>
      </c>
      <c r="M637" s="10">
        <v>2400</v>
      </c>
      <c r="N637" s="10">
        <v>3000</v>
      </c>
      <c r="O637" s="3">
        <f t="shared" si="44"/>
        <v>1.1265666666666667</v>
      </c>
    </row>
    <row r="638" spans="1:15" x14ac:dyDescent="0.25">
      <c r="A638" s="8" t="str">
        <f ca="1">LOOKUP('PB YTD'!B638,TimeFrame!$D$3:$D$8,TimeFrame!$C$3:$C$8)</f>
        <v>6 Months</v>
      </c>
      <c r="B638" s="8">
        <f t="shared" ca="1" si="46"/>
        <v>185</v>
      </c>
      <c r="C638" s="20">
        <f t="shared" ca="1" si="43"/>
        <v>45568</v>
      </c>
      <c r="D638" s="20">
        <v>45383</v>
      </c>
      <c r="E638" s="15" t="s">
        <v>190</v>
      </c>
      <c r="F638" s="15" t="s">
        <v>78</v>
      </c>
      <c r="G638" s="15" t="s">
        <v>262</v>
      </c>
      <c r="H638" s="15" t="s">
        <v>36</v>
      </c>
      <c r="I638" s="16">
        <v>0.98843757901753904</v>
      </c>
      <c r="J638" s="16">
        <v>0.73</v>
      </c>
      <c r="K638" s="10">
        <v>2372.25</v>
      </c>
      <c r="L638" s="10">
        <f t="shared" si="45"/>
        <v>627.75</v>
      </c>
      <c r="M638" s="10">
        <v>2400</v>
      </c>
      <c r="N638" s="10">
        <v>3000</v>
      </c>
      <c r="O638" s="3">
        <f t="shared" si="44"/>
        <v>0.98843749999999997</v>
      </c>
    </row>
    <row r="639" spans="1:15" x14ac:dyDescent="0.25">
      <c r="A639" s="8" t="str">
        <f ca="1">LOOKUP('PB YTD'!B639,TimeFrame!$D$3:$D$8,TimeFrame!$C$3:$C$8)</f>
        <v>6 Months</v>
      </c>
      <c r="B639" s="8">
        <f t="shared" ca="1" si="46"/>
        <v>185</v>
      </c>
      <c r="C639" s="20">
        <f t="shared" ca="1" si="43"/>
        <v>45568</v>
      </c>
      <c r="D639" s="20">
        <v>45383</v>
      </c>
      <c r="E639" s="15" t="s">
        <v>190</v>
      </c>
      <c r="F639" s="15" t="s">
        <v>125</v>
      </c>
      <c r="G639" s="15" t="s">
        <v>262</v>
      </c>
      <c r="H639" s="15" t="s">
        <v>36</v>
      </c>
      <c r="I639" s="16">
        <v>0.97140081711951076</v>
      </c>
      <c r="J639" s="16">
        <v>0.68181818181818177</v>
      </c>
      <c r="K639" s="10">
        <v>2331.36</v>
      </c>
      <c r="L639" s="10">
        <f t="shared" si="45"/>
        <v>668.63999999999987</v>
      </c>
      <c r="M639" s="10">
        <v>2400</v>
      </c>
      <c r="N639" s="10">
        <v>3000</v>
      </c>
      <c r="O639" s="3">
        <f t="shared" si="44"/>
        <v>0.97140000000000004</v>
      </c>
    </row>
    <row r="640" spans="1:15" x14ac:dyDescent="0.25">
      <c r="A640" s="8" t="str">
        <f ca="1">LOOKUP('PB YTD'!B640,TimeFrame!$D$3:$D$8,TimeFrame!$C$3:$C$8)</f>
        <v>6 Months</v>
      </c>
      <c r="B640" s="8">
        <f t="shared" ca="1" si="46"/>
        <v>185</v>
      </c>
      <c r="C640" s="20">
        <f t="shared" ca="1" si="43"/>
        <v>45568</v>
      </c>
      <c r="D640" s="20">
        <v>45383</v>
      </c>
      <c r="E640" s="15" t="s">
        <v>190</v>
      </c>
      <c r="F640" s="15" t="s">
        <v>164</v>
      </c>
      <c r="G640" s="15" t="s">
        <v>262</v>
      </c>
      <c r="H640" s="15" t="s">
        <v>36</v>
      </c>
      <c r="I640" s="16">
        <v>0.97056920452540119</v>
      </c>
      <c r="J640" s="16">
        <v>0.71844660194174759</v>
      </c>
      <c r="K640" s="10">
        <v>2329.37</v>
      </c>
      <c r="L640" s="10">
        <f t="shared" si="45"/>
        <v>670.63000000000011</v>
      </c>
      <c r="M640" s="10">
        <v>2400</v>
      </c>
      <c r="N640" s="10">
        <v>3000</v>
      </c>
      <c r="O640" s="3">
        <f t="shared" si="44"/>
        <v>0.97057083333333327</v>
      </c>
    </row>
    <row r="641" spans="1:15" x14ac:dyDescent="0.25">
      <c r="A641" s="8" t="str">
        <f ca="1">LOOKUP('PB YTD'!B641,TimeFrame!$D$3:$D$8,TimeFrame!$C$3:$C$8)</f>
        <v>6 Months</v>
      </c>
      <c r="B641" s="8">
        <f t="shared" ca="1" si="46"/>
        <v>185</v>
      </c>
      <c r="C641" s="20">
        <f t="shared" ca="1" si="43"/>
        <v>45568</v>
      </c>
      <c r="D641" s="20">
        <v>45383</v>
      </c>
      <c r="E641" s="15" t="s">
        <v>190</v>
      </c>
      <c r="F641" s="15" t="s">
        <v>91</v>
      </c>
      <c r="G641" s="15" t="s">
        <v>262</v>
      </c>
      <c r="H641" s="15" t="s">
        <v>36</v>
      </c>
      <c r="I641" s="16">
        <v>0.95123111257454362</v>
      </c>
      <c r="J641" s="16">
        <v>0.58415841584158412</v>
      </c>
      <c r="K641" s="10">
        <v>2282.9499999999998</v>
      </c>
      <c r="L641" s="10">
        <f t="shared" si="45"/>
        <v>717.05000000000018</v>
      </c>
      <c r="M641" s="10">
        <v>2400</v>
      </c>
      <c r="N641" s="10">
        <v>3000</v>
      </c>
      <c r="O641" s="3">
        <f t="shared" si="44"/>
        <v>0.95122916666666657</v>
      </c>
    </row>
    <row r="642" spans="1:15" x14ac:dyDescent="0.25">
      <c r="A642" s="8" t="str">
        <f ca="1">LOOKUP('PB YTD'!B642,TimeFrame!$D$3:$D$8,TimeFrame!$C$3:$C$8)</f>
        <v>6 Months</v>
      </c>
      <c r="B642" s="8">
        <f t="shared" ca="1" si="46"/>
        <v>185</v>
      </c>
      <c r="C642" s="20">
        <f t="shared" ref="C642:C705" ca="1" si="47">TODAY()</f>
        <v>45568</v>
      </c>
      <c r="D642" s="20">
        <v>45383</v>
      </c>
      <c r="E642" s="15" t="s">
        <v>190</v>
      </c>
      <c r="F642" s="15" t="s">
        <v>101</v>
      </c>
      <c r="G642" s="15" t="s">
        <v>262</v>
      </c>
      <c r="H642" s="15" t="s">
        <v>36</v>
      </c>
      <c r="I642" s="16">
        <v>0.92854932025427972</v>
      </c>
      <c r="J642" s="16">
        <v>0.5736434108527132</v>
      </c>
      <c r="K642" s="10">
        <v>2228.52</v>
      </c>
      <c r="L642" s="10">
        <f t="shared" si="45"/>
        <v>771.48</v>
      </c>
      <c r="M642" s="10">
        <v>2400</v>
      </c>
      <c r="N642" s="10">
        <v>3000</v>
      </c>
      <c r="O642" s="3">
        <f t="shared" ref="O642:O705" si="48">+K642/M642</f>
        <v>0.92854999999999999</v>
      </c>
    </row>
    <row r="643" spans="1:15" x14ac:dyDescent="0.25">
      <c r="A643" s="8" t="str">
        <f ca="1">LOOKUP('PB YTD'!B643,TimeFrame!$D$3:$D$8,TimeFrame!$C$3:$C$8)</f>
        <v>6 Months</v>
      </c>
      <c r="B643" s="8">
        <f t="shared" ca="1" si="46"/>
        <v>185</v>
      </c>
      <c r="C643" s="20">
        <f t="shared" ca="1" si="47"/>
        <v>45568</v>
      </c>
      <c r="D643" s="20">
        <v>45383</v>
      </c>
      <c r="E643" s="15" t="s">
        <v>190</v>
      </c>
      <c r="F643" s="15" t="s">
        <v>132</v>
      </c>
      <c r="G643" s="15" t="s">
        <v>262</v>
      </c>
      <c r="H643" s="15" t="s">
        <v>36</v>
      </c>
      <c r="I643" s="16">
        <v>0.92848852781001701</v>
      </c>
      <c r="J643" s="16">
        <v>0.6428571428571429</v>
      </c>
      <c r="K643" s="10">
        <v>2228.37</v>
      </c>
      <c r="L643" s="10">
        <f t="shared" si="45"/>
        <v>771.63000000000011</v>
      </c>
      <c r="M643" s="10">
        <v>2400</v>
      </c>
      <c r="N643" s="10">
        <v>3000</v>
      </c>
      <c r="O643" s="3">
        <f t="shared" si="48"/>
        <v>0.92848749999999991</v>
      </c>
    </row>
    <row r="644" spans="1:15" x14ac:dyDescent="0.25">
      <c r="A644" s="8" t="str">
        <f ca="1">LOOKUP('PB YTD'!B644,TimeFrame!$D$3:$D$8,TimeFrame!$C$3:$C$8)</f>
        <v>6 Months</v>
      </c>
      <c r="B644" s="8">
        <f t="shared" ca="1" si="46"/>
        <v>185</v>
      </c>
      <c r="C644" s="20">
        <f t="shared" ca="1" si="47"/>
        <v>45568</v>
      </c>
      <c r="D644" s="20">
        <v>45383</v>
      </c>
      <c r="E644" s="8" t="s">
        <v>190</v>
      </c>
      <c r="F644" s="8" t="s">
        <v>150</v>
      </c>
      <c r="G644" s="15" t="s">
        <v>262</v>
      </c>
      <c r="H644" s="15" t="s">
        <v>36</v>
      </c>
      <c r="I644" s="16">
        <v>0.87782909049272917</v>
      </c>
      <c r="J644" s="16">
        <v>0.59060402684563762</v>
      </c>
      <c r="K644" s="10">
        <v>2106.79</v>
      </c>
      <c r="L644" s="10">
        <f t="shared" si="45"/>
        <v>893.21</v>
      </c>
      <c r="M644" s="10">
        <v>2400</v>
      </c>
      <c r="N644" s="10">
        <v>3000</v>
      </c>
      <c r="O644" s="3">
        <f t="shared" si="48"/>
        <v>0.87782916666666666</v>
      </c>
    </row>
    <row r="645" spans="1:15" x14ac:dyDescent="0.25">
      <c r="A645" s="8" t="str">
        <f ca="1">LOOKUP('PB YTD'!B645,TimeFrame!$D$3:$D$8,TimeFrame!$C$3:$C$8)</f>
        <v>6 Months</v>
      </c>
      <c r="B645" s="8">
        <f t="shared" ca="1" si="46"/>
        <v>185</v>
      </c>
      <c r="C645" s="20">
        <f t="shared" ca="1" si="47"/>
        <v>45568</v>
      </c>
      <c r="D645" s="20">
        <v>45383</v>
      </c>
      <c r="E645" s="8" t="s">
        <v>190</v>
      </c>
      <c r="F645" s="8" t="s">
        <v>106</v>
      </c>
      <c r="G645" s="15" t="s">
        <v>262</v>
      </c>
      <c r="H645" s="15" t="s">
        <v>36</v>
      </c>
      <c r="I645" s="16">
        <v>0.87382664000144128</v>
      </c>
      <c r="J645" s="16">
        <v>0.69523809523809521</v>
      </c>
      <c r="K645" s="10">
        <v>2097.1799999999998</v>
      </c>
      <c r="L645" s="10">
        <f t="shared" si="45"/>
        <v>902.82000000000016</v>
      </c>
      <c r="M645" s="10">
        <v>2400</v>
      </c>
      <c r="N645" s="10">
        <v>3000</v>
      </c>
      <c r="O645" s="3">
        <f t="shared" si="48"/>
        <v>0.87382499999999996</v>
      </c>
    </row>
    <row r="646" spans="1:15" x14ac:dyDescent="0.25">
      <c r="A646" s="8" t="str">
        <f ca="1">LOOKUP('PB YTD'!B646,TimeFrame!$D$3:$D$8,TimeFrame!$C$3:$C$8)</f>
        <v>6 Months</v>
      </c>
      <c r="B646" s="8">
        <f t="shared" ca="1" si="46"/>
        <v>185</v>
      </c>
      <c r="C646" s="20">
        <f t="shared" ca="1" si="47"/>
        <v>45568</v>
      </c>
      <c r="D646" s="20">
        <v>45383</v>
      </c>
      <c r="E646" s="8" t="s">
        <v>206</v>
      </c>
      <c r="F646" s="8" t="s">
        <v>208</v>
      </c>
      <c r="G646" s="15" t="s">
        <v>231</v>
      </c>
      <c r="H646" s="15" t="s">
        <v>11</v>
      </c>
      <c r="I646" s="16">
        <v>1.2790697674418605</v>
      </c>
      <c r="J646" s="16">
        <v>0.58904109589041098</v>
      </c>
      <c r="K646" s="10">
        <v>3000</v>
      </c>
      <c r="L646" s="10">
        <f t="shared" si="45"/>
        <v>0</v>
      </c>
      <c r="M646" s="10">
        <v>2400</v>
      </c>
      <c r="N646" s="10">
        <v>3000</v>
      </c>
      <c r="O646" s="3">
        <f t="shared" si="48"/>
        <v>1.25</v>
      </c>
    </row>
    <row r="647" spans="1:15" x14ac:dyDescent="0.25">
      <c r="A647" s="8" t="str">
        <f ca="1">LOOKUP('PB YTD'!B647,TimeFrame!$D$3:$D$8,TimeFrame!$C$3:$C$8)</f>
        <v>6 Months</v>
      </c>
      <c r="B647" s="8">
        <f t="shared" ca="1" si="46"/>
        <v>185</v>
      </c>
      <c r="C647" s="20">
        <f t="shared" ca="1" si="47"/>
        <v>45568</v>
      </c>
      <c r="D647" s="20">
        <v>45383</v>
      </c>
      <c r="E647" s="8" t="s">
        <v>206</v>
      </c>
      <c r="F647" s="8" t="s">
        <v>212</v>
      </c>
      <c r="G647" s="15" t="s">
        <v>231</v>
      </c>
      <c r="H647" s="15" t="s">
        <v>11</v>
      </c>
      <c r="I647" s="16">
        <v>1.3238877230539554</v>
      </c>
      <c r="J647" s="16">
        <v>0.64</v>
      </c>
      <c r="K647" s="10">
        <v>3000</v>
      </c>
      <c r="L647" s="10">
        <f t="shared" si="45"/>
        <v>0</v>
      </c>
      <c r="M647" s="10">
        <v>2400</v>
      </c>
      <c r="N647" s="10">
        <v>3000</v>
      </c>
      <c r="O647" s="3">
        <f t="shared" si="48"/>
        <v>1.25</v>
      </c>
    </row>
    <row r="648" spans="1:15" x14ac:dyDescent="0.25">
      <c r="A648" s="8" t="str">
        <f ca="1">LOOKUP('PB YTD'!B648,TimeFrame!$D$3:$D$8,TimeFrame!$C$3:$C$8)</f>
        <v>6 Months</v>
      </c>
      <c r="B648" s="8">
        <f t="shared" ca="1" si="46"/>
        <v>185</v>
      </c>
      <c r="C648" s="20">
        <f t="shared" ca="1" si="47"/>
        <v>45568</v>
      </c>
      <c r="D648" s="20">
        <v>45383</v>
      </c>
      <c r="E648" s="8" t="s">
        <v>206</v>
      </c>
      <c r="F648" s="8" t="s">
        <v>209</v>
      </c>
      <c r="G648" s="15" t="s">
        <v>231</v>
      </c>
      <c r="H648" s="15" t="s">
        <v>11</v>
      </c>
      <c r="I648" s="16">
        <v>1.1358782183216183</v>
      </c>
      <c r="J648" s="16">
        <v>0.6333333333333333</v>
      </c>
      <c r="K648" s="10">
        <v>2726.11</v>
      </c>
      <c r="L648" s="10">
        <f t="shared" si="45"/>
        <v>273.88999999999987</v>
      </c>
      <c r="M648" s="10">
        <v>2400</v>
      </c>
      <c r="N648" s="10">
        <v>3000</v>
      </c>
      <c r="O648" s="3">
        <f t="shared" si="48"/>
        <v>1.1358791666666668</v>
      </c>
    </row>
    <row r="649" spans="1:15" x14ac:dyDescent="0.25">
      <c r="A649" s="8" t="str">
        <f ca="1">LOOKUP('PB YTD'!B649,TimeFrame!$D$3:$D$8,TimeFrame!$C$3:$C$8)</f>
        <v>6 Months</v>
      </c>
      <c r="B649" s="8">
        <f t="shared" ca="1" si="46"/>
        <v>185</v>
      </c>
      <c r="C649" s="20">
        <f t="shared" ca="1" si="47"/>
        <v>45568</v>
      </c>
      <c r="D649" s="20">
        <v>45383</v>
      </c>
      <c r="E649" s="8" t="s">
        <v>206</v>
      </c>
      <c r="F649" s="8" t="s">
        <v>210</v>
      </c>
      <c r="G649" s="15" t="s">
        <v>231</v>
      </c>
      <c r="H649" s="15" t="s">
        <v>11</v>
      </c>
      <c r="I649" s="16">
        <v>1.0785560206282772</v>
      </c>
      <c r="J649" s="16">
        <v>0.6811594202898551</v>
      </c>
      <c r="K649" s="10">
        <v>2588.5300000000002</v>
      </c>
      <c r="L649" s="10">
        <f t="shared" si="45"/>
        <v>411.4699999999998</v>
      </c>
      <c r="M649" s="10">
        <v>2400</v>
      </c>
      <c r="N649" s="10">
        <v>3000</v>
      </c>
      <c r="O649" s="3">
        <f t="shared" si="48"/>
        <v>1.0785541666666667</v>
      </c>
    </row>
    <row r="650" spans="1:15" x14ac:dyDescent="0.25">
      <c r="A650" s="8" t="str">
        <f ca="1">LOOKUP('PB YTD'!B650,TimeFrame!$D$3:$D$8,TimeFrame!$C$3:$C$8)</f>
        <v>6 Months</v>
      </c>
      <c r="B650" s="8">
        <f t="shared" ca="1" si="46"/>
        <v>185</v>
      </c>
      <c r="C650" s="20">
        <f t="shared" ca="1" si="47"/>
        <v>45568</v>
      </c>
      <c r="D650" s="20">
        <v>45383</v>
      </c>
      <c r="E650" s="8" t="s">
        <v>206</v>
      </c>
      <c r="F650" s="8" t="s">
        <v>211</v>
      </c>
      <c r="G650" s="15" t="s">
        <v>231</v>
      </c>
      <c r="H650" s="15" t="s">
        <v>11</v>
      </c>
      <c r="I650" s="16">
        <v>0.97816517949331061</v>
      </c>
      <c r="J650" s="16">
        <v>0.63265306122448983</v>
      </c>
      <c r="K650" s="10">
        <v>2347.6</v>
      </c>
      <c r="L650" s="10">
        <f t="shared" si="45"/>
        <v>652.40000000000009</v>
      </c>
      <c r="M650" s="10">
        <v>2400</v>
      </c>
      <c r="N650" s="10">
        <v>3000</v>
      </c>
      <c r="O650" s="3">
        <f t="shared" si="48"/>
        <v>0.97816666666666663</v>
      </c>
    </row>
    <row r="651" spans="1:15" x14ac:dyDescent="0.25">
      <c r="A651" s="8" t="str">
        <f ca="1">LOOKUP('PB YTD'!B651,TimeFrame!$D$3:$D$8,TimeFrame!$C$3:$C$8)</f>
        <v>6 Months</v>
      </c>
      <c r="B651" s="8">
        <f t="shared" ca="1" si="46"/>
        <v>185</v>
      </c>
      <c r="C651" s="20">
        <f t="shared" ca="1" si="47"/>
        <v>45568</v>
      </c>
      <c r="D651" s="20">
        <v>45383</v>
      </c>
      <c r="E651" s="8" t="s">
        <v>206</v>
      </c>
      <c r="F651" s="8" t="s">
        <v>207</v>
      </c>
      <c r="G651" s="15" t="s">
        <v>231</v>
      </c>
      <c r="H651" s="15" t="s">
        <v>11</v>
      </c>
      <c r="I651" s="16">
        <v>0.94441821060526099</v>
      </c>
      <c r="J651" s="16">
        <v>0.61979166666666663</v>
      </c>
      <c r="K651" s="10">
        <v>2266.6</v>
      </c>
      <c r="L651" s="10">
        <f t="shared" si="45"/>
        <v>733.40000000000009</v>
      </c>
      <c r="M651" s="10">
        <v>2400</v>
      </c>
      <c r="N651" s="10">
        <v>3000</v>
      </c>
      <c r="O651" s="3">
        <f t="shared" si="48"/>
        <v>0.94441666666666668</v>
      </c>
    </row>
    <row r="652" spans="1:15" x14ac:dyDescent="0.25">
      <c r="A652" s="8" t="str">
        <f ca="1">LOOKUP('PB YTD'!B652,TimeFrame!$D$3:$D$8,TimeFrame!$C$3:$C$8)</f>
        <v>6 Months</v>
      </c>
      <c r="B652" s="8">
        <f t="shared" ca="1" si="46"/>
        <v>185</v>
      </c>
      <c r="C652" s="20">
        <f t="shared" ca="1" si="47"/>
        <v>45568</v>
      </c>
      <c r="D652" s="20">
        <v>45383</v>
      </c>
      <c r="E652" s="8" t="s">
        <v>206</v>
      </c>
      <c r="F652" s="8" t="s">
        <v>214</v>
      </c>
      <c r="G652" s="15" t="s">
        <v>231</v>
      </c>
      <c r="H652" s="15" t="s">
        <v>11</v>
      </c>
      <c r="I652" s="16">
        <v>0.91891271004925656</v>
      </c>
      <c r="J652" s="16">
        <v>0.6386554621848739</v>
      </c>
      <c r="K652" s="10">
        <v>2205.39</v>
      </c>
      <c r="L652" s="10">
        <f t="shared" si="45"/>
        <v>794.61000000000013</v>
      </c>
      <c r="M652" s="10">
        <v>2400</v>
      </c>
      <c r="N652" s="10">
        <v>3000</v>
      </c>
      <c r="O652" s="3">
        <f t="shared" si="48"/>
        <v>0.91891249999999991</v>
      </c>
    </row>
    <row r="653" spans="1:15" x14ac:dyDescent="0.25">
      <c r="A653" s="8" t="str">
        <f ca="1">LOOKUP('PB YTD'!B653,TimeFrame!$D$3:$D$8,TimeFrame!$C$3:$C$8)</f>
        <v>6 Months</v>
      </c>
      <c r="B653" s="8">
        <f t="shared" ca="1" si="46"/>
        <v>185</v>
      </c>
      <c r="C653" s="20">
        <f t="shared" ca="1" si="47"/>
        <v>45568</v>
      </c>
      <c r="D653" s="20">
        <v>45383</v>
      </c>
      <c r="E653" s="8" t="s">
        <v>206</v>
      </c>
      <c r="F653" s="8" t="s">
        <v>215</v>
      </c>
      <c r="G653" s="15" t="s">
        <v>231</v>
      </c>
      <c r="H653" s="15" t="s">
        <v>11</v>
      </c>
      <c r="I653" s="16">
        <v>1.0220738540272649</v>
      </c>
      <c r="J653" s="16">
        <v>0.52083333333333337</v>
      </c>
      <c r="K653" s="10">
        <v>1200</v>
      </c>
      <c r="L653" s="10">
        <f t="shared" si="45"/>
        <v>1800</v>
      </c>
      <c r="M653" s="10">
        <v>2400</v>
      </c>
      <c r="N653" s="10">
        <v>3000</v>
      </c>
      <c r="O653" s="3">
        <f t="shared" si="48"/>
        <v>0.5</v>
      </c>
    </row>
    <row r="654" spans="1:15" x14ac:dyDescent="0.25">
      <c r="A654" s="8" t="str">
        <f ca="1">LOOKUP('PB YTD'!B654,TimeFrame!$D$3:$D$8,TimeFrame!$C$3:$C$8)</f>
        <v>3 Months</v>
      </c>
      <c r="B654" s="8">
        <f t="shared" ref="B654" ca="1" si="49">+C654-D654</f>
        <v>155</v>
      </c>
      <c r="C654" s="20">
        <f t="shared" ca="1" si="47"/>
        <v>45568</v>
      </c>
      <c r="D654" s="20">
        <v>45413</v>
      </c>
      <c r="E654" s="15" t="s">
        <v>25</v>
      </c>
      <c r="F654" s="15" t="s">
        <v>158</v>
      </c>
      <c r="G654" s="15" t="s">
        <v>262</v>
      </c>
      <c r="H654" s="15" t="s">
        <v>225</v>
      </c>
      <c r="I654" s="5">
        <v>1.2060752251542444</v>
      </c>
      <c r="J654" s="5">
        <v>0.65240641711229952</v>
      </c>
      <c r="K654" s="17">
        <v>2894.58</v>
      </c>
      <c r="L654" s="10">
        <f t="shared" si="45"/>
        <v>105.42000000000007</v>
      </c>
      <c r="M654" s="10">
        <v>2400</v>
      </c>
      <c r="N654" s="10">
        <v>3000</v>
      </c>
      <c r="O654" s="3">
        <f t="shared" si="48"/>
        <v>1.206075</v>
      </c>
    </row>
    <row r="655" spans="1:15" x14ac:dyDescent="0.25">
      <c r="A655" s="8" t="str">
        <f ca="1">LOOKUP('PB YTD'!B655,TimeFrame!$D$3:$D$8,TimeFrame!$C$3:$C$8)</f>
        <v>3 Months</v>
      </c>
      <c r="B655" s="8">
        <f t="shared" ref="B655:B718" ca="1" si="50">+C655-D655</f>
        <v>155</v>
      </c>
      <c r="C655" s="20">
        <f t="shared" ca="1" si="47"/>
        <v>45568</v>
      </c>
      <c r="D655" s="20">
        <v>45413</v>
      </c>
      <c r="E655" s="15" t="s">
        <v>14</v>
      </c>
      <c r="F655" s="15" t="s">
        <v>100</v>
      </c>
      <c r="G655" s="15" t="s">
        <v>42</v>
      </c>
      <c r="H655" s="15" t="s">
        <v>42</v>
      </c>
      <c r="I655" s="5">
        <v>1.5430439364287405</v>
      </c>
      <c r="J655" s="5">
        <v>0.6</v>
      </c>
      <c r="K655" s="17">
        <v>3000</v>
      </c>
      <c r="L655" s="10">
        <f t="shared" si="45"/>
        <v>0</v>
      </c>
      <c r="M655" s="10">
        <v>2400</v>
      </c>
      <c r="N655" s="10">
        <v>3000</v>
      </c>
      <c r="O655" s="3">
        <f t="shared" si="48"/>
        <v>1.25</v>
      </c>
    </row>
    <row r="656" spans="1:15" x14ac:dyDescent="0.25">
      <c r="A656" s="8" t="str">
        <f ca="1">LOOKUP('PB YTD'!B656,TimeFrame!$D$3:$D$8,TimeFrame!$C$3:$C$8)</f>
        <v>3 Months</v>
      </c>
      <c r="B656" s="8">
        <f t="shared" ca="1" si="50"/>
        <v>155</v>
      </c>
      <c r="C656" s="20">
        <f t="shared" ca="1" si="47"/>
        <v>45568</v>
      </c>
      <c r="D656" s="20">
        <v>45413</v>
      </c>
      <c r="E656" s="15" t="s">
        <v>17</v>
      </c>
      <c r="F656" s="15" t="s">
        <v>124</v>
      </c>
      <c r="G656" s="15" t="s">
        <v>262</v>
      </c>
      <c r="H656" s="15" t="s">
        <v>195</v>
      </c>
      <c r="I656" s="5">
        <v>1.4374820314746068</v>
      </c>
      <c r="J656" s="5">
        <v>0.67073170731707321</v>
      </c>
      <c r="K656" s="17">
        <v>3000</v>
      </c>
      <c r="L656" s="10">
        <f t="shared" si="45"/>
        <v>0</v>
      </c>
      <c r="M656" s="10">
        <v>2400</v>
      </c>
      <c r="N656" s="10">
        <v>3000</v>
      </c>
      <c r="O656" s="3">
        <f t="shared" si="48"/>
        <v>1.25</v>
      </c>
    </row>
    <row r="657" spans="1:15" x14ac:dyDescent="0.25">
      <c r="A657" s="8" t="str">
        <f ca="1">LOOKUP('PB YTD'!B657,TimeFrame!$D$3:$D$8,TimeFrame!$C$3:$C$8)</f>
        <v>3 Months</v>
      </c>
      <c r="B657" s="8">
        <f t="shared" ca="1" si="50"/>
        <v>155</v>
      </c>
      <c r="C657" s="20">
        <f t="shared" ca="1" si="47"/>
        <v>45568</v>
      </c>
      <c r="D657" s="20">
        <v>45413</v>
      </c>
      <c r="E657" s="7" t="s">
        <v>100</v>
      </c>
      <c r="F657" s="7" t="s">
        <v>223</v>
      </c>
      <c r="G657" s="15" t="s">
        <v>231</v>
      </c>
      <c r="H657" s="15" t="s">
        <v>226</v>
      </c>
      <c r="I657" s="5">
        <v>1.4684420100538729</v>
      </c>
      <c r="J657" s="5">
        <v>0.58407079646017701</v>
      </c>
      <c r="K657" s="17">
        <v>3000</v>
      </c>
      <c r="L657" s="10">
        <f t="shared" si="45"/>
        <v>0</v>
      </c>
      <c r="M657" s="10">
        <v>2400</v>
      </c>
      <c r="N657" s="10">
        <v>3000</v>
      </c>
      <c r="O657" s="3">
        <f t="shared" si="48"/>
        <v>1.25</v>
      </c>
    </row>
    <row r="658" spans="1:15" x14ac:dyDescent="0.25">
      <c r="A658" s="8" t="str">
        <f ca="1">LOOKUP('PB YTD'!B658,TimeFrame!$D$3:$D$8,TimeFrame!$C$3:$C$8)</f>
        <v>3 Months</v>
      </c>
      <c r="B658" s="8">
        <f t="shared" ca="1" si="50"/>
        <v>155</v>
      </c>
      <c r="C658" s="20">
        <f t="shared" ca="1" si="47"/>
        <v>45568</v>
      </c>
      <c r="D658" s="20">
        <v>45413</v>
      </c>
      <c r="E658" s="7" t="s">
        <v>100</v>
      </c>
      <c r="F658" s="7" t="s">
        <v>220</v>
      </c>
      <c r="G658" s="15" t="s">
        <v>231</v>
      </c>
      <c r="H658" s="15" t="s">
        <v>226</v>
      </c>
      <c r="I658" s="5">
        <v>0.99998275891794963</v>
      </c>
      <c r="J658" s="5">
        <v>0.5957446808510638</v>
      </c>
      <c r="K658" s="17">
        <v>2399.96</v>
      </c>
      <c r="L658" s="10">
        <f t="shared" si="45"/>
        <v>600.04</v>
      </c>
      <c r="M658" s="10">
        <v>2400</v>
      </c>
      <c r="N658" s="10">
        <v>3000</v>
      </c>
      <c r="O658" s="3">
        <f t="shared" si="48"/>
        <v>0.99998333333333334</v>
      </c>
    </row>
    <row r="659" spans="1:15" x14ac:dyDescent="0.25">
      <c r="A659" s="8" t="str">
        <f ca="1">LOOKUP('PB YTD'!B659,TimeFrame!$D$3:$D$8,TimeFrame!$C$3:$C$8)</f>
        <v>3 Months</v>
      </c>
      <c r="B659" s="8">
        <f t="shared" ca="1" si="50"/>
        <v>155</v>
      </c>
      <c r="C659" s="20">
        <f t="shared" ca="1" si="47"/>
        <v>45568</v>
      </c>
      <c r="D659" s="20">
        <v>45413</v>
      </c>
      <c r="E659" s="7" t="s">
        <v>100</v>
      </c>
      <c r="F659" s="7" t="s">
        <v>217</v>
      </c>
      <c r="G659" s="15" t="s">
        <v>231</v>
      </c>
      <c r="H659" s="15" t="s">
        <v>226</v>
      </c>
      <c r="I659" s="5">
        <v>1.3674512418166589</v>
      </c>
      <c r="J659" s="5">
        <v>0.51111111111111107</v>
      </c>
      <c r="K659" s="17">
        <v>1200</v>
      </c>
      <c r="L659" s="10">
        <f t="shared" si="45"/>
        <v>1800</v>
      </c>
      <c r="M659" s="10">
        <v>2400</v>
      </c>
      <c r="N659" s="10">
        <v>3000</v>
      </c>
      <c r="O659" s="3">
        <f t="shared" si="48"/>
        <v>0.5</v>
      </c>
    </row>
    <row r="660" spans="1:15" x14ac:dyDescent="0.25">
      <c r="A660" s="8" t="str">
        <f ca="1">LOOKUP('PB YTD'!B660,TimeFrame!$D$3:$D$8,TimeFrame!$C$3:$C$8)</f>
        <v>3 Months</v>
      </c>
      <c r="B660" s="8">
        <f t="shared" ca="1" si="50"/>
        <v>155</v>
      </c>
      <c r="C660" s="20">
        <f t="shared" ca="1" si="47"/>
        <v>45568</v>
      </c>
      <c r="D660" s="20">
        <v>45413</v>
      </c>
      <c r="E660" s="15" t="s">
        <v>183</v>
      </c>
      <c r="F660" s="15" t="s">
        <v>196</v>
      </c>
      <c r="G660" s="15" t="s">
        <v>263</v>
      </c>
      <c r="H660" s="15" t="s">
        <v>185</v>
      </c>
      <c r="I660" s="5">
        <v>0.95390485568342698</v>
      </c>
      <c r="J660" s="5">
        <v>0.67741935483870963</v>
      </c>
      <c r="K660" s="17">
        <v>2289.37</v>
      </c>
      <c r="L660" s="10">
        <f t="shared" si="45"/>
        <v>710.63000000000011</v>
      </c>
      <c r="M660" s="10">
        <v>2400</v>
      </c>
      <c r="N660" s="10">
        <v>3000</v>
      </c>
      <c r="O660" s="3">
        <f t="shared" si="48"/>
        <v>0.95390416666666666</v>
      </c>
    </row>
    <row r="661" spans="1:15" x14ac:dyDescent="0.25">
      <c r="A661" s="8" t="str">
        <f ca="1">LOOKUP('PB YTD'!B661,TimeFrame!$D$3:$D$8,TimeFrame!$C$3:$C$8)</f>
        <v>3 Months</v>
      </c>
      <c r="B661" s="8">
        <f t="shared" ca="1" si="50"/>
        <v>155</v>
      </c>
      <c r="C661" s="20">
        <f t="shared" ca="1" si="47"/>
        <v>45568</v>
      </c>
      <c r="D661" s="20">
        <v>45413</v>
      </c>
      <c r="E661" s="7" t="s">
        <v>100</v>
      </c>
      <c r="F661" s="7" t="s">
        <v>218</v>
      </c>
      <c r="G661" s="15" t="s">
        <v>231</v>
      </c>
      <c r="H661" s="15" t="s">
        <v>226</v>
      </c>
      <c r="I661" s="5">
        <v>0.66305428892862373</v>
      </c>
      <c r="J661" s="5">
        <v>0.6</v>
      </c>
      <c r="K661" s="17">
        <v>0</v>
      </c>
      <c r="L661" s="10">
        <f t="shared" si="45"/>
        <v>3000</v>
      </c>
      <c r="M661" s="10">
        <v>2400</v>
      </c>
      <c r="N661" s="10">
        <v>3000</v>
      </c>
      <c r="O661" s="3">
        <f t="shared" si="48"/>
        <v>0</v>
      </c>
    </row>
    <row r="662" spans="1:15" x14ac:dyDescent="0.25">
      <c r="A662" s="8" t="str">
        <f ca="1">LOOKUP('PB YTD'!B662,TimeFrame!$D$3:$D$8,TimeFrame!$C$3:$C$8)</f>
        <v>3 Months</v>
      </c>
      <c r="B662" s="8">
        <f t="shared" ca="1" si="50"/>
        <v>155</v>
      </c>
      <c r="C662" s="20">
        <f t="shared" ca="1" si="47"/>
        <v>45568</v>
      </c>
      <c r="D662" s="20">
        <v>45413</v>
      </c>
      <c r="E662" s="15" t="s">
        <v>50</v>
      </c>
      <c r="F662" s="15" t="s">
        <v>71</v>
      </c>
      <c r="G662" s="15" t="s">
        <v>263</v>
      </c>
      <c r="H662" s="15" t="s">
        <v>44</v>
      </c>
      <c r="I662" s="5">
        <v>1.0721428424156203</v>
      </c>
      <c r="J662" s="5">
        <v>0.66379310344827591</v>
      </c>
      <c r="K662" s="17">
        <v>2573.14</v>
      </c>
      <c r="L662" s="10">
        <f t="shared" si="45"/>
        <v>426.86000000000013</v>
      </c>
      <c r="M662" s="10">
        <v>2400</v>
      </c>
      <c r="N662" s="10">
        <v>3000</v>
      </c>
      <c r="O662" s="3">
        <f t="shared" si="48"/>
        <v>1.0721416666666665</v>
      </c>
    </row>
    <row r="663" spans="1:15" x14ac:dyDescent="0.25">
      <c r="A663" s="8" t="str">
        <f ca="1">LOOKUP('PB YTD'!B663,TimeFrame!$D$3:$D$8,TimeFrame!$C$3:$C$8)</f>
        <v>3 Months</v>
      </c>
      <c r="B663" s="8">
        <f t="shared" ca="1" si="50"/>
        <v>155</v>
      </c>
      <c r="C663" s="20">
        <f t="shared" ca="1" si="47"/>
        <v>45568</v>
      </c>
      <c r="D663" s="20">
        <v>45413</v>
      </c>
      <c r="E663" s="15" t="s">
        <v>177</v>
      </c>
      <c r="F663" s="15" t="s">
        <v>34</v>
      </c>
      <c r="G663" s="15" t="s">
        <v>263</v>
      </c>
      <c r="H663" s="15" t="s">
        <v>23</v>
      </c>
      <c r="I663" s="5">
        <v>1.0541220445409296</v>
      </c>
      <c r="J663" s="5">
        <v>0.68522072936660272</v>
      </c>
      <c r="K663" s="17">
        <v>2529.89</v>
      </c>
      <c r="L663" s="10">
        <f t="shared" si="45"/>
        <v>470.11000000000013</v>
      </c>
      <c r="M663" s="10">
        <v>2400</v>
      </c>
      <c r="N663" s="10">
        <v>3000</v>
      </c>
      <c r="O663" s="3">
        <f t="shared" si="48"/>
        <v>1.0541208333333332</v>
      </c>
    </row>
    <row r="664" spans="1:15" x14ac:dyDescent="0.25">
      <c r="A664" s="8" t="str">
        <f ca="1">LOOKUP('PB YTD'!B664,TimeFrame!$D$3:$D$8,TimeFrame!$C$3:$C$8)</f>
        <v>3 Months</v>
      </c>
      <c r="B664" s="8">
        <f t="shared" ca="1" si="50"/>
        <v>155</v>
      </c>
      <c r="C664" s="20">
        <f t="shared" ca="1" si="47"/>
        <v>45568</v>
      </c>
      <c r="D664" s="20">
        <v>45413</v>
      </c>
      <c r="E664" s="15" t="s">
        <v>183</v>
      </c>
      <c r="F664" s="15" t="s">
        <v>192</v>
      </c>
      <c r="G664" s="15" t="s">
        <v>263</v>
      </c>
      <c r="H664" s="15" t="s">
        <v>185</v>
      </c>
      <c r="I664" s="5">
        <v>1.0211964400986275</v>
      </c>
      <c r="J664" s="5">
        <v>0.76086956521739135</v>
      </c>
      <c r="K664" s="17">
        <v>2450.87</v>
      </c>
      <c r="L664" s="10">
        <f t="shared" si="45"/>
        <v>549.13000000000011</v>
      </c>
      <c r="M664" s="10">
        <v>2400</v>
      </c>
      <c r="N664" s="10">
        <v>3000</v>
      </c>
      <c r="O664" s="3">
        <f t="shared" si="48"/>
        <v>1.0211958333333333</v>
      </c>
    </row>
    <row r="665" spans="1:15" x14ac:dyDescent="0.25">
      <c r="A665" s="8" t="str">
        <f ca="1">LOOKUP('PB YTD'!B665,TimeFrame!$D$3:$D$8,TimeFrame!$C$3:$C$8)</f>
        <v>3 Months</v>
      </c>
      <c r="B665" s="8">
        <f t="shared" ca="1" si="50"/>
        <v>155</v>
      </c>
      <c r="C665" s="20">
        <f t="shared" ca="1" si="47"/>
        <v>45568</v>
      </c>
      <c r="D665" s="20">
        <v>45413</v>
      </c>
      <c r="E665" s="15" t="s">
        <v>177</v>
      </c>
      <c r="F665" s="15" t="s">
        <v>68</v>
      </c>
      <c r="G665" s="15" t="s">
        <v>263</v>
      </c>
      <c r="H665" s="15" t="s">
        <v>23</v>
      </c>
      <c r="I665" s="5">
        <v>1.0219127286529732</v>
      </c>
      <c r="J665" s="5">
        <v>0.66844919786096257</v>
      </c>
      <c r="K665" s="17">
        <v>2452.59</v>
      </c>
      <c r="L665" s="10">
        <f t="shared" si="45"/>
        <v>547.40999999999985</v>
      </c>
      <c r="M665" s="10">
        <v>2400</v>
      </c>
      <c r="N665" s="10">
        <v>3000</v>
      </c>
      <c r="O665" s="3">
        <f t="shared" si="48"/>
        <v>1.0219125</v>
      </c>
    </row>
    <row r="666" spans="1:15" x14ac:dyDescent="0.25">
      <c r="A666" s="8" t="str">
        <f ca="1">LOOKUP('PB YTD'!B666,TimeFrame!$D$3:$D$8,TimeFrame!$C$3:$C$8)</f>
        <v>3 Months</v>
      </c>
      <c r="B666" s="8">
        <f t="shared" ca="1" si="50"/>
        <v>155</v>
      </c>
      <c r="C666" s="20">
        <f t="shared" ca="1" si="47"/>
        <v>45568</v>
      </c>
      <c r="D666" s="20">
        <v>45413</v>
      </c>
      <c r="E666" s="7" t="s">
        <v>206</v>
      </c>
      <c r="F666" s="7" t="s">
        <v>210</v>
      </c>
      <c r="G666" s="15" t="s">
        <v>231</v>
      </c>
      <c r="H666" s="15" t="s">
        <v>11</v>
      </c>
      <c r="I666" s="5">
        <v>0.91330897842724168</v>
      </c>
      <c r="J666" s="5">
        <v>0.6071428571428571</v>
      </c>
      <c r="K666" s="17">
        <v>2191.94</v>
      </c>
      <c r="L666" s="10">
        <f t="shared" si="45"/>
        <v>808.06</v>
      </c>
      <c r="M666" s="10">
        <v>2400</v>
      </c>
      <c r="N666" s="10">
        <v>3000</v>
      </c>
      <c r="O666" s="3">
        <f t="shared" si="48"/>
        <v>0.91330833333333339</v>
      </c>
    </row>
    <row r="667" spans="1:15" x14ac:dyDescent="0.25">
      <c r="A667" s="8" t="str">
        <f ca="1">LOOKUP('PB YTD'!B667,TimeFrame!$D$3:$D$8,TimeFrame!$C$3:$C$8)</f>
        <v>3 Months</v>
      </c>
      <c r="B667" s="8">
        <f t="shared" ca="1" si="50"/>
        <v>155</v>
      </c>
      <c r="C667" s="20">
        <f t="shared" ca="1" si="47"/>
        <v>45568</v>
      </c>
      <c r="D667" s="20">
        <v>45413</v>
      </c>
      <c r="E667" s="15" t="s">
        <v>14</v>
      </c>
      <c r="F667" s="15" t="s">
        <v>117</v>
      </c>
      <c r="G667" s="15" t="s">
        <v>42</v>
      </c>
      <c r="H667" s="15" t="s">
        <v>40</v>
      </c>
      <c r="I667" s="5">
        <v>0.98649981756510197</v>
      </c>
      <c r="J667" s="5">
        <v>0.51578947368421058</v>
      </c>
      <c r="K667" s="17">
        <v>1183.8</v>
      </c>
      <c r="L667" s="10">
        <f t="shared" si="45"/>
        <v>1816.2</v>
      </c>
      <c r="M667" s="10">
        <v>2400</v>
      </c>
      <c r="N667" s="10">
        <v>3000</v>
      </c>
      <c r="O667" s="3">
        <f t="shared" si="48"/>
        <v>0.49324999999999997</v>
      </c>
    </row>
    <row r="668" spans="1:15" x14ac:dyDescent="0.25">
      <c r="A668" s="8" t="str">
        <f ca="1">LOOKUP('PB YTD'!B668,TimeFrame!$D$3:$D$8,TimeFrame!$C$3:$C$8)</f>
        <v>3 Months</v>
      </c>
      <c r="B668" s="8">
        <f t="shared" ca="1" si="50"/>
        <v>155</v>
      </c>
      <c r="C668" s="20">
        <f t="shared" ca="1" si="47"/>
        <v>45568</v>
      </c>
      <c r="D668" s="20">
        <v>45413</v>
      </c>
      <c r="E668" s="15" t="s">
        <v>6</v>
      </c>
      <c r="F668" s="15" t="s">
        <v>55</v>
      </c>
      <c r="G668" s="15" t="s">
        <v>233</v>
      </c>
      <c r="H668" s="15" t="s">
        <v>22</v>
      </c>
      <c r="I668" s="5">
        <v>0.77140653124196457</v>
      </c>
      <c r="J668" s="5">
        <v>0.67010309278350511</v>
      </c>
      <c r="K668" s="17">
        <v>1851.38</v>
      </c>
      <c r="L668" s="10">
        <f t="shared" si="45"/>
        <v>1148.6199999999999</v>
      </c>
      <c r="M668" s="10">
        <v>2400</v>
      </c>
      <c r="N668" s="10">
        <v>3000</v>
      </c>
      <c r="O668" s="3">
        <f t="shared" si="48"/>
        <v>0.77140833333333336</v>
      </c>
    </row>
    <row r="669" spans="1:15" x14ac:dyDescent="0.25">
      <c r="A669" s="8" t="str">
        <f ca="1">LOOKUP('PB YTD'!B669,TimeFrame!$D$3:$D$8,TimeFrame!$C$3:$C$8)</f>
        <v>3 Months</v>
      </c>
      <c r="B669" s="8">
        <f t="shared" ca="1" si="50"/>
        <v>155</v>
      </c>
      <c r="C669" s="20">
        <f t="shared" ca="1" si="47"/>
        <v>45568</v>
      </c>
      <c r="D669" s="20">
        <v>45413</v>
      </c>
      <c r="E669" s="15" t="s">
        <v>48</v>
      </c>
      <c r="F669" s="15" t="s">
        <v>87</v>
      </c>
      <c r="G669" s="15" t="s">
        <v>233</v>
      </c>
      <c r="H669" s="15" t="s">
        <v>202</v>
      </c>
      <c r="I669" s="5">
        <v>1.0224948875255624</v>
      </c>
      <c r="J669" s="5">
        <v>0.70940170940170943</v>
      </c>
      <c r="K669" s="17">
        <v>2453.9899999999998</v>
      </c>
      <c r="L669" s="10">
        <f t="shared" si="45"/>
        <v>546.01000000000022</v>
      </c>
      <c r="M669" s="10">
        <v>2400</v>
      </c>
      <c r="N669" s="10">
        <v>3000</v>
      </c>
      <c r="O669" s="3">
        <f t="shared" si="48"/>
        <v>1.0224958333333332</v>
      </c>
    </row>
    <row r="670" spans="1:15" x14ac:dyDescent="0.25">
      <c r="A670" s="8" t="str">
        <f ca="1">LOOKUP('PB YTD'!B670,TimeFrame!$D$3:$D$8,TimeFrame!$C$3:$C$8)</f>
        <v>3 Months</v>
      </c>
      <c r="B670" s="8">
        <f t="shared" ca="1" si="50"/>
        <v>155</v>
      </c>
      <c r="C670" s="20">
        <f t="shared" ca="1" si="47"/>
        <v>45568</v>
      </c>
      <c r="D670" s="20">
        <v>45413</v>
      </c>
      <c r="E670" s="15" t="s">
        <v>176</v>
      </c>
      <c r="F670" s="15" t="s">
        <v>75</v>
      </c>
      <c r="G670" s="15" t="s">
        <v>263</v>
      </c>
      <c r="H670" s="15" t="s">
        <v>51</v>
      </c>
      <c r="I670" s="5">
        <v>0.82630888071127062</v>
      </c>
      <c r="J670" s="5">
        <v>0.59831932773109242</v>
      </c>
      <c r="K670" s="17">
        <v>1983.14</v>
      </c>
      <c r="L670" s="10">
        <f t="shared" si="45"/>
        <v>1016.8599999999999</v>
      </c>
      <c r="M670" s="10">
        <v>2400</v>
      </c>
      <c r="N670" s="10">
        <v>3000</v>
      </c>
      <c r="O670" s="3">
        <f t="shared" si="48"/>
        <v>0.82630833333333342</v>
      </c>
    </row>
    <row r="671" spans="1:15" x14ac:dyDescent="0.25">
      <c r="A671" s="8" t="str">
        <f ca="1">LOOKUP('PB YTD'!B671,TimeFrame!$D$3:$D$8,TimeFrame!$C$3:$C$8)</f>
        <v>3 Months</v>
      </c>
      <c r="B671" s="8">
        <f t="shared" ca="1" si="50"/>
        <v>155</v>
      </c>
      <c r="C671" s="20">
        <f t="shared" ca="1" si="47"/>
        <v>45568</v>
      </c>
      <c r="D671" s="20">
        <v>45413</v>
      </c>
      <c r="E671" s="15" t="s">
        <v>14</v>
      </c>
      <c r="F671" s="15" t="s">
        <v>110</v>
      </c>
      <c r="G671" s="15" t="s">
        <v>42</v>
      </c>
      <c r="H671" s="15" t="s">
        <v>109</v>
      </c>
      <c r="I671" s="5">
        <v>0.90476190476190466</v>
      </c>
      <c r="J671" s="5">
        <v>0.68309859154929575</v>
      </c>
      <c r="K671" s="17">
        <v>2171.4299999999998</v>
      </c>
      <c r="L671" s="10">
        <f t="shared" ref="L671:L734" si="51">3000-K671</f>
        <v>828.57000000000016</v>
      </c>
      <c r="M671" s="10">
        <v>2400</v>
      </c>
      <c r="N671" s="10">
        <v>3000</v>
      </c>
      <c r="O671" s="3">
        <f t="shared" si="48"/>
        <v>0.90476249999999991</v>
      </c>
    </row>
    <row r="672" spans="1:15" x14ac:dyDescent="0.25">
      <c r="A672" s="8" t="str">
        <f ca="1">LOOKUP('PB YTD'!B672,TimeFrame!$D$3:$D$8,TimeFrame!$C$3:$C$8)</f>
        <v>3 Months</v>
      </c>
      <c r="B672" s="8">
        <f t="shared" ca="1" si="50"/>
        <v>155</v>
      </c>
      <c r="C672" s="20">
        <f t="shared" ca="1" si="47"/>
        <v>45568</v>
      </c>
      <c r="D672" s="20">
        <v>45413</v>
      </c>
      <c r="E672" s="15" t="s">
        <v>176</v>
      </c>
      <c r="F672" s="15" t="s">
        <v>161</v>
      </c>
      <c r="G672" s="15" t="s">
        <v>263</v>
      </c>
      <c r="H672" s="15" t="s">
        <v>126</v>
      </c>
      <c r="I672" s="5">
        <v>0.93886462882096067</v>
      </c>
      <c r="J672" s="5">
        <v>0.55161290322580647</v>
      </c>
      <c r="K672" s="17">
        <v>1126.6400000000001</v>
      </c>
      <c r="L672" s="10">
        <f t="shared" si="51"/>
        <v>1873.36</v>
      </c>
      <c r="M672" s="10">
        <v>2400</v>
      </c>
      <c r="N672" s="10">
        <v>3000</v>
      </c>
      <c r="O672" s="3">
        <f t="shared" si="48"/>
        <v>0.46943333333333337</v>
      </c>
    </row>
    <row r="673" spans="1:15" x14ac:dyDescent="0.25">
      <c r="A673" s="8" t="str">
        <f ca="1">LOOKUP('PB YTD'!B673,TimeFrame!$D$3:$D$8,TimeFrame!$C$3:$C$8)</f>
        <v>3 Months</v>
      </c>
      <c r="B673" s="8">
        <f t="shared" ca="1" si="50"/>
        <v>155</v>
      </c>
      <c r="C673" s="20">
        <f t="shared" ca="1" si="47"/>
        <v>45568</v>
      </c>
      <c r="D673" s="20">
        <v>45413</v>
      </c>
      <c r="E673" s="15" t="s">
        <v>14</v>
      </c>
      <c r="F673" s="15" t="s">
        <v>31</v>
      </c>
      <c r="G673" s="15" t="s">
        <v>42</v>
      </c>
      <c r="H673" s="15" t="s">
        <v>30</v>
      </c>
      <c r="I673" s="5">
        <v>1.1767162788456129</v>
      </c>
      <c r="J673" s="5">
        <v>0.59052924791086348</v>
      </c>
      <c r="K673" s="17">
        <v>2824.12</v>
      </c>
      <c r="L673" s="10">
        <f t="shared" si="51"/>
        <v>175.88000000000011</v>
      </c>
      <c r="M673" s="10">
        <v>2400</v>
      </c>
      <c r="N673" s="10">
        <v>3000</v>
      </c>
      <c r="O673" s="3">
        <f t="shared" si="48"/>
        <v>1.1767166666666666</v>
      </c>
    </row>
    <row r="674" spans="1:15" x14ac:dyDescent="0.25">
      <c r="A674" s="8" t="str">
        <f ca="1">LOOKUP('PB YTD'!B674,TimeFrame!$D$3:$D$8,TimeFrame!$C$3:$C$8)</f>
        <v>3 Months</v>
      </c>
      <c r="B674" s="8">
        <f t="shared" ca="1" si="50"/>
        <v>155</v>
      </c>
      <c r="C674" s="20">
        <f t="shared" ca="1" si="47"/>
        <v>45568</v>
      </c>
      <c r="D674" s="20">
        <v>45413</v>
      </c>
      <c r="E674" s="15" t="s">
        <v>176</v>
      </c>
      <c r="F674" s="15" t="s">
        <v>64</v>
      </c>
      <c r="G674" s="15" t="s">
        <v>263</v>
      </c>
      <c r="H674" s="15" t="s">
        <v>51</v>
      </c>
      <c r="I674" s="5">
        <v>0.93668125234735944</v>
      </c>
      <c r="J674" s="5">
        <v>0.60194174757281549</v>
      </c>
      <c r="K674" s="17">
        <v>2248.0300000000002</v>
      </c>
      <c r="L674" s="10">
        <f t="shared" si="51"/>
        <v>751.9699999999998</v>
      </c>
      <c r="M674" s="10">
        <v>2400</v>
      </c>
      <c r="N674" s="10">
        <v>3000</v>
      </c>
      <c r="O674" s="3">
        <f t="shared" si="48"/>
        <v>0.93667916666666673</v>
      </c>
    </row>
    <row r="675" spans="1:15" x14ac:dyDescent="0.25">
      <c r="A675" s="8" t="str">
        <f ca="1">LOOKUP('PB YTD'!B675,TimeFrame!$D$3:$D$8,TimeFrame!$C$3:$C$8)</f>
        <v>3 Months</v>
      </c>
      <c r="B675" s="8">
        <f t="shared" ca="1" si="50"/>
        <v>155</v>
      </c>
      <c r="C675" s="20">
        <f t="shared" ca="1" si="47"/>
        <v>45568</v>
      </c>
      <c r="D675" s="20">
        <v>45413</v>
      </c>
      <c r="E675" s="15" t="s">
        <v>17</v>
      </c>
      <c r="F675" s="15" t="s">
        <v>114</v>
      </c>
      <c r="G675" s="15" t="s">
        <v>262</v>
      </c>
      <c r="H675" s="15" t="s">
        <v>195</v>
      </c>
      <c r="I675" s="5">
        <v>1.1162855597997665</v>
      </c>
      <c r="J675" s="5">
        <v>0.5145631067961165</v>
      </c>
      <c r="K675" s="17">
        <v>1200</v>
      </c>
      <c r="L675" s="10">
        <f t="shared" si="51"/>
        <v>1800</v>
      </c>
      <c r="M675" s="10">
        <v>2400</v>
      </c>
      <c r="N675" s="10">
        <v>3000</v>
      </c>
      <c r="O675" s="3">
        <f t="shared" si="48"/>
        <v>0.5</v>
      </c>
    </row>
    <row r="676" spans="1:15" x14ac:dyDescent="0.25">
      <c r="A676" s="8" t="str">
        <f ca="1">LOOKUP('PB YTD'!B676,TimeFrame!$D$3:$D$8,TimeFrame!$C$3:$C$8)</f>
        <v>3 Months</v>
      </c>
      <c r="B676" s="8">
        <f t="shared" ca="1" si="50"/>
        <v>155</v>
      </c>
      <c r="C676" s="20">
        <f t="shared" ca="1" si="47"/>
        <v>45568</v>
      </c>
      <c r="D676" s="20">
        <v>45413</v>
      </c>
      <c r="E676" s="15" t="s">
        <v>17</v>
      </c>
      <c r="F676" s="15" t="s">
        <v>200</v>
      </c>
      <c r="G676" s="15" t="s">
        <v>262</v>
      </c>
      <c r="H676" s="15" t="s">
        <v>195</v>
      </c>
      <c r="I676" s="5">
        <v>1.1688311688311688</v>
      </c>
      <c r="J676" s="5">
        <v>0.60747663551401865</v>
      </c>
      <c r="K676" s="17">
        <v>2805.19</v>
      </c>
      <c r="L676" s="10">
        <f t="shared" si="51"/>
        <v>194.80999999999995</v>
      </c>
      <c r="M676" s="10">
        <v>2400</v>
      </c>
      <c r="N676" s="10">
        <v>3000</v>
      </c>
      <c r="O676" s="3">
        <f t="shared" si="48"/>
        <v>1.1688291666666666</v>
      </c>
    </row>
    <row r="677" spans="1:15" x14ac:dyDescent="0.25">
      <c r="A677" s="8" t="str">
        <f ca="1">LOOKUP('PB YTD'!B677,TimeFrame!$D$3:$D$8,TimeFrame!$C$3:$C$8)</f>
        <v>3 Months</v>
      </c>
      <c r="B677" s="8">
        <f t="shared" ca="1" si="50"/>
        <v>155</v>
      </c>
      <c r="C677" s="20">
        <f t="shared" ca="1" si="47"/>
        <v>45568</v>
      </c>
      <c r="D677" s="20">
        <v>45413</v>
      </c>
      <c r="E677" s="15" t="s">
        <v>183</v>
      </c>
      <c r="F677" s="15" t="s">
        <v>188</v>
      </c>
      <c r="G677" s="15" t="s">
        <v>263</v>
      </c>
      <c r="H677" s="15" t="s">
        <v>185</v>
      </c>
      <c r="I677" s="5">
        <v>0.95239606977888536</v>
      </c>
      <c r="J677" s="5">
        <v>0.64102564102564108</v>
      </c>
      <c r="K677" s="17">
        <v>2285.75</v>
      </c>
      <c r="L677" s="10">
        <f t="shared" si="51"/>
        <v>714.25</v>
      </c>
      <c r="M677" s="10">
        <v>2400</v>
      </c>
      <c r="N677" s="10">
        <v>3000</v>
      </c>
      <c r="O677" s="3">
        <f t="shared" si="48"/>
        <v>0.95239583333333333</v>
      </c>
    </row>
    <row r="678" spans="1:15" x14ac:dyDescent="0.25">
      <c r="A678" s="8" t="str">
        <f ca="1">LOOKUP('PB YTD'!B678,TimeFrame!$D$3:$D$8,TimeFrame!$C$3:$C$8)</f>
        <v>3 Months</v>
      </c>
      <c r="B678" s="8">
        <f t="shared" ca="1" si="50"/>
        <v>155</v>
      </c>
      <c r="C678" s="20">
        <f t="shared" ca="1" si="47"/>
        <v>45568</v>
      </c>
      <c r="D678" s="20">
        <v>45413</v>
      </c>
      <c r="E678" s="15" t="s">
        <v>14</v>
      </c>
      <c r="F678" s="15" t="s">
        <v>149</v>
      </c>
      <c r="G678" s="15" t="s">
        <v>42</v>
      </c>
      <c r="H678" s="15" t="s">
        <v>40</v>
      </c>
      <c r="I678" s="5">
        <v>1.1234984011753519</v>
      </c>
      <c r="J678" s="5">
        <v>0.51</v>
      </c>
      <c r="K678" s="17">
        <v>1200</v>
      </c>
      <c r="L678" s="10">
        <f t="shared" si="51"/>
        <v>1800</v>
      </c>
      <c r="M678" s="10">
        <v>2400</v>
      </c>
      <c r="N678" s="10">
        <v>3000</v>
      </c>
      <c r="O678" s="3">
        <f t="shared" si="48"/>
        <v>0.5</v>
      </c>
    </row>
    <row r="679" spans="1:15" x14ac:dyDescent="0.25">
      <c r="A679" s="8" t="str">
        <f ca="1">LOOKUP('PB YTD'!B679,TimeFrame!$D$3:$D$8,TimeFrame!$C$3:$C$8)</f>
        <v>3 Months</v>
      </c>
      <c r="B679" s="8">
        <f t="shared" ca="1" si="50"/>
        <v>155</v>
      </c>
      <c r="C679" s="20">
        <f t="shared" ca="1" si="47"/>
        <v>45568</v>
      </c>
      <c r="D679" s="20">
        <v>45413</v>
      </c>
      <c r="E679" s="15" t="s">
        <v>28</v>
      </c>
      <c r="F679" s="15" t="s">
        <v>121</v>
      </c>
      <c r="G679" s="15" t="s">
        <v>262</v>
      </c>
      <c r="H679" s="15" t="s">
        <v>227</v>
      </c>
      <c r="I679" s="5">
        <v>1.0096105307186023</v>
      </c>
      <c r="J679" s="5">
        <v>0.62702702702702706</v>
      </c>
      <c r="K679" s="17">
        <v>2423.0700000000002</v>
      </c>
      <c r="L679" s="10">
        <f t="shared" si="51"/>
        <v>576.92999999999984</v>
      </c>
      <c r="M679" s="10">
        <v>2400</v>
      </c>
      <c r="N679" s="10">
        <v>3000</v>
      </c>
      <c r="O679" s="3">
        <f t="shared" si="48"/>
        <v>1.0096125</v>
      </c>
    </row>
    <row r="680" spans="1:15" x14ac:dyDescent="0.25">
      <c r="A680" s="8" t="str">
        <f ca="1">LOOKUP('PB YTD'!B680,TimeFrame!$D$3:$D$8,TimeFrame!$C$3:$C$8)</f>
        <v>3 Months</v>
      </c>
      <c r="B680" s="8">
        <f t="shared" ca="1" si="50"/>
        <v>155</v>
      </c>
      <c r="C680" s="20">
        <f t="shared" ca="1" si="47"/>
        <v>45568</v>
      </c>
      <c r="D680" s="20">
        <v>45413</v>
      </c>
      <c r="E680" s="15" t="s">
        <v>25</v>
      </c>
      <c r="F680" s="15" t="s">
        <v>27</v>
      </c>
      <c r="G680" s="15" t="s">
        <v>262</v>
      </c>
      <c r="H680" s="15" t="s">
        <v>178</v>
      </c>
      <c r="I680" s="5">
        <v>0.97087614290325941</v>
      </c>
      <c r="J680" s="5">
        <v>0.62715105162523899</v>
      </c>
      <c r="K680" s="17">
        <v>2330.1</v>
      </c>
      <c r="L680" s="10">
        <f t="shared" si="51"/>
        <v>669.90000000000009</v>
      </c>
      <c r="M680" s="10">
        <v>2400</v>
      </c>
      <c r="N680" s="10">
        <v>3000</v>
      </c>
      <c r="O680" s="3">
        <f t="shared" si="48"/>
        <v>0.97087499999999993</v>
      </c>
    </row>
    <row r="681" spans="1:15" x14ac:dyDescent="0.25">
      <c r="A681" s="8" t="str">
        <f ca="1">LOOKUP('PB YTD'!B681,TimeFrame!$D$3:$D$8,TimeFrame!$C$3:$C$8)</f>
        <v>3 Months</v>
      </c>
      <c r="B681" s="8">
        <f t="shared" ca="1" si="50"/>
        <v>155</v>
      </c>
      <c r="C681" s="20">
        <f t="shared" ca="1" si="47"/>
        <v>45568</v>
      </c>
      <c r="D681" s="20">
        <v>45413</v>
      </c>
      <c r="E681" s="15" t="s">
        <v>17</v>
      </c>
      <c r="F681" s="15" t="s">
        <v>194</v>
      </c>
      <c r="G681" s="15" t="s">
        <v>262</v>
      </c>
      <c r="H681" s="15" t="s">
        <v>195</v>
      </c>
      <c r="I681" s="5">
        <v>1.0271899212941231</v>
      </c>
      <c r="J681" s="5">
        <v>0.61497326203208558</v>
      </c>
      <c r="K681" s="17">
        <v>2465.2600000000002</v>
      </c>
      <c r="L681" s="10">
        <f t="shared" si="51"/>
        <v>534.73999999999978</v>
      </c>
      <c r="M681" s="10">
        <v>2400</v>
      </c>
      <c r="N681" s="10">
        <v>3000</v>
      </c>
      <c r="O681" s="3">
        <f t="shared" si="48"/>
        <v>1.0271916666666667</v>
      </c>
    </row>
    <row r="682" spans="1:15" x14ac:dyDescent="0.25">
      <c r="A682" s="8" t="str">
        <f ca="1">LOOKUP('PB YTD'!B682,TimeFrame!$D$3:$D$8,TimeFrame!$C$3:$C$8)</f>
        <v>3 Months</v>
      </c>
      <c r="B682" s="8">
        <f t="shared" ca="1" si="50"/>
        <v>155</v>
      </c>
      <c r="C682" s="20">
        <f t="shared" ca="1" si="47"/>
        <v>45568</v>
      </c>
      <c r="D682" s="20">
        <v>45413</v>
      </c>
      <c r="E682" s="15" t="s">
        <v>179</v>
      </c>
      <c r="F682" s="15" t="s">
        <v>95</v>
      </c>
      <c r="G682" s="15" t="s">
        <v>233</v>
      </c>
      <c r="H682" s="15" t="s">
        <v>202</v>
      </c>
      <c r="I682" s="5">
        <v>0.85924971204023659</v>
      </c>
      <c r="J682" s="5">
        <v>0.63380281690140849</v>
      </c>
      <c r="K682" s="17">
        <v>2062.1999999999998</v>
      </c>
      <c r="L682" s="10">
        <f t="shared" si="51"/>
        <v>937.80000000000018</v>
      </c>
      <c r="M682" s="10">
        <v>2400</v>
      </c>
      <c r="N682" s="10">
        <v>3000</v>
      </c>
      <c r="O682" s="3">
        <f t="shared" si="48"/>
        <v>0.85924999999999996</v>
      </c>
    </row>
    <row r="683" spans="1:15" x14ac:dyDescent="0.25">
      <c r="A683" s="8" t="str">
        <f ca="1">LOOKUP('PB YTD'!B683,TimeFrame!$D$3:$D$8,TimeFrame!$C$3:$C$8)</f>
        <v>3 Months</v>
      </c>
      <c r="B683" s="8">
        <f t="shared" ca="1" si="50"/>
        <v>155</v>
      </c>
      <c r="C683" s="20">
        <f t="shared" ca="1" si="47"/>
        <v>45568</v>
      </c>
      <c r="D683" s="20">
        <v>45413</v>
      </c>
      <c r="E683" s="15" t="s">
        <v>25</v>
      </c>
      <c r="F683" s="15" t="s">
        <v>140</v>
      </c>
      <c r="G683" s="15" t="s">
        <v>262</v>
      </c>
      <c r="H683" s="15" t="s">
        <v>26</v>
      </c>
      <c r="I683" s="5">
        <v>0.92753175105434271</v>
      </c>
      <c r="J683" s="5">
        <v>0.6598360655737705</v>
      </c>
      <c r="K683" s="17">
        <v>2226.08</v>
      </c>
      <c r="L683" s="10">
        <f t="shared" si="51"/>
        <v>773.92000000000007</v>
      </c>
      <c r="M683" s="10">
        <v>2400</v>
      </c>
      <c r="N683" s="10">
        <v>3000</v>
      </c>
      <c r="O683" s="3">
        <f t="shared" si="48"/>
        <v>0.92753333333333332</v>
      </c>
    </row>
    <row r="684" spans="1:15" x14ac:dyDescent="0.25">
      <c r="A684" s="8" t="str">
        <f ca="1">LOOKUP('PB YTD'!B684,TimeFrame!$D$3:$D$8,TimeFrame!$C$3:$C$8)</f>
        <v>3 Months</v>
      </c>
      <c r="B684" s="8">
        <f t="shared" ca="1" si="50"/>
        <v>155</v>
      </c>
      <c r="C684" s="20">
        <f t="shared" ca="1" si="47"/>
        <v>45568</v>
      </c>
      <c r="D684" s="20">
        <v>45413</v>
      </c>
      <c r="E684" s="15" t="s">
        <v>179</v>
      </c>
      <c r="F684" s="15" t="s">
        <v>12</v>
      </c>
      <c r="G684" s="15" t="s">
        <v>233</v>
      </c>
      <c r="H684" s="15" t="s">
        <v>202</v>
      </c>
      <c r="I684" s="5">
        <v>0.77143591843731851</v>
      </c>
      <c r="J684" s="5">
        <v>0.66233766233766234</v>
      </c>
      <c r="K684" s="17">
        <v>1851.45</v>
      </c>
      <c r="L684" s="10">
        <f t="shared" si="51"/>
        <v>1148.55</v>
      </c>
      <c r="M684" s="10">
        <v>2400</v>
      </c>
      <c r="N684" s="10">
        <v>3000</v>
      </c>
      <c r="O684" s="3">
        <f t="shared" si="48"/>
        <v>0.7714375</v>
      </c>
    </row>
    <row r="685" spans="1:15" x14ac:dyDescent="0.25">
      <c r="A685" s="8" t="str">
        <f ca="1">LOOKUP('PB YTD'!B685,TimeFrame!$D$3:$D$8,TimeFrame!$C$3:$C$8)</f>
        <v>3 Months</v>
      </c>
      <c r="B685" s="8">
        <f t="shared" ca="1" si="50"/>
        <v>155</v>
      </c>
      <c r="C685" s="20">
        <f t="shared" ca="1" si="47"/>
        <v>45568</v>
      </c>
      <c r="D685" s="20">
        <v>45413</v>
      </c>
      <c r="E685" s="15" t="s">
        <v>177</v>
      </c>
      <c r="F685" s="15" t="s">
        <v>139</v>
      </c>
      <c r="G685" s="15" t="s">
        <v>263</v>
      </c>
      <c r="H685" s="15" t="s">
        <v>23</v>
      </c>
      <c r="I685" s="5">
        <v>0.9878169245966415</v>
      </c>
      <c r="J685" s="5">
        <v>0.57037037037037042</v>
      </c>
      <c r="K685" s="17">
        <v>2370.7600000000002</v>
      </c>
      <c r="L685" s="10">
        <f t="shared" si="51"/>
        <v>629.23999999999978</v>
      </c>
      <c r="M685" s="10">
        <v>2400</v>
      </c>
      <c r="N685" s="10">
        <v>3000</v>
      </c>
      <c r="O685" s="3">
        <f t="shared" si="48"/>
        <v>0.98781666666666679</v>
      </c>
    </row>
    <row r="686" spans="1:15" x14ac:dyDescent="0.25">
      <c r="A686" s="8" t="str">
        <f ca="1">LOOKUP('PB YTD'!B686,TimeFrame!$D$3:$D$8,TimeFrame!$C$3:$C$8)</f>
        <v>3 Months</v>
      </c>
      <c r="B686" s="8">
        <f t="shared" ca="1" si="50"/>
        <v>155</v>
      </c>
      <c r="C686" s="20">
        <f t="shared" ca="1" si="47"/>
        <v>45568</v>
      </c>
      <c r="D686" s="20">
        <v>45413</v>
      </c>
      <c r="E686" s="15" t="s">
        <v>14</v>
      </c>
      <c r="F686" s="15" t="s">
        <v>56</v>
      </c>
      <c r="G686" s="15" t="s">
        <v>42</v>
      </c>
      <c r="H686" s="15" t="s">
        <v>40</v>
      </c>
      <c r="I686" s="5">
        <v>0.92640291600469271</v>
      </c>
      <c r="J686" s="5">
        <v>0.54103343465045595</v>
      </c>
      <c r="K686" s="17">
        <v>1111.68</v>
      </c>
      <c r="L686" s="10">
        <f t="shared" si="51"/>
        <v>1888.32</v>
      </c>
      <c r="M686" s="10">
        <v>2400</v>
      </c>
      <c r="N686" s="10">
        <v>3000</v>
      </c>
      <c r="O686" s="3">
        <f t="shared" si="48"/>
        <v>0.4632</v>
      </c>
    </row>
    <row r="687" spans="1:15" x14ac:dyDescent="0.25">
      <c r="A687" s="8" t="str">
        <f ca="1">LOOKUP('PB YTD'!B687,TimeFrame!$D$3:$D$8,TimeFrame!$C$3:$C$8)</f>
        <v>3 Months</v>
      </c>
      <c r="B687" s="8">
        <f t="shared" ca="1" si="50"/>
        <v>155</v>
      </c>
      <c r="C687" s="20">
        <f t="shared" ca="1" si="47"/>
        <v>45568</v>
      </c>
      <c r="D687" s="20">
        <v>45413</v>
      </c>
      <c r="E687" s="15" t="s">
        <v>179</v>
      </c>
      <c r="F687" s="15" t="s">
        <v>153</v>
      </c>
      <c r="G687" s="15" t="s">
        <v>233</v>
      </c>
      <c r="H687" s="15" t="s">
        <v>202</v>
      </c>
      <c r="I687" s="5">
        <v>0.72222890952694019</v>
      </c>
      <c r="J687" s="5">
        <v>0.62184873949579833</v>
      </c>
      <c r="K687" s="17">
        <v>0</v>
      </c>
      <c r="L687" s="10">
        <f t="shared" si="51"/>
        <v>3000</v>
      </c>
      <c r="M687" s="10">
        <v>2400</v>
      </c>
      <c r="N687" s="10">
        <v>3000</v>
      </c>
      <c r="O687" s="3">
        <f t="shared" si="48"/>
        <v>0</v>
      </c>
    </row>
    <row r="688" spans="1:15" x14ac:dyDescent="0.25">
      <c r="A688" s="8" t="str">
        <f ca="1">LOOKUP('PB YTD'!B688,TimeFrame!$D$3:$D$8,TimeFrame!$C$3:$C$8)</f>
        <v>3 Months</v>
      </c>
      <c r="B688" s="8">
        <f t="shared" ca="1" si="50"/>
        <v>155</v>
      </c>
      <c r="C688" s="20">
        <f t="shared" ca="1" si="47"/>
        <v>45568</v>
      </c>
      <c r="D688" s="20">
        <v>45413</v>
      </c>
      <c r="E688" s="15" t="s">
        <v>190</v>
      </c>
      <c r="F688" s="15" t="s">
        <v>125</v>
      </c>
      <c r="G688" s="15" t="s">
        <v>262</v>
      </c>
      <c r="H688" s="15" t="s">
        <v>36</v>
      </c>
      <c r="I688" s="5">
        <v>0.89472506940698138</v>
      </c>
      <c r="J688" s="5">
        <v>0.63440860215053763</v>
      </c>
      <c r="K688" s="17">
        <v>2147.34</v>
      </c>
      <c r="L688" s="10">
        <f t="shared" si="51"/>
        <v>852.65999999999985</v>
      </c>
      <c r="M688" s="10">
        <v>2400</v>
      </c>
      <c r="N688" s="10">
        <v>3000</v>
      </c>
      <c r="O688" s="3">
        <f t="shared" si="48"/>
        <v>0.8947250000000001</v>
      </c>
    </row>
    <row r="689" spans="1:15" x14ac:dyDescent="0.25">
      <c r="A689" s="8" t="str">
        <f ca="1">LOOKUP('PB YTD'!B689,TimeFrame!$D$3:$D$8,TimeFrame!$C$3:$C$8)</f>
        <v>3 Months</v>
      </c>
      <c r="B689" s="8">
        <f t="shared" ca="1" si="50"/>
        <v>155</v>
      </c>
      <c r="C689" s="20">
        <f t="shared" ca="1" si="47"/>
        <v>45568</v>
      </c>
      <c r="D689" s="20">
        <v>45413</v>
      </c>
      <c r="E689" s="15" t="s">
        <v>14</v>
      </c>
      <c r="F689" s="15" t="s">
        <v>171</v>
      </c>
      <c r="G689" s="15" t="s">
        <v>42</v>
      </c>
      <c r="H689" s="15" t="s">
        <v>82</v>
      </c>
      <c r="I689" s="5">
        <v>1.1249578140819718</v>
      </c>
      <c r="J689" s="5">
        <v>0.55462184873949583</v>
      </c>
      <c r="K689" s="17">
        <v>1200</v>
      </c>
      <c r="L689" s="10">
        <f t="shared" si="51"/>
        <v>1800</v>
      </c>
      <c r="M689" s="10">
        <v>2400</v>
      </c>
      <c r="N689" s="10">
        <v>3000</v>
      </c>
      <c r="O689" s="3">
        <f t="shared" si="48"/>
        <v>0.5</v>
      </c>
    </row>
    <row r="690" spans="1:15" x14ac:dyDescent="0.25">
      <c r="A690" s="8" t="str">
        <f ca="1">LOOKUP('PB YTD'!B690,TimeFrame!$D$3:$D$8,TimeFrame!$C$3:$C$8)</f>
        <v>3 Months</v>
      </c>
      <c r="B690" s="8">
        <f t="shared" ca="1" si="50"/>
        <v>155</v>
      </c>
      <c r="C690" s="20">
        <f t="shared" ca="1" si="47"/>
        <v>45568</v>
      </c>
      <c r="D690" s="20">
        <v>45413</v>
      </c>
      <c r="E690" s="7" t="s">
        <v>206</v>
      </c>
      <c r="F690" s="7" t="s">
        <v>208</v>
      </c>
      <c r="G690" s="15" t="s">
        <v>231</v>
      </c>
      <c r="H690" s="15" t="s">
        <v>11</v>
      </c>
      <c r="I690" s="5">
        <v>0.87152765036145485</v>
      </c>
      <c r="J690" s="5">
        <v>0.69607843137254899</v>
      </c>
      <c r="K690" s="17">
        <v>2091.67</v>
      </c>
      <c r="L690" s="10">
        <f t="shared" si="51"/>
        <v>908.32999999999993</v>
      </c>
      <c r="M690" s="10">
        <v>2400</v>
      </c>
      <c r="N690" s="10">
        <v>3000</v>
      </c>
      <c r="O690" s="3">
        <f t="shared" si="48"/>
        <v>0.87152916666666669</v>
      </c>
    </row>
    <row r="691" spans="1:15" x14ac:dyDescent="0.25">
      <c r="A691" s="8" t="str">
        <f ca="1">LOOKUP('PB YTD'!B691,TimeFrame!$D$3:$D$8,TimeFrame!$C$3:$C$8)</f>
        <v>3 Months</v>
      </c>
      <c r="B691" s="8">
        <f t="shared" ca="1" si="50"/>
        <v>155</v>
      </c>
      <c r="C691" s="20">
        <f t="shared" ca="1" si="47"/>
        <v>45568</v>
      </c>
      <c r="D691" s="20">
        <v>45413</v>
      </c>
      <c r="E691" s="15" t="s">
        <v>17</v>
      </c>
      <c r="F691" s="15" t="s">
        <v>19</v>
      </c>
      <c r="G691" s="15" t="s">
        <v>262</v>
      </c>
      <c r="H691" s="15" t="s">
        <v>195</v>
      </c>
      <c r="I691" s="5">
        <v>1.242443067319202</v>
      </c>
      <c r="J691" s="5">
        <v>0.59139784946236562</v>
      </c>
      <c r="K691" s="17">
        <v>2981.86</v>
      </c>
      <c r="L691" s="10">
        <f t="shared" si="51"/>
        <v>18.139999999999873</v>
      </c>
      <c r="M691" s="10">
        <v>2400</v>
      </c>
      <c r="N691" s="10">
        <v>3000</v>
      </c>
      <c r="O691" s="3">
        <f t="shared" si="48"/>
        <v>1.2424416666666667</v>
      </c>
    </row>
    <row r="692" spans="1:15" x14ac:dyDescent="0.25">
      <c r="A692" s="8" t="str">
        <f ca="1">LOOKUP('PB YTD'!B692,TimeFrame!$D$3:$D$8,TimeFrame!$C$3:$C$8)</f>
        <v>3 Months</v>
      </c>
      <c r="B692" s="8">
        <f t="shared" ca="1" si="50"/>
        <v>155</v>
      </c>
      <c r="C692" s="20">
        <f t="shared" ca="1" si="47"/>
        <v>45568</v>
      </c>
      <c r="D692" s="20">
        <v>45413</v>
      </c>
      <c r="E692" s="15" t="s">
        <v>14</v>
      </c>
      <c r="F692" s="15" t="s">
        <v>89</v>
      </c>
      <c r="G692" s="15" t="s">
        <v>42</v>
      </c>
      <c r="H692" s="15" t="s">
        <v>30</v>
      </c>
      <c r="I692" s="5">
        <v>0.60217643769624507</v>
      </c>
      <c r="J692" s="5">
        <v>0.61111111111111116</v>
      </c>
      <c r="K692" s="17">
        <v>0</v>
      </c>
      <c r="L692" s="10">
        <f t="shared" si="51"/>
        <v>3000</v>
      </c>
      <c r="M692" s="10">
        <v>2400</v>
      </c>
      <c r="N692" s="10">
        <v>3000</v>
      </c>
      <c r="O692" s="3">
        <f t="shared" si="48"/>
        <v>0</v>
      </c>
    </row>
    <row r="693" spans="1:15" x14ac:dyDescent="0.25">
      <c r="A693" s="8" t="str">
        <f ca="1">LOOKUP('PB YTD'!B693,TimeFrame!$D$3:$D$8,TimeFrame!$C$3:$C$8)</f>
        <v>3 Months</v>
      </c>
      <c r="B693" s="8">
        <f t="shared" ca="1" si="50"/>
        <v>155</v>
      </c>
      <c r="C693" s="20">
        <f t="shared" ca="1" si="47"/>
        <v>45568</v>
      </c>
      <c r="D693" s="20">
        <v>45413</v>
      </c>
      <c r="E693" s="15" t="s">
        <v>176</v>
      </c>
      <c r="F693" s="15" t="s">
        <v>129</v>
      </c>
      <c r="G693" s="15" t="s">
        <v>263</v>
      </c>
      <c r="H693" s="15" t="s">
        <v>51</v>
      </c>
      <c r="I693" s="5">
        <v>0.97081723394753716</v>
      </c>
      <c r="J693" s="5">
        <v>0.63087248322147649</v>
      </c>
      <c r="K693" s="17">
        <v>2329.96</v>
      </c>
      <c r="L693" s="10">
        <f t="shared" si="51"/>
        <v>670.04</v>
      </c>
      <c r="M693" s="10">
        <v>2400</v>
      </c>
      <c r="N693" s="10">
        <v>3000</v>
      </c>
      <c r="O693" s="3">
        <f t="shared" si="48"/>
        <v>0.97081666666666666</v>
      </c>
    </row>
    <row r="694" spans="1:15" x14ac:dyDescent="0.25">
      <c r="A694" s="8" t="str">
        <f ca="1">LOOKUP('PB YTD'!B694,TimeFrame!$D$3:$D$8,TimeFrame!$C$3:$C$8)</f>
        <v>3 Months</v>
      </c>
      <c r="B694" s="8">
        <f t="shared" ca="1" si="50"/>
        <v>155</v>
      </c>
      <c r="C694" s="20">
        <f t="shared" ca="1" si="47"/>
        <v>45568</v>
      </c>
      <c r="D694" s="20">
        <v>45413</v>
      </c>
      <c r="E694" s="15" t="s">
        <v>190</v>
      </c>
      <c r="F694" s="15" t="s">
        <v>164</v>
      </c>
      <c r="G694" s="15" t="s">
        <v>262</v>
      </c>
      <c r="H694" s="15" t="s">
        <v>36</v>
      </c>
      <c r="I694" s="5">
        <v>0.92628653831984253</v>
      </c>
      <c r="J694" s="5">
        <v>0.54166666666666663</v>
      </c>
      <c r="K694" s="17">
        <v>1111.54</v>
      </c>
      <c r="L694" s="10">
        <f t="shared" si="51"/>
        <v>1888.46</v>
      </c>
      <c r="M694" s="10">
        <v>2400</v>
      </c>
      <c r="N694" s="10">
        <v>3000</v>
      </c>
      <c r="O694" s="3">
        <f t="shared" si="48"/>
        <v>0.46314166666666667</v>
      </c>
    </row>
    <row r="695" spans="1:15" x14ac:dyDescent="0.25">
      <c r="A695" s="8" t="str">
        <f ca="1">LOOKUP('PB YTD'!B695,TimeFrame!$D$3:$D$8,TimeFrame!$C$3:$C$8)</f>
        <v>3 Months</v>
      </c>
      <c r="B695" s="8">
        <f t="shared" ca="1" si="50"/>
        <v>155</v>
      </c>
      <c r="C695" s="20">
        <f t="shared" ca="1" si="47"/>
        <v>45568</v>
      </c>
      <c r="D695" s="20">
        <v>45413</v>
      </c>
      <c r="E695" s="15" t="s">
        <v>50</v>
      </c>
      <c r="F695" s="15" t="s">
        <v>50</v>
      </c>
      <c r="G695" s="15" t="s">
        <v>263</v>
      </c>
      <c r="H695" s="15" t="s">
        <v>44</v>
      </c>
      <c r="I695" s="5">
        <v>0.91828689013250242</v>
      </c>
      <c r="J695" s="5">
        <v>0.69444444444444442</v>
      </c>
      <c r="K695" s="17">
        <v>2203.89</v>
      </c>
      <c r="L695" s="10">
        <f t="shared" si="51"/>
        <v>796.11000000000013</v>
      </c>
      <c r="M695" s="10">
        <v>2400</v>
      </c>
      <c r="N695" s="10">
        <v>3000</v>
      </c>
      <c r="O695" s="3">
        <f t="shared" si="48"/>
        <v>0.91828749999999992</v>
      </c>
    </row>
    <row r="696" spans="1:15" x14ac:dyDescent="0.25">
      <c r="A696" s="8" t="str">
        <f ca="1">LOOKUP('PB YTD'!B696,TimeFrame!$D$3:$D$8,TimeFrame!$C$3:$C$8)</f>
        <v>3 Months</v>
      </c>
      <c r="B696" s="8">
        <f t="shared" ca="1" si="50"/>
        <v>155</v>
      </c>
      <c r="C696" s="20">
        <f t="shared" ca="1" si="47"/>
        <v>45568</v>
      </c>
      <c r="D696" s="20">
        <v>45413</v>
      </c>
      <c r="E696" s="15" t="s">
        <v>50</v>
      </c>
      <c r="F696" s="15" t="s">
        <v>173</v>
      </c>
      <c r="G696" s="15" t="s">
        <v>263</v>
      </c>
      <c r="H696" s="15" t="s">
        <v>44</v>
      </c>
      <c r="I696" s="5">
        <v>0.75998480030399385</v>
      </c>
      <c r="J696" s="5">
        <v>0.7</v>
      </c>
      <c r="K696" s="17">
        <v>0</v>
      </c>
      <c r="L696" s="10">
        <f t="shared" si="51"/>
        <v>3000</v>
      </c>
      <c r="M696" s="10">
        <v>2400</v>
      </c>
      <c r="N696" s="10">
        <v>3000</v>
      </c>
      <c r="O696" s="3">
        <f t="shared" si="48"/>
        <v>0</v>
      </c>
    </row>
    <row r="697" spans="1:15" x14ac:dyDescent="0.25">
      <c r="A697" s="8" t="str">
        <f ca="1">LOOKUP('PB YTD'!B697,TimeFrame!$D$3:$D$8,TimeFrame!$C$3:$C$8)</f>
        <v>3 Months</v>
      </c>
      <c r="B697" s="8">
        <f t="shared" ca="1" si="50"/>
        <v>155</v>
      </c>
      <c r="C697" s="20">
        <f t="shared" ca="1" si="47"/>
        <v>45568</v>
      </c>
      <c r="D697" s="20">
        <v>45413</v>
      </c>
      <c r="E697" s="15" t="s">
        <v>176</v>
      </c>
      <c r="F697" s="15" t="s">
        <v>156</v>
      </c>
      <c r="G697" s="15" t="s">
        <v>263</v>
      </c>
      <c r="H697" s="15" t="s">
        <v>51</v>
      </c>
      <c r="I697" s="5">
        <v>0.81002430072902176</v>
      </c>
      <c r="J697" s="5">
        <v>0.60897435897435892</v>
      </c>
      <c r="K697" s="17">
        <v>1944.06</v>
      </c>
      <c r="L697" s="10">
        <f t="shared" si="51"/>
        <v>1055.94</v>
      </c>
      <c r="M697" s="10">
        <v>2400</v>
      </c>
      <c r="N697" s="10">
        <v>3000</v>
      </c>
      <c r="O697" s="3">
        <f t="shared" si="48"/>
        <v>0.810025</v>
      </c>
    </row>
    <row r="698" spans="1:15" x14ac:dyDescent="0.25">
      <c r="A698" s="8" t="str">
        <f ca="1">LOOKUP('PB YTD'!B698,TimeFrame!$D$3:$D$8,TimeFrame!$C$3:$C$8)</f>
        <v>3 Months</v>
      </c>
      <c r="B698" s="8">
        <f t="shared" ca="1" si="50"/>
        <v>155</v>
      </c>
      <c r="C698" s="20">
        <f t="shared" ca="1" si="47"/>
        <v>45568</v>
      </c>
      <c r="D698" s="20">
        <v>45413</v>
      </c>
      <c r="E698" s="15" t="s">
        <v>25</v>
      </c>
      <c r="F698" s="15" t="s">
        <v>143</v>
      </c>
      <c r="G698" s="15" t="s">
        <v>262</v>
      </c>
      <c r="H698" s="15" t="s">
        <v>225</v>
      </c>
      <c r="I698" s="5">
        <v>0.89689797012401928</v>
      </c>
      <c r="J698" s="5">
        <v>0.640625</v>
      </c>
      <c r="K698" s="17">
        <v>2152.56</v>
      </c>
      <c r="L698" s="10">
        <f t="shared" si="51"/>
        <v>847.44</v>
      </c>
      <c r="M698" s="10">
        <v>2400</v>
      </c>
      <c r="N698" s="10">
        <v>3000</v>
      </c>
      <c r="O698" s="3">
        <f t="shared" si="48"/>
        <v>0.89690000000000003</v>
      </c>
    </row>
    <row r="699" spans="1:15" x14ac:dyDescent="0.25">
      <c r="A699" s="8" t="str">
        <f ca="1">LOOKUP('PB YTD'!B699,TimeFrame!$D$3:$D$8,TimeFrame!$C$3:$C$8)</f>
        <v>3 Months</v>
      </c>
      <c r="B699" s="8">
        <f t="shared" ca="1" si="50"/>
        <v>155</v>
      </c>
      <c r="C699" s="20">
        <f t="shared" ca="1" si="47"/>
        <v>45568</v>
      </c>
      <c r="D699" s="20">
        <v>45413</v>
      </c>
      <c r="E699" s="15" t="s">
        <v>28</v>
      </c>
      <c r="F699" s="15" t="s">
        <v>120</v>
      </c>
      <c r="G699" s="15" t="s">
        <v>262</v>
      </c>
      <c r="H699" s="15" t="s">
        <v>227</v>
      </c>
      <c r="I699" s="5">
        <v>0.60139019034698815</v>
      </c>
      <c r="J699" s="5">
        <v>0.68421052631578949</v>
      </c>
      <c r="K699" s="17">
        <v>0</v>
      </c>
      <c r="L699" s="10">
        <f t="shared" si="51"/>
        <v>3000</v>
      </c>
      <c r="M699" s="10">
        <v>2400</v>
      </c>
      <c r="N699" s="10">
        <v>3000</v>
      </c>
      <c r="O699" s="3">
        <f t="shared" si="48"/>
        <v>0</v>
      </c>
    </row>
    <row r="700" spans="1:15" x14ac:dyDescent="0.25">
      <c r="A700" s="8" t="str">
        <f ca="1">LOOKUP('PB YTD'!B700,TimeFrame!$D$3:$D$8,TimeFrame!$C$3:$C$8)</f>
        <v>3 Months</v>
      </c>
      <c r="B700" s="8">
        <f t="shared" ca="1" si="50"/>
        <v>155</v>
      </c>
      <c r="C700" s="20">
        <f t="shared" ca="1" si="47"/>
        <v>45568</v>
      </c>
      <c r="D700" s="20">
        <v>45413</v>
      </c>
      <c r="E700" s="15" t="s">
        <v>177</v>
      </c>
      <c r="F700" s="15" t="s">
        <v>24</v>
      </c>
      <c r="G700" s="15" t="s">
        <v>263</v>
      </c>
      <c r="H700" s="15" t="s">
        <v>23</v>
      </c>
      <c r="I700" s="5">
        <v>1.0373928728305872</v>
      </c>
      <c r="J700" s="5">
        <v>0.70270270270270274</v>
      </c>
      <c r="K700" s="17">
        <v>2489.7399999999998</v>
      </c>
      <c r="L700" s="10">
        <f t="shared" si="51"/>
        <v>510.26000000000022</v>
      </c>
      <c r="M700" s="10">
        <v>2400</v>
      </c>
      <c r="N700" s="10">
        <v>3000</v>
      </c>
      <c r="O700" s="3">
        <f t="shared" si="48"/>
        <v>1.0373916666666665</v>
      </c>
    </row>
    <row r="701" spans="1:15" x14ac:dyDescent="0.25">
      <c r="A701" s="8" t="str">
        <f ca="1">LOOKUP('PB YTD'!B701,TimeFrame!$D$3:$D$8,TimeFrame!$C$3:$C$8)</f>
        <v>3 Months</v>
      </c>
      <c r="B701" s="8">
        <f t="shared" ca="1" si="50"/>
        <v>155</v>
      </c>
      <c r="C701" s="20">
        <f t="shared" ca="1" si="47"/>
        <v>45568</v>
      </c>
      <c r="D701" s="20">
        <v>45413</v>
      </c>
      <c r="E701" s="15" t="s">
        <v>14</v>
      </c>
      <c r="F701" s="15" t="s">
        <v>16</v>
      </c>
      <c r="G701" s="15" t="s">
        <v>42</v>
      </c>
      <c r="H701" s="15" t="s">
        <v>42</v>
      </c>
      <c r="I701" s="5">
        <v>1.0126007873916496</v>
      </c>
      <c r="J701" s="5">
        <v>0.64412811387900359</v>
      </c>
      <c r="K701" s="17">
        <v>2430.2399999999998</v>
      </c>
      <c r="L701" s="10">
        <f t="shared" si="51"/>
        <v>569.76000000000022</v>
      </c>
      <c r="M701" s="10">
        <v>2400</v>
      </c>
      <c r="N701" s="10">
        <v>3000</v>
      </c>
      <c r="O701" s="3">
        <f t="shared" si="48"/>
        <v>1.0125999999999999</v>
      </c>
    </row>
    <row r="702" spans="1:15" x14ac:dyDescent="0.25">
      <c r="A702" s="8" t="str">
        <f ca="1">LOOKUP('PB YTD'!B702,TimeFrame!$D$3:$D$8,TimeFrame!$C$3:$C$8)</f>
        <v>3 Months</v>
      </c>
      <c r="B702" s="8">
        <f t="shared" ca="1" si="50"/>
        <v>155</v>
      </c>
      <c r="C702" s="20">
        <f t="shared" ca="1" si="47"/>
        <v>45568</v>
      </c>
      <c r="D702" s="20">
        <v>45413</v>
      </c>
      <c r="E702" s="15" t="s">
        <v>14</v>
      </c>
      <c r="F702" s="15" t="s">
        <v>20</v>
      </c>
      <c r="G702" s="15" t="s">
        <v>42</v>
      </c>
      <c r="H702" s="15" t="s">
        <v>42</v>
      </c>
      <c r="I702" s="5">
        <v>0.87435012748757845</v>
      </c>
      <c r="J702" s="5">
        <v>0.76400000000000001</v>
      </c>
      <c r="K702" s="17">
        <v>2098.44</v>
      </c>
      <c r="L702" s="10">
        <f t="shared" si="51"/>
        <v>901.56</v>
      </c>
      <c r="M702" s="10">
        <v>2400</v>
      </c>
      <c r="N702" s="10">
        <v>3000</v>
      </c>
      <c r="O702" s="3">
        <f t="shared" si="48"/>
        <v>0.87435000000000007</v>
      </c>
    </row>
    <row r="703" spans="1:15" x14ac:dyDescent="0.25">
      <c r="A703" s="8" t="str">
        <f ca="1">LOOKUP('PB YTD'!B703,TimeFrame!$D$3:$D$8,TimeFrame!$C$3:$C$8)</f>
        <v>3 Months</v>
      </c>
      <c r="B703" s="8">
        <f t="shared" ca="1" si="50"/>
        <v>155</v>
      </c>
      <c r="C703" s="20">
        <f t="shared" ca="1" si="47"/>
        <v>45568</v>
      </c>
      <c r="D703" s="20">
        <v>45413</v>
      </c>
      <c r="E703" s="7" t="s">
        <v>100</v>
      </c>
      <c r="F703" s="7" t="s">
        <v>222</v>
      </c>
      <c r="G703" s="15" t="s">
        <v>231</v>
      </c>
      <c r="H703" s="15" t="s">
        <v>226</v>
      </c>
      <c r="I703" s="5">
        <v>0.95326211904561631</v>
      </c>
      <c r="J703" s="5">
        <v>0.53982300884955747</v>
      </c>
      <c r="K703" s="17">
        <v>1143.9100000000001</v>
      </c>
      <c r="L703" s="10">
        <f t="shared" si="51"/>
        <v>1856.09</v>
      </c>
      <c r="M703" s="10">
        <v>2400</v>
      </c>
      <c r="N703" s="10">
        <v>3000</v>
      </c>
      <c r="O703" s="3">
        <f t="shared" si="48"/>
        <v>0.47662916666666671</v>
      </c>
    </row>
    <row r="704" spans="1:15" x14ac:dyDescent="0.25">
      <c r="A704" s="8" t="str">
        <f ca="1">LOOKUP('PB YTD'!B704,TimeFrame!$D$3:$D$8,TimeFrame!$C$3:$C$8)</f>
        <v>3 Months</v>
      </c>
      <c r="B704" s="8">
        <f t="shared" ca="1" si="50"/>
        <v>155</v>
      </c>
      <c r="C704" s="20">
        <f t="shared" ca="1" si="47"/>
        <v>45568</v>
      </c>
      <c r="D704" s="20">
        <v>45413</v>
      </c>
      <c r="E704" s="15" t="s">
        <v>14</v>
      </c>
      <c r="F704" s="15" t="s">
        <v>96</v>
      </c>
      <c r="G704" s="15" t="s">
        <v>42</v>
      </c>
      <c r="H704" s="15" t="s">
        <v>82</v>
      </c>
      <c r="I704" s="5">
        <v>0.99376242203027565</v>
      </c>
      <c r="J704" s="5">
        <v>0.52192982456140347</v>
      </c>
      <c r="K704" s="17">
        <v>1192.51</v>
      </c>
      <c r="L704" s="10">
        <f t="shared" si="51"/>
        <v>1807.49</v>
      </c>
      <c r="M704" s="10">
        <v>2400</v>
      </c>
      <c r="N704" s="10">
        <v>3000</v>
      </c>
      <c r="O704" s="3">
        <f t="shared" si="48"/>
        <v>0.49687916666666665</v>
      </c>
    </row>
    <row r="705" spans="1:15" x14ac:dyDescent="0.25">
      <c r="A705" s="8" t="str">
        <f ca="1">LOOKUP('PB YTD'!B705,TimeFrame!$D$3:$D$8,TimeFrame!$C$3:$C$8)</f>
        <v>3 Months</v>
      </c>
      <c r="B705" s="8">
        <f t="shared" ca="1" si="50"/>
        <v>155</v>
      </c>
      <c r="C705" s="20">
        <f t="shared" ca="1" si="47"/>
        <v>45568</v>
      </c>
      <c r="D705" s="20">
        <v>45413</v>
      </c>
      <c r="E705" s="15" t="s">
        <v>14</v>
      </c>
      <c r="F705" s="15" t="s">
        <v>46</v>
      </c>
      <c r="G705" s="15" t="s">
        <v>42</v>
      </c>
      <c r="H705" s="15" t="s">
        <v>30</v>
      </c>
      <c r="I705" s="5">
        <v>0.69308303134715532</v>
      </c>
      <c r="J705" s="5">
        <v>0.61048689138576784</v>
      </c>
      <c r="K705" s="17">
        <v>0</v>
      </c>
      <c r="L705" s="10">
        <f t="shared" si="51"/>
        <v>3000</v>
      </c>
      <c r="M705" s="10">
        <v>2400</v>
      </c>
      <c r="N705" s="10">
        <v>3000</v>
      </c>
      <c r="O705" s="3">
        <f t="shared" si="48"/>
        <v>0</v>
      </c>
    </row>
    <row r="706" spans="1:15" x14ac:dyDescent="0.25">
      <c r="A706" s="8" t="str">
        <f ca="1">LOOKUP('PB YTD'!B706,TimeFrame!$D$3:$D$8,TimeFrame!$C$3:$C$8)</f>
        <v>3 Months</v>
      </c>
      <c r="B706" s="8">
        <f t="shared" ca="1" si="50"/>
        <v>155</v>
      </c>
      <c r="C706" s="20">
        <f t="shared" ref="C706:C769" ca="1" si="52">TODAY()</f>
        <v>45568</v>
      </c>
      <c r="D706" s="20">
        <v>45413</v>
      </c>
      <c r="E706" s="15" t="s">
        <v>176</v>
      </c>
      <c r="F706" s="15" t="s">
        <v>84</v>
      </c>
      <c r="G706" s="15" t="s">
        <v>263</v>
      </c>
      <c r="H706" s="15" t="s">
        <v>51</v>
      </c>
      <c r="I706" s="5">
        <v>0.82549227527147284</v>
      </c>
      <c r="J706" s="5">
        <v>0.61538461538461542</v>
      </c>
      <c r="K706" s="17">
        <v>1981.18</v>
      </c>
      <c r="L706" s="10">
        <f t="shared" si="51"/>
        <v>1018.8199999999999</v>
      </c>
      <c r="M706" s="10">
        <v>2400</v>
      </c>
      <c r="N706" s="10">
        <v>3000</v>
      </c>
      <c r="O706" s="3">
        <f t="shared" ref="O706:O769" si="53">+K706/M706</f>
        <v>0.82549166666666673</v>
      </c>
    </row>
    <row r="707" spans="1:15" x14ac:dyDescent="0.25">
      <c r="A707" s="8" t="str">
        <f ca="1">LOOKUP('PB YTD'!B707,TimeFrame!$D$3:$D$8,TimeFrame!$C$3:$C$8)</f>
        <v>3 Months</v>
      </c>
      <c r="B707" s="8">
        <f t="shared" ca="1" si="50"/>
        <v>155</v>
      </c>
      <c r="C707" s="20">
        <f t="shared" ca="1" si="52"/>
        <v>45568</v>
      </c>
      <c r="D707" s="20">
        <v>45413</v>
      </c>
      <c r="E707" s="15" t="s">
        <v>50</v>
      </c>
      <c r="F707" s="15" t="s">
        <v>45</v>
      </c>
      <c r="G707" s="15" t="s">
        <v>263</v>
      </c>
      <c r="H707" s="15" t="s">
        <v>44</v>
      </c>
      <c r="I707" s="5">
        <v>1.0416739005131981</v>
      </c>
      <c r="J707" s="5">
        <v>0.53266331658291455</v>
      </c>
      <c r="K707" s="17">
        <v>1200</v>
      </c>
      <c r="L707" s="10">
        <f t="shared" si="51"/>
        <v>1800</v>
      </c>
      <c r="M707" s="10">
        <v>2400</v>
      </c>
      <c r="N707" s="10">
        <v>3000</v>
      </c>
      <c r="O707" s="3">
        <f t="shared" si="53"/>
        <v>0.5</v>
      </c>
    </row>
    <row r="708" spans="1:15" x14ac:dyDescent="0.25">
      <c r="A708" s="8" t="str">
        <f ca="1">LOOKUP('PB YTD'!B708,TimeFrame!$D$3:$D$8,TimeFrame!$C$3:$C$8)</f>
        <v>3 Months</v>
      </c>
      <c r="B708" s="8">
        <f t="shared" ca="1" si="50"/>
        <v>155</v>
      </c>
      <c r="C708" s="20">
        <f t="shared" ca="1" si="52"/>
        <v>45568</v>
      </c>
      <c r="D708" s="20">
        <v>45413</v>
      </c>
      <c r="E708" s="15" t="s">
        <v>183</v>
      </c>
      <c r="F708" s="15" t="s">
        <v>187</v>
      </c>
      <c r="G708" s="15" t="s">
        <v>263</v>
      </c>
      <c r="H708" s="15" t="s">
        <v>185</v>
      </c>
      <c r="I708" s="5">
        <v>1.0641093853165726</v>
      </c>
      <c r="J708" s="5">
        <v>0.61250000000000004</v>
      </c>
      <c r="K708" s="17">
        <v>2553.86</v>
      </c>
      <c r="L708" s="10">
        <f t="shared" si="51"/>
        <v>446.13999999999987</v>
      </c>
      <c r="M708" s="10">
        <v>2400</v>
      </c>
      <c r="N708" s="10">
        <v>3000</v>
      </c>
      <c r="O708" s="3">
        <f t="shared" si="53"/>
        <v>1.0641083333333334</v>
      </c>
    </row>
    <row r="709" spans="1:15" x14ac:dyDescent="0.25">
      <c r="A709" s="8" t="str">
        <f ca="1">LOOKUP('PB YTD'!B709,TimeFrame!$D$3:$D$8,TimeFrame!$C$3:$C$8)</f>
        <v>3 Months</v>
      </c>
      <c r="B709" s="8">
        <f t="shared" ca="1" si="50"/>
        <v>155</v>
      </c>
      <c r="C709" s="20">
        <f t="shared" ca="1" si="52"/>
        <v>45568</v>
      </c>
      <c r="D709" s="20">
        <v>45413</v>
      </c>
      <c r="E709" s="15" t="s">
        <v>25</v>
      </c>
      <c r="F709" s="15" t="s">
        <v>70</v>
      </c>
      <c r="G709" s="15" t="s">
        <v>262</v>
      </c>
      <c r="H709" s="15" t="s">
        <v>26</v>
      </c>
      <c r="I709" s="5">
        <v>0.80001185202743752</v>
      </c>
      <c r="J709" s="5">
        <v>0.63934426229508201</v>
      </c>
      <c r="K709" s="17">
        <v>1920.03</v>
      </c>
      <c r="L709" s="10">
        <f t="shared" si="51"/>
        <v>1079.97</v>
      </c>
      <c r="M709" s="10">
        <v>2400</v>
      </c>
      <c r="N709" s="10">
        <v>3000</v>
      </c>
      <c r="O709" s="3">
        <f t="shared" si="53"/>
        <v>0.80001250000000002</v>
      </c>
    </row>
    <row r="710" spans="1:15" x14ac:dyDescent="0.25">
      <c r="A710" s="8" t="str">
        <f ca="1">LOOKUP('PB YTD'!B710,TimeFrame!$D$3:$D$8,TimeFrame!$C$3:$C$8)</f>
        <v>3 Months</v>
      </c>
      <c r="B710" s="8">
        <f t="shared" ca="1" si="50"/>
        <v>155</v>
      </c>
      <c r="C710" s="20">
        <f t="shared" ca="1" si="52"/>
        <v>45568</v>
      </c>
      <c r="D710" s="20">
        <v>45413</v>
      </c>
      <c r="E710" s="15" t="s">
        <v>176</v>
      </c>
      <c r="F710" s="15" t="s">
        <v>62</v>
      </c>
      <c r="G710" s="15" t="s">
        <v>263</v>
      </c>
      <c r="H710" s="15" t="s">
        <v>51</v>
      </c>
      <c r="I710" s="5">
        <v>1.0000597050570184</v>
      </c>
      <c r="J710" s="5">
        <v>0.4731182795698925</v>
      </c>
      <c r="K710" s="17">
        <v>1200</v>
      </c>
      <c r="L710" s="10">
        <f t="shared" si="51"/>
        <v>1800</v>
      </c>
      <c r="M710" s="10">
        <v>2400</v>
      </c>
      <c r="N710" s="10">
        <v>3000</v>
      </c>
      <c r="O710" s="3">
        <f t="shared" si="53"/>
        <v>0.5</v>
      </c>
    </row>
    <row r="711" spans="1:15" x14ac:dyDescent="0.25">
      <c r="A711" s="8" t="str">
        <f ca="1">LOOKUP('PB YTD'!B711,TimeFrame!$D$3:$D$8,TimeFrame!$C$3:$C$8)</f>
        <v>3 Months</v>
      </c>
      <c r="B711" s="8">
        <f t="shared" ca="1" si="50"/>
        <v>155</v>
      </c>
      <c r="C711" s="20">
        <f t="shared" ca="1" si="52"/>
        <v>45568</v>
      </c>
      <c r="D711" s="20">
        <v>45413</v>
      </c>
      <c r="E711" s="15" t="s">
        <v>176</v>
      </c>
      <c r="F711" s="15" t="s">
        <v>166</v>
      </c>
      <c r="G711" s="15" t="s">
        <v>263</v>
      </c>
      <c r="H711" s="15" t="s">
        <v>126</v>
      </c>
      <c r="I711" s="5">
        <v>0.98462043395094345</v>
      </c>
      <c r="J711" s="5">
        <v>0.47868217054263568</v>
      </c>
      <c r="K711" s="17">
        <v>1181.54</v>
      </c>
      <c r="L711" s="10">
        <f t="shared" si="51"/>
        <v>1818.46</v>
      </c>
      <c r="M711" s="10">
        <v>2400</v>
      </c>
      <c r="N711" s="10">
        <v>3000</v>
      </c>
      <c r="O711" s="3">
        <f t="shared" si="53"/>
        <v>0.49230833333333329</v>
      </c>
    </row>
    <row r="712" spans="1:15" x14ac:dyDescent="0.25">
      <c r="A712" s="8" t="str">
        <f ca="1">LOOKUP('PB YTD'!B712,TimeFrame!$D$3:$D$8,TimeFrame!$C$3:$C$8)</f>
        <v>3 Months</v>
      </c>
      <c r="B712" s="8">
        <f t="shared" ca="1" si="50"/>
        <v>155</v>
      </c>
      <c r="C712" s="20">
        <f t="shared" ca="1" si="52"/>
        <v>45568</v>
      </c>
      <c r="D712" s="20">
        <v>45413</v>
      </c>
      <c r="E712" s="15" t="s">
        <v>14</v>
      </c>
      <c r="F712" s="15" t="s">
        <v>54</v>
      </c>
      <c r="G712" s="15" t="s">
        <v>42</v>
      </c>
      <c r="H712" s="15" t="s">
        <v>40</v>
      </c>
      <c r="I712" s="5">
        <v>1.1316797151288993</v>
      </c>
      <c r="J712" s="5">
        <v>0.60384615384615381</v>
      </c>
      <c r="K712" s="17">
        <v>2716.03</v>
      </c>
      <c r="L712" s="10">
        <f t="shared" si="51"/>
        <v>283.9699999999998</v>
      </c>
      <c r="M712" s="10">
        <v>2400</v>
      </c>
      <c r="N712" s="10">
        <v>3000</v>
      </c>
      <c r="O712" s="3">
        <f t="shared" si="53"/>
        <v>1.1316791666666668</v>
      </c>
    </row>
    <row r="713" spans="1:15" x14ac:dyDescent="0.25">
      <c r="A713" s="8" t="str">
        <f ca="1">LOOKUP('PB YTD'!B713,TimeFrame!$D$3:$D$8,TimeFrame!$C$3:$C$8)</f>
        <v>3 Months</v>
      </c>
      <c r="B713" s="8">
        <f t="shared" ca="1" si="50"/>
        <v>155</v>
      </c>
      <c r="C713" s="20">
        <f t="shared" ca="1" si="52"/>
        <v>45568</v>
      </c>
      <c r="D713" s="20">
        <v>45413</v>
      </c>
      <c r="E713" s="15" t="s">
        <v>14</v>
      </c>
      <c r="F713" s="15" t="s">
        <v>58</v>
      </c>
      <c r="G713" s="15" t="s">
        <v>42</v>
      </c>
      <c r="H713" s="15" t="s">
        <v>40</v>
      </c>
      <c r="I713" s="5">
        <v>1.1173866298586363</v>
      </c>
      <c r="J713" s="5">
        <v>0.5761316872427984</v>
      </c>
      <c r="K713" s="17">
        <v>2681.73</v>
      </c>
      <c r="L713" s="10">
        <f t="shared" si="51"/>
        <v>318.27</v>
      </c>
      <c r="M713" s="10">
        <v>2400</v>
      </c>
      <c r="N713" s="10">
        <v>3000</v>
      </c>
      <c r="O713" s="3">
        <f t="shared" si="53"/>
        <v>1.1173875</v>
      </c>
    </row>
    <row r="714" spans="1:15" x14ac:dyDescent="0.25">
      <c r="A714" s="8" t="str">
        <f ca="1">LOOKUP('PB YTD'!B714,TimeFrame!$D$3:$D$8,TimeFrame!$C$3:$C$8)</f>
        <v>3 Months</v>
      </c>
      <c r="B714" s="8">
        <f t="shared" ca="1" si="50"/>
        <v>155</v>
      </c>
      <c r="C714" s="20">
        <f t="shared" ca="1" si="52"/>
        <v>45568</v>
      </c>
      <c r="D714" s="20">
        <v>45413</v>
      </c>
      <c r="E714" s="15" t="s">
        <v>14</v>
      </c>
      <c r="F714" s="15" t="s">
        <v>43</v>
      </c>
      <c r="G714" s="15" t="s">
        <v>42</v>
      </c>
      <c r="H714" s="15" t="s">
        <v>40</v>
      </c>
      <c r="I714" s="5">
        <v>1.1347804593052</v>
      </c>
      <c r="J714" s="5">
        <v>0.49532710280373832</v>
      </c>
      <c r="K714" s="17">
        <v>1200</v>
      </c>
      <c r="L714" s="10">
        <f t="shared" si="51"/>
        <v>1800</v>
      </c>
      <c r="M714" s="10">
        <v>2400</v>
      </c>
      <c r="N714" s="10">
        <v>3000</v>
      </c>
      <c r="O714" s="3">
        <f t="shared" si="53"/>
        <v>0.5</v>
      </c>
    </row>
    <row r="715" spans="1:15" x14ac:dyDescent="0.25">
      <c r="A715" s="8" t="str">
        <f ca="1">LOOKUP('PB YTD'!B715,TimeFrame!$D$3:$D$8,TimeFrame!$C$3:$C$8)</f>
        <v>3 Months</v>
      </c>
      <c r="B715" s="8">
        <f t="shared" ca="1" si="50"/>
        <v>155</v>
      </c>
      <c r="C715" s="20">
        <f t="shared" ca="1" si="52"/>
        <v>45568</v>
      </c>
      <c r="D715" s="20">
        <v>45413</v>
      </c>
      <c r="E715" s="15" t="s">
        <v>14</v>
      </c>
      <c r="F715" s="15" t="s">
        <v>135</v>
      </c>
      <c r="G715" s="15" t="s">
        <v>42</v>
      </c>
      <c r="H715" s="15" t="s">
        <v>228</v>
      </c>
      <c r="I715" s="5">
        <v>0.94210526315789478</v>
      </c>
      <c r="J715" s="5">
        <v>0.55980861244019142</v>
      </c>
      <c r="K715" s="17">
        <v>1130.53</v>
      </c>
      <c r="L715" s="10">
        <f t="shared" si="51"/>
        <v>1869.47</v>
      </c>
      <c r="M715" s="10">
        <v>2400</v>
      </c>
      <c r="N715" s="10">
        <v>3000</v>
      </c>
      <c r="O715" s="3">
        <f t="shared" si="53"/>
        <v>0.47105416666666666</v>
      </c>
    </row>
    <row r="716" spans="1:15" x14ac:dyDescent="0.25">
      <c r="A716" s="8" t="str">
        <f ca="1">LOOKUP('PB YTD'!B716,TimeFrame!$D$3:$D$8,TimeFrame!$C$3:$C$8)</f>
        <v>3 Months</v>
      </c>
      <c r="B716" s="8">
        <f t="shared" ca="1" si="50"/>
        <v>155</v>
      </c>
      <c r="C716" s="20">
        <f t="shared" ca="1" si="52"/>
        <v>45568</v>
      </c>
      <c r="D716" s="20">
        <v>45413</v>
      </c>
      <c r="E716" s="15" t="s">
        <v>17</v>
      </c>
      <c r="F716" s="15" t="s">
        <v>162</v>
      </c>
      <c r="G716" s="15" t="s">
        <v>262</v>
      </c>
      <c r="H716" s="15" t="s">
        <v>195</v>
      </c>
      <c r="I716" s="5">
        <v>1.2871796902847636</v>
      </c>
      <c r="J716" s="5">
        <v>0.64</v>
      </c>
      <c r="K716" s="17">
        <v>3000</v>
      </c>
      <c r="L716" s="10">
        <f t="shared" si="51"/>
        <v>0</v>
      </c>
      <c r="M716" s="10">
        <v>2400</v>
      </c>
      <c r="N716" s="10">
        <v>3000</v>
      </c>
      <c r="O716" s="3">
        <f t="shared" si="53"/>
        <v>1.25</v>
      </c>
    </row>
    <row r="717" spans="1:15" x14ac:dyDescent="0.25">
      <c r="A717" s="8" t="str">
        <f ca="1">LOOKUP('PB YTD'!B717,TimeFrame!$D$3:$D$8,TimeFrame!$C$3:$C$8)</f>
        <v>3 Months</v>
      </c>
      <c r="B717" s="8">
        <f t="shared" ca="1" si="50"/>
        <v>155</v>
      </c>
      <c r="C717" s="20">
        <f t="shared" ca="1" si="52"/>
        <v>45568</v>
      </c>
      <c r="D717" s="20">
        <v>45413</v>
      </c>
      <c r="E717" s="15" t="s">
        <v>17</v>
      </c>
      <c r="F717" s="15" t="s">
        <v>199</v>
      </c>
      <c r="G717" s="15" t="s">
        <v>262</v>
      </c>
      <c r="H717" s="15" t="s">
        <v>195</v>
      </c>
      <c r="I717" s="5">
        <v>1.1187897269361002</v>
      </c>
      <c r="J717" s="5">
        <v>0.56375838926174493</v>
      </c>
      <c r="K717" s="17">
        <v>1200</v>
      </c>
      <c r="L717" s="10">
        <f t="shared" si="51"/>
        <v>1800</v>
      </c>
      <c r="M717" s="10">
        <v>2400</v>
      </c>
      <c r="N717" s="10">
        <v>3000</v>
      </c>
      <c r="O717" s="3">
        <f t="shared" si="53"/>
        <v>0.5</v>
      </c>
    </row>
    <row r="718" spans="1:15" x14ac:dyDescent="0.25">
      <c r="A718" s="8" t="str">
        <f ca="1">LOOKUP('PB YTD'!B718,TimeFrame!$D$3:$D$8,TimeFrame!$C$3:$C$8)</f>
        <v>3 Months</v>
      </c>
      <c r="B718" s="8">
        <f t="shared" ca="1" si="50"/>
        <v>155</v>
      </c>
      <c r="C718" s="20">
        <f t="shared" ca="1" si="52"/>
        <v>45568</v>
      </c>
      <c r="D718" s="20">
        <v>45413</v>
      </c>
      <c r="E718" s="15" t="s">
        <v>28</v>
      </c>
      <c r="F718" s="15" t="s">
        <v>182</v>
      </c>
      <c r="G718" s="15" t="s">
        <v>262</v>
      </c>
      <c r="H718" s="15" t="s">
        <v>227</v>
      </c>
      <c r="I718" s="5">
        <v>0.87737504481216622</v>
      </c>
      <c r="J718" s="5">
        <v>0.5855855855855856</v>
      </c>
      <c r="K718" s="17">
        <v>2105.6999999999998</v>
      </c>
      <c r="L718" s="10">
        <f t="shared" si="51"/>
        <v>894.30000000000018</v>
      </c>
      <c r="M718" s="10">
        <v>2400</v>
      </c>
      <c r="N718" s="10">
        <v>3000</v>
      </c>
      <c r="O718" s="3">
        <f t="shared" si="53"/>
        <v>0.8773749999999999</v>
      </c>
    </row>
    <row r="719" spans="1:15" x14ac:dyDescent="0.25">
      <c r="A719" s="8" t="str">
        <f ca="1">LOOKUP('PB YTD'!B719,TimeFrame!$D$3:$D$8,TimeFrame!$C$3:$C$8)</f>
        <v>3 Months</v>
      </c>
      <c r="B719" s="8">
        <f t="shared" ref="B719:B782" ca="1" si="54">+C719-D719</f>
        <v>155</v>
      </c>
      <c r="C719" s="20">
        <f t="shared" ca="1" si="52"/>
        <v>45568</v>
      </c>
      <c r="D719" s="20">
        <v>45413</v>
      </c>
      <c r="E719" s="15" t="s">
        <v>177</v>
      </c>
      <c r="F719" s="15" t="s">
        <v>77</v>
      </c>
      <c r="G719" s="15" t="s">
        <v>263</v>
      </c>
      <c r="H719" s="15" t="s">
        <v>23</v>
      </c>
      <c r="I719" s="5">
        <v>1.0344887039580688</v>
      </c>
      <c r="J719" s="5">
        <v>0.65024630541871919</v>
      </c>
      <c r="K719" s="17">
        <v>2482.77</v>
      </c>
      <c r="L719" s="10">
        <f t="shared" si="51"/>
        <v>517.23</v>
      </c>
      <c r="M719" s="10">
        <v>2400</v>
      </c>
      <c r="N719" s="10">
        <v>3000</v>
      </c>
      <c r="O719" s="3">
        <f t="shared" si="53"/>
        <v>1.0344875</v>
      </c>
    </row>
    <row r="720" spans="1:15" x14ac:dyDescent="0.25">
      <c r="A720" s="8" t="str">
        <f ca="1">LOOKUP('PB YTD'!B720,TimeFrame!$D$3:$D$8,TimeFrame!$C$3:$C$8)</f>
        <v>3 Months</v>
      </c>
      <c r="B720" s="8">
        <f t="shared" ca="1" si="54"/>
        <v>155</v>
      </c>
      <c r="C720" s="20">
        <f t="shared" ca="1" si="52"/>
        <v>45568</v>
      </c>
      <c r="D720" s="20">
        <v>45413</v>
      </c>
      <c r="E720" s="15" t="s">
        <v>177</v>
      </c>
      <c r="F720" s="15" t="s">
        <v>102</v>
      </c>
      <c r="G720" s="15" t="s">
        <v>263</v>
      </c>
      <c r="H720" s="15" t="s">
        <v>23</v>
      </c>
      <c r="I720" s="5">
        <v>1.0133063118316845</v>
      </c>
      <c r="J720" s="5">
        <v>0.5714285714285714</v>
      </c>
      <c r="K720" s="17">
        <v>2431.94</v>
      </c>
      <c r="L720" s="10">
        <f t="shared" si="51"/>
        <v>568.05999999999995</v>
      </c>
      <c r="M720" s="10">
        <v>2400</v>
      </c>
      <c r="N720" s="10">
        <v>3000</v>
      </c>
      <c r="O720" s="3">
        <f t="shared" si="53"/>
        <v>1.0133083333333333</v>
      </c>
    </row>
    <row r="721" spans="1:15" x14ac:dyDescent="0.25">
      <c r="A721" s="8" t="str">
        <f ca="1">LOOKUP('PB YTD'!B721,TimeFrame!$D$3:$D$8,TimeFrame!$C$3:$C$8)</f>
        <v>3 Months</v>
      </c>
      <c r="B721" s="8">
        <f t="shared" ca="1" si="54"/>
        <v>155</v>
      </c>
      <c r="C721" s="20">
        <f t="shared" ca="1" si="52"/>
        <v>45568</v>
      </c>
      <c r="D721" s="20">
        <v>45413</v>
      </c>
      <c r="E721" s="15" t="s">
        <v>72</v>
      </c>
      <c r="F721" s="15" t="s">
        <v>97</v>
      </c>
      <c r="G721" s="15" t="s">
        <v>262</v>
      </c>
      <c r="H721" s="15" t="s">
        <v>205</v>
      </c>
      <c r="I721" s="5">
        <v>1.1927998265018434</v>
      </c>
      <c r="J721" s="5">
        <v>0.63</v>
      </c>
      <c r="K721" s="17">
        <v>2862.72</v>
      </c>
      <c r="L721" s="10">
        <f t="shared" si="51"/>
        <v>137.2800000000002</v>
      </c>
      <c r="M721" s="10">
        <v>2400</v>
      </c>
      <c r="N721" s="10">
        <v>3000</v>
      </c>
      <c r="O721" s="3">
        <f t="shared" si="53"/>
        <v>1.1927999999999999</v>
      </c>
    </row>
    <row r="722" spans="1:15" x14ac:dyDescent="0.25">
      <c r="A722" s="8" t="str">
        <f ca="1">LOOKUP('PB YTD'!B722,TimeFrame!$D$3:$D$8,TimeFrame!$C$3:$C$8)</f>
        <v>3 Months</v>
      </c>
      <c r="B722" s="8">
        <f t="shared" ca="1" si="54"/>
        <v>155</v>
      </c>
      <c r="C722" s="20">
        <f t="shared" ca="1" si="52"/>
        <v>45568</v>
      </c>
      <c r="D722" s="20">
        <v>45413</v>
      </c>
      <c r="E722" s="15" t="s">
        <v>190</v>
      </c>
      <c r="F722" s="15" t="s">
        <v>37</v>
      </c>
      <c r="G722" s="15" t="s">
        <v>262</v>
      </c>
      <c r="H722" s="15" t="s">
        <v>36</v>
      </c>
      <c r="I722" s="5">
        <v>1.5326253546234194</v>
      </c>
      <c r="J722" s="5">
        <v>0.65811965811965811</v>
      </c>
      <c r="K722" s="17">
        <v>3000</v>
      </c>
      <c r="L722" s="10">
        <f t="shared" si="51"/>
        <v>0</v>
      </c>
      <c r="M722" s="10">
        <v>2400</v>
      </c>
      <c r="N722" s="10">
        <v>3000</v>
      </c>
      <c r="O722" s="3">
        <f t="shared" si="53"/>
        <v>1.25</v>
      </c>
    </row>
    <row r="723" spans="1:15" x14ac:dyDescent="0.25">
      <c r="A723" s="8" t="str">
        <f ca="1">LOOKUP('PB YTD'!B723,TimeFrame!$D$3:$D$8,TimeFrame!$C$3:$C$8)</f>
        <v>3 Months</v>
      </c>
      <c r="B723" s="8">
        <f t="shared" ca="1" si="54"/>
        <v>155</v>
      </c>
      <c r="C723" s="20">
        <f t="shared" ca="1" si="52"/>
        <v>45568</v>
      </c>
      <c r="D723" s="20">
        <v>45413</v>
      </c>
      <c r="E723" s="15" t="s">
        <v>190</v>
      </c>
      <c r="F723" s="15" t="s">
        <v>170</v>
      </c>
      <c r="G723" s="15" t="s">
        <v>262</v>
      </c>
      <c r="H723" s="15" t="s">
        <v>36</v>
      </c>
      <c r="I723" s="5">
        <v>1.1127387458448363</v>
      </c>
      <c r="J723" s="5">
        <v>0.71951219512195119</v>
      </c>
      <c r="K723" s="17">
        <v>2670.57</v>
      </c>
      <c r="L723" s="10">
        <f t="shared" si="51"/>
        <v>329.42999999999984</v>
      </c>
      <c r="M723" s="10">
        <v>2400</v>
      </c>
      <c r="N723" s="10">
        <v>3000</v>
      </c>
      <c r="O723" s="3">
        <f t="shared" si="53"/>
        <v>1.1127375000000002</v>
      </c>
    </row>
    <row r="724" spans="1:15" x14ac:dyDescent="0.25">
      <c r="A724" s="8" t="str">
        <f ca="1">LOOKUP('PB YTD'!B724,TimeFrame!$D$3:$D$8,TimeFrame!$C$3:$C$8)</f>
        <v>3 Months</v>
      </c>
      <c r="B724" s="8">
        <f t="shared" ca="1" si="54"/>
        <v>155</v>
      </c>
      <c r="C724" s="20">
        <f t="shared" ca="1" si="52"/>
        <v>45568</v>
      </c>
      <c r="D724" s="20">
        <v>45413</v>
      </c>
      <c r="E724" s="7" t="s">
        <v>100</v>
      </c>
      <c r="F724" s="7" t="s">
        <v>221</v>
      </c>
      <c r="G724" s="15" t="s">
        <v>231</v>
      </c>
      <c r="H724" s="15" t="s">
        <v>226</v>
      </c>
      <c r="I724" s="5">
        <v>0.78072914839117169</v>
      </c>
      <c r="J724" s="5">
        <v>0.61616161616161613</v>
      </c>
      <c r="K724" s="17">
        <v>1873.75</v>
      </c>
      <c r="L724" s="10">
        <f t="shared" si="51"/>
        <v>1126.25</v>
      </c>
      <c r="M724" s="10">
        <v>2400</v>
      </c>
      <c r="N724" s="10">
        <v>3000</v>
      </c>
      <c r="O724" s="3">
        <f t="shared" si="53"/>
        <v>0.7807291666666667</v>
      </c>
    </row>
    <row r="725" spans="1:15" x14ac:dyDescent="0.25">
      <c r="A725" s="8" t="str">
        <f ca="1">LOOKUP('PB YTD'!B725,TimeFrame!$D$3:$D$8,TimeFrame!$C$3:$C$8)</f>
        <v>3 Months</v>
      </c>
      <c r="B725" s="8">
        <f t="shared" ca="1" si="54"/>
        <v>155</v>
      </c>
      <c r="C725" s="20">
        <f t="shared" ca="1" si="52"/>
        <v>45568</v>
      </c>
      <c r="D725" s="20">
        <v>45413</v>
      </c>
      <c r="E725" s="7" t="s">
        <v>206</v>
      </c>
      <c r="F725" s="7" t="s">
        <v>215</v>
      </c>
      <c r="G725" s="15" t="s">
        <v>231</v>
      </c>
      <c r="H725" s="15" t="s">
        <v>11</v>
      </c>
      <c r="I725" s="5">
        <v>0.80140138862293719</v>
      </c>
      <c r="J725" s="5">
        <v>0.44186046511627908</v>
      </c>
      <c r="K725" s="17">
        <v>961.68</v>
      </c>
      <c r="L725" s="10">
        <f t="shared" si="51"/>
        <v>2038.3200000000002</v>
      </c>
      <c r="M725" s="10">
        <v>2400</v>
      </c>
      <c r="N725" s="10">
        <v>3000</v>
      </c>
      <c r="O725" s="3">
        <f t="shared" si="53"/>
        <v>0.4007</v>
      </c>
    </row>
    <row r="726" spans="1:15" x14ac:dyDescent="0.25">
      <c r="A726" s="8" t="str">
        <f ca="1">LOOKUP('PB YTD'!B726,TimeFrame!$D$3:$D$8,TimeFrame!$C$3:$C$8)</f>
        <v>3 Months</v>
      </c>
      <c r="B726" s="8">
        <f t="shared" ca="1" si="54"/>
        <v>155</v>
      </c>
      <c r="C726" s="20">
        <f t="shared" ca="1" si="52"/>
        <v>45568</v>
      </c>
      <c r="D726" s="20">
        <v>45413</v>
      </c>
      <c r="E726" s="15" t="s">
        <v>176</v>
      </c>
      <c r="F726" s="15" t="s">
        <v>52</v>
      </c>
      <c r="G726" s="15" t="s">
        <v>263</v>
      </c>
      <c r="H726" s="15" t="s">
        <v>51</v>
      </c>
      <c r="I726" s="5">
        <v>0.89851816963153508</v>
      </c>
      <c r="J726" s="5">
        <v>0.59638554216867468</v>
      </c>
      <c r="K726" s="17">
        <v>2156.44</v>
      </c>
      <c r="L726" s="10">
        <f t="shared" si="51"/>
        <v>843.56</v>
      </c>
      <c r="M726" s="10">
        <v>2400</v>
      </c>
      <c r="N726" s="10">
        <v>3000</v>
      </c>
      <c r="O726" s="3">
        <f t="shared" si="53"/>
        <v>0.89851666666666674</v>
      </c>
    </row>
    <row r="727" spans="1:15" x14ac:dyDescent="0.25">
      <c r="A727" s="8" t="str">
        <f ca="1">LOOKUP('PB YTD'!B727,TimeFrame!$D$3:$D$8,TimeFrame!$C$3:$C$8)</f>
        <v>3 Months</v>
      </c>
      <c r="B727" s="8">
        <f t="shared" ca="1" si="54"/>
        <v>155</v>
      </c>
      <c r="C727" s="20">
        <f t="shared" ca="1" si="52"/>
        <v>45568</v>
      </c>
      <c r="D727" s="20">
        <v>45413</v>
      </c>
      <c r="E727" s="15" t="s">
        <v>14</v>
      </c>
      <c r="F727" s="15" t="s">
        <v>21</v>
      </c>
      <c r="G727" s="15" t="s">
        <v>42</v>
      </c>
      <c r="H727" s="15" t="s">
        <v>228</v>
      </c>
      <c r="I727" s="5">
        <v>1.0222085927743185</v>
      </c>
      <c r="J727" s="5">
        <v>0.56066945606694563</v>
      </c>
      <c r="K727" s="17">
        <v>1200</v>
      </c>
      <c r="L727" s="10">
        <f t="shared" si="51"/>
        <v>1800</v>
      </c>
      <c r="M727" s="10">
        <v>2400</v>
      </c>
      <c r="N727" s="10">
        <v>3000</v>
      </c>
      <c r="O727" s="3">
        <f t="shared" si="53"/>
        <v>0.5</v>
      </c>
    </row>
    <row r="728" spans="1:15" x14ac:dyDescent="0.25">
      <c r="A728" s="8" t="str">
        <f ca="1">LOOKUP('PB YTD'!B728,TimeFrame!$D$3:$D$8,TimeFrame!$C$3:$C$8)</f>
        <v>3 Months</v>
      </c>
      <c r="B728" s="8">
        <f t="shared" ca="1" si="54"/>
        <v>155</v>
      </c>
      <c r="C728" s="20">
        <f t="shared" ca="1" si="52"/>
        <v>45568</v>
      </c>
      <c r="D728" s="20">
        <v>45413</v>
      </c>
      <c r="E728" s="15" t="s">
        <v>176</v>
      </c>
      <c r="F728" s="15" t="s">
        <v>168</v>
      </c>
      <c r="G728" s="15" t="s">
        <v>263</v>
      </c>
      <c r="H728" s="15" t="s">
        <v>126</v>
      </c>
      <c r="I728" s="5">
        <v>0.9965450789076199</v>
      </c>
      <c r="J728" s="5">
        <v>0.51704545454545459</v>
      </c>
      <c r="K728" s="17">
        <v>1195.8499999999999</v>
      </c>
      <c r="L728" s="10">
        <f t="shared" si="51"/>
        <v>1804.15</v>
      </c>
      <c r="M728" s="10">
        <v>2400</v>
      </c>
      <c r="N728" s="10">
        <v>3000</v>
      </c>
      <c r="O728" s="3">
        <f t="shared" si="53"/>
        <v>0.49827083333333327</v>
      </c>
    </row>
    <row r="729" spans="1:15" x14ac:dyDescent="0.25">
      <c r="A729" s="8" t="str">
        <f ca="1">LOOKUP('PB YTD'!B729,TimeFrame!$D$3:$D$8,TimeFrame!$C$3:$C$8)</f>
        <v>3 Months</v>
      </c>
      <c r="B729" s="8">
        <f t="shared" ca="1" si="54"/>
        <v>155</v>
      </c>
      <c r="C729" s="20">
        <f t="shared" ca="1" si="52"/>
        <v>45568</v>
      </c>
      <c r="D729" s="20">
        <v>45413</v>
      </c>
      <c r="E729" s="15" t="s">
        <v>14</v>
      </c>
      <c r="F729" s="15" t="s">
        <v>41</v>
      </c>
      <c r="G729" s="15" t="s">
        <v>42</v>
      </c>
      <c r="H729" s="15" t="s">
        <v>40</v>
      </c>
      <c r="I729" s="5">
        <v>0.93999248006015934</v>
      </c>
      <c r="J729" s="5">
        <v>0.58762886597938147</v>
      </c>
      <c r="K729" s="17">
        <v>2255.98</v>
      </c>
      <c r="L729" s="10">
        <f t="shared" si="51"/>
        <v>744.02</v>
      </c>
      <c r="M729" s="10">
        <v>2400</v>
      </c>
      <c r="N729" s="10">
        <v>3000</v>
      </c>
      <c r="O729" s="3">
        <f t="shared" si="53"/>
        <v>0.93999166666666667</v>
      </c>
    </row>
    <row r="730" spans="1:15" x14ac:dyDescent="0.25">
      <c r="A730" s="8" t="str">
        <f ca="1">LOOKUP('PB YTD'!B730,TimeFrame!$D$3:$D$8,TimeFrame!$C$3:$C$8)</f>
        <v>3 Months</v>
      </c>
      <c r="B730" s="8">
        <f t="shared" ca="1" si="54"/>
        <v>155</v>
      </c>
      <c r="C730" s="20">
        <f t="shared" ca="1" si="52"/>
        <v>45568</v>
      </c>
      <c r="D730" s="20">
        <v>45413</v>
      </c>
      <c r="E730" s="15" t="s">
        <v>14</v>
      </c>
      <c r="F730" s="15" t="s">
        <v>35</v>
      </c>
      <c r="G730" s="15" t="s">
        <v>42</v>
      </c>
      <c r="H730" s="15" t="s">
        <v>42</v>
      </c>
      <c r="I730" s="5">
        <v>0.99998113243146369</v>
      </c>
      <c r="J730" s="5">
        <v>0.60964912280701755</v>
      </c>
      <c r="K730" s="17">
        <v>2399.9499999999998</v>
      </c>
      <c r="L730" s="10">
        <f t="shared" si="51"/>
        <v>600.05000000000018</v>
      </c>
      <c r="M730" s="10">
        <v>2400</v>
      </c>
      <c r="N730" s="10">
        <v>3000</v>
      </c>
      <c r="O730" s="3">
        <f t="shared" si="53"/>
        <v>0.99997916666666664</v>
      </c>
    </row>
    <row r="731" spans="1:15" x14ac:dyDescent="0.25">
      <c r="A731" s="8" t="str">
        <f ca="1">LOOKUP('PB YTD'!B731,TimeFrame!$D$3:$D$8,TimeFrame!$C$3:$C$8)</f>
        <v>3 Months</v>
      </c>
      <c r="B731" s="8">
        <f t="shared" ca="1" si="54"/>
        <v>155</v>
      </c>
      <c r="C731" s="20">
        <f t="shared" ca="1" si="52"/>
        <v>45568</v>
      </c>
      <c r="D731" s="20">
        <v>45413</v>
      </c>
      <c r="E731" s="15" t="s">
        <v>14</v>
      </c>
      <c r="F731" s="15" t="s">
        <v>103</v>
      </c>
      <c r="G731" s="15" t="s">
        <v>42</v>
      </c>
      <c r="H731" s="15" t="s">
        <v>42</v>
      </c>
      <c r="I731" s="5">
        <v>0.95589641024132699</v>
      </c>
      <c r="J731" s="5">
        <v>0.52777777777777779</v>
      </c>
      <c r="K731" s="17">
        <v>1147.08</v>
      </c>
      <c r="L731" s="10">
        <f t="shared" si="51"/>
        <v>1852.92</v>
      </c>
      <c r="M731" s="10">
        <v>2400</v>
      </c>
      <c r="N731" s="10">
        <v>3000</v>
      </c>
      <c r="O731" s="3">
        <f t="shared" si="53"/>
        <v>0.47794999999999999</v>
      </c>
    </row>
    <row r="732" spans="1:15" x14ac:dyDescent="0.25">
      <c r="A732" s="8" t="str">
        <f ca="1">LOOKUP('PB YTD'!B732,TimeFrame!$D$3:$D$8,TimeFrame!$C$3:$C$8)</f>
        <v>3 Months</v>
      </c>
      <c r="B732" s="8">
        <f t="shared" ca="1" si="54"/>
        <v>155</v>
      </c>
      <c r="C732" s="20">
        <f t="shared" ca="1" si="52"/>
        <v>45568</v>
      </c>
      <c r="D732" s="20">
        <v>45413</v>
      </c>
      <c r="E732" s="15" t="s">
        <v>48</v>
      </c>
      <c r="F732" s="15" t="s">
        <v>49</v>
      </c>
      <c r="G732" s="15" t="s">
        <v>233</v>
      </c>
      <c r="H732" s="15" t="s">
        <v>202</v>
      </c>
      <c r="I732" s="5">
        <v>1.0256147278274916</v>
      </c>
      <c r="J732" s="5">
        <v>0.62732919254658381</v>
      </c>
      <c r="K732" s="17">
        <v>2461.48</v>
      </c>
      <c r="L732" s="10">
        <f t="shared" si="51"/>
        <v>538.52</v>
      </c>
      <c r="M732" s="10">
        <v>2400</v>
      </c>
      <c r="N732" s="10">
        <v>3000</v>
      </c>
      <c r="O732" s="3">
        <f t="shared" si="53"/>
        <v>1.0256166666666666</v>
      </c>
    </row>
    <row r="733" spans="1:15" x14ac:dyDescent="0.25">
      <c r="A733" s="8" t="str">
        <f ca="1">LOOKUP('PB YTD'!B733,TimeFrame!$D$3:$D$8,TimeFrame!$C$3:$C$8)</f>
        <v>3 Months</v>
      </c>
      <c r="B733" s="8">
        <f t="shared" ca="1" si="54"/>
        <v>155</v>
      </c>
      <c r="C733" s="20">
        <f t="shared" ca="1" si="52"/>
        <v>45568</v>
      </c>
      <c r="D733" s="20">
        <v>45413</v>
      </c>
      <c r="E733" s="15" t="s">
        <v>50</v>
      </c>
      <c r="F733" s="15" t="s">
        <v>112</v>
      </c>
      <c r="G733" s="15" t="s">
        <v>263</v>
      </c>
      <c r="H733" s="15" t="s">
        <v>44</v>
      </c>
      <c r="I733" s="5">
        <v>1.0540398102728341</v>
      </c>
      <c r="J733" s="5">
        <v>0.58620689655172409</v>
      </c>
      <c r="K733" s="17">
        <v>2529.6999999999998</v>
      </c>
      <c r="L733" s="10">
        <f t="shared" si="51"/>
        <v>470.30000000000018</v>
      </c>
      <c r="M733" s="10">
        <v>2400</v>
      </c>
      <c r="N733" s="10">
        <v>3000</v>
      </c>
      <c r="O733" s="3">
        <f t="shared" si="53"/>
        <v>1.0540416666666665</v>
      </c>
    </row>
    <row r="734" spans="1:15" x14ac:dyDescent="0.25">
      <c r="A734" s="8" t="str">
        <f ca="1">LOOKUP('PB YTD'!B734,TimeFrame!$D$3:$D$8,TimeFrame!$C$3:$C$8)</f>
        <v>3 Months</v>
      </c>
      <c r="B734" s="8">
        <f t="shared" ca="1" si="54"/>
        <v>155</v>
      </c>
      <c r="C734" s="20">
        <f t="shared" ca="1" si="52"/>
        <v>45568</v>
      </c>
      <c r="D734" s="20">
        <v>45413</v>
      </c>
      <c r="E734" s="7" t="s">
        <v>100</v>
      </c>
      <c r="F734" s="7" t="s">
        <v>213</v>
      </c>
      <c r="G734" s="15" t="s">
        <v>231</v>
      </c>
      <c r="H734" s="15" t="s">
        <v>226</v>
      </c>
      <c r="I734" s="5">
        <v>0.7142857142857143</v>
      </c>
      <c r="J734" s="5">
        <v>0.38410596026490068</v>
      </c>
      <c r="K734" s="17">
        <v>0</v>
      </c>
      <c r="L734" s="10">
        <f t="shared" si="51"/>
        <v>3000</v>
      </c>
      <c r="M734" s="10">
        <v>2400</v>
      </c>
      <c r="N734" s="10">
        <v>3000</v>
      </c>
      <c r="O734" s="3">
        <f t="shared" si="53"/>
        <v>0</v>
      </c>
    </row>
    <row r="735" spans="1:15" x14ac:dyDescent="0.25">
      <c r="A735" s="8" t="str">
        <f ca="1">LOOKUP('PB YTD'!B735,TimeFrame!$D$3:$D$8,TimeFrame!$C$3:$C$8)</f>
        <v>3 Months</v>
      </c>
      <c r="B735" s="8">
        <f t="shared" ca="1" si="54"/>
        <v>155</v>
      </c>
      <c r="C735" s="20">
        <f t="shared" ca="1" si="52"/>
        <v>45568</v>
      </c>
      <c r="D735" s="20">
        <v>45413</v>
      </c>
      <c r="E735" s="15" t="s">
        <v>14</v>
      </c>
      <c r="F735" s="15" t="s">
        <v>99</v>
      </c>
      <c r="G735" s="15" t="s">
        <v>42</v>
      </c>
      <c r="H735" s="15" t="s">
        <v>82</v>
      </c>
      <c r="I735" s="5">
        <v>1.1117874312120346</v>
      </c>
      <c r="J735" s="5">
        <v>0.59024390243902436</v>
      </c>
      <c r="K735" s="17">
        <v>2668.29</v>
      </c>
      <c r="L735" s="10">
        <f t="shared" ref="L735:L798" si="55">3000-K735</f>
        <v>331.71000000000004</v>
      </c>
      <c r="M735" s="10">
        <v>2400</v>
      </c>
      <c r="N735" s="10">
        <v>3000</v>
      </c>
      <c r="O735" s="3">
        <f t="shared" si="53"/>
        <v>1.1117874999999999</v>
      </c>
    </row>
    <row r="736" spans="1:15" x14ac:dyDescent="0.25">
      <c r="A736" s="8" t="str">
        <f ca="1">LOOKUP('PB YTD'!B736,TimeFrame!$D$3:$D$8,TimeFrame!$C$3:$C$8)</f>
        <v>3 Months</v>
      </c>
      <c r="B736" s="8">
        <f t="shared" ca="1" si="54"/>
        <v>155</v>
      </c>
      <c r="C736" s="20">
        <f t="shared" ca="1" si="52"/>
        <v>45568</v>
      </c>
      <c r="D736" s="20">
        <v>45413</v>
      </c>
      <c r="E736" s="15" t="s">
        <v>6</v>
      </c>
      <c r="F736" s="15" t="s">
        <v>39</v>
      </c>
      <c r="G736" s="15" t="s">
        <v>233</v>
      </c>
      <c r="H736" s="15" t="s">
        <v>22</v>
      </c>
      <c r="I736" s="5">
        <v>0.87219684580537227</v>
      </c>
      <c r="J736" s="5">
        <v>0.61773700305810397</v>
      </c>
      <c r="K736" s="17">
        <v>2093.27</v>
      </c>
      <c r="L736" s="10">
        <f t="shared" si="55"/>
        <v>906.73</v>
      </c>
      <c r="M736" s="10">
        <v>2400</v>
      </c>
      <c r="N736" s="10">
        <v>3000</v>
      </c>
      <c r="O736" s="3">
        <f t="shared" si="53"/>
        <v>0.87219583333333328</v>
      </c>
    </row>
    <row r="737" spans="1:15" x14ac:dyDescent="0.25">
      <c r="A737" s="8" t="str">
        <f ca="1">LOOKUP('PB YTD'!B737,TimeFrame!$D$3:$D$8,TimeFrame!$C$3:$C$8)</f>
        <v>3 Months</v>
      </c>
      <c r="B737" s="8">
        <f t="shared" ca="1" si="54"/>
        <v>155</v>
      </c>
      <c r="C737" s="20">
        <f t="shared" ca="1" si="52"/>
        <v>45568</v>
      </c>
      <c r="D737" s="20">
        <v>45413</v>
      </c>
      <c r="E737" s="15" t="s">
        <v>28</v>
      </c>
      <c r="F737" s="15" t="s">
        <v>193</v>
      </c>
      <c r="G737" s="15" t="s">
        <v>262</v>
      </c>
      <c r="H737" s="15" t="s">
        <v>227</v>
      </c>
      <c r="I737" s="5">
        <v>0.72881355932203384</v>
      </c>
      <c r="J737" s="5">
        <v>0.52252252252252251</v>
      </c>
      <c r="K737" s="17">
        <v>0</v>
      </c>
      <c r="L737" s="10">
        <f t="shared" si="55"/>
        <v>3000</v>
      </c>
      <c r="M737" s="10">
        <v>2400</v>
      </c>
      <c r="N737" s="10">
        <v>3000</v>
      </c>
      <c r="O737" s="3">
        <f t="shared" si="53"/>
        <v>0</v>
      </c>
    </row>
    <row r="738" spans="1:15" x14ac:dyDescent="0.25">
      <c r="A738" s="8" t="str">
        <f ca="1">LOOKUP('PB YTD'!B738,TimeFrame!$D$3:$D$8,TimeFrame!$C$3:$C$8)</f>
        <v>3 Months</v>
      </c>
      <c r="B738" s="8">
        <f t="shared" ca="1" si="54"/>
        <v>155</v>
      </c>
      <c r="C738" s="20">
        <f t="shared" ca="1" si="52"/>
        <v>45568</v>
      </c>
      <c r="D738" s="20">
        <v>45413</v>
      </c>
      <c r="E738" s="7" t="s">
        <v>100</v>
      </c>
      <c r="F738" s="7" t="s">
        <v>204</v>
      </c>
      <c r="G738" s="15" t="s">
        <v>231</v>
      </c>
      <c r="H738" s="15" t="s">
        <v>226</v>
      </c>
      <c r="I738" s="5">
        <v>0.73007030761113634</v>
      </c>
      <c r="J738" s="5">
        <v>0.59281437125748504</v>
      </c>
      <c r="K738" s="17">
        <v>0</v>
      </c>
      <c r="L738" s="10">
        <f t="shared" si="55"/>
        <v>3000</v>
      </c>
      <c r="M738" s="10">
        <v>2400</v>
      </c>
      <c r="N738" s="10">
        <v>3000</v>
      </c>
      <c r="O738" s="3">
        <f t="shared" si="53"/>
        <v>0</v>
      </c>
    </row>
    <row r="739" spans="1:15" x14ac:dyDescent="0.25">
      <c r="A739" s="8" t="str">
        <f ca="1">LOOKUP('PB YTD'!B739,TimeFrame!$D$3:$D$8,TimeFrame!$C$3:$C$8)</f>
        <v>3 Months</v>
      </c>
      <c r="B739" s="8">
        <f t="shared" ca="1" si="54"/>
        <v>155</v>
      </c>
      <c r="C739" s="20">
        <f t="shared" ca="1" si="52"/>
        <v>45568</v>
      </c>
      <c r="D739" s="20">
        <v>45413</v>
      </c>
      <c r="E739" s="15" t="s">
        <v>14</v>
      </c>
      <c r="F739" s="15" t="s">
        <v>83</v>
      </c>
      <c r="G739" s="15" t="s">
        <v>42</v>
      </c>
      <c r="H739" s="15" t="s">
        <v>82</v>
      </c>
      <c r="I739" s="5">
        <v>1.0000076628939685</v>
      </c>
      <c r="J739" s="5">
        <v>0.58997050147492625</v>
      </c>
      <c r="K739" s="17">
        <v>2400.02</v>
      </c>
      <c r="L739" s="10">
        <f t="shared" si="55"/>
        <v>599.98</v>
      </c>
      <c r="M739" s="10">
        <v>2400</v>
      </c>
      <c r="N739" s="10">
        <v>3000</v>
      </c>
      <c r="O739" s="3">
        <f t="shared" si="53"/>
        <v>1.0000083333333334</v>
      </c>
    </row>
    <row r="740" spans="1:15" x14ac:dyDescent="0.25">
      <c r="A740" s="8" t="str">
        <f ca="1">LOOKUP('PB YTD'!B740,TimeFrame!$D$3:$D$8,TimeFrame!$C$3:$C$8)</f>
        <v>3 Months</v>
      </c>
      <c r="B740" s="8">
        <f t="shared" ca="1" si="54"/>
        <v>155</v>
      </c>
      <c r="C740" s="20">
        <f t="shared" ca="1" si="52"/>
        <v>45568</v>
      </c>
      <c r="D740" s="20">
        <v>45413</v>
      </c>
      <c r="E740" s="15" t="s">
        <v>25</v>
      </c>
      <c r="F740" s="15" t="s">
        <v>147</v>
      </c>
      <c r="G740" s="15" t="s">
        <v>262</v>
      </c>
      <c r="H740" s="15" t="s">
        <v>26</v>
      </c>
      <c r="I740" s="5">
        <v>1.0214577559358837</v>
      </c>
      <c r="J740" s="5">
        <v>0.54248366013071891</v>
      </c>
      <c r="K740" s="17">
        <v>1200</v>
      </c>
      <c r="L740" s="10">
        <f t="shared" si="55"/>
        <v>1800</v>
      </c>
      <c r="M740" s="10">
        <v>2400</v>
      </c>
      <c r="N740" s="10">
        <v>3000</v>
      </c>
      <c r="O740" s="3">
        <f t="shared" si="53"/>
        <v>0.5</v>
      </c>
    </row>
    <row r="741" spans="1:15" x14ac:dyDescent="0.25">
      <c r="A741" s="8" t="str">
        <f ca="1">LOOKUP('PB YTD'!B741,TimeFrame!$D$3:$D$8,TimeFrame!$C$3:$C$8)</f>
        <v>3 Months</v>
      </c>
      <c r="B741" s="8">
        <f t="shared" ca="1" si="54"/>
        <v>155</v>
      </c>
      <c r="C741" s="20">
        <f t="shared" ca="1" si="52"/>
        <v>45568</v>
      </c>
      <c r="D741" s="20">
        <v>45413</v>
      </c>
      <c r="E741" s="15" t="s">
        <v>17</v>
      </c>
      <c r="F741" s="15" t="s">
        <v>198</v>
      </c>
      <c r="G741" s="15" t="s">
        <v>262</v>
      </c>
      <c r="H741" s="15" t="s">
        <v>195</v>
      </c>
      <c r="I741" s="5">
        <v>1.0989881388487355</v>
      </c>
      <c r="J741" s="5">
        <v>0.51677852348993292</v>
      </c>
      <c r="K741" s="17">
        <v>1200</v>
      </c>
      <c r="L741" s="10">
        <f t="shared" si="55"/>
        <v>1800</v>
      </c>
      <c r="M741" s="10">
        <v>2400</v>
      </c>
      <c r="N741" s="10">
        <v>3000</v>
      </c>
      <c r="O741" s="3">
        <f t="shared" si="53"/>
        <v>0.5</v>
      </c>
    </row>
    <row r="742" spans="1:15" x14ac:dyDescent="0.25">
      <c r="A742" s="8" t="str">
        <f ca="1">LOOKUP('PB YTD'!B742,TimeFrame!$D$3:$D$8,TimeFrame!$C$3:$C$8)</f>
        <v>3 Months</v>
      </c>
      <c r="B742" s="8">
        <f t="shared" ca="1" si="54"/>
        <v>155</v>
      </c>
      <c r="C742" s="20">
        <f t="shared" ca="1" si="52"/>
        <v>45568</v>
      </c>
      <c r="D742" s="20">
        <v>45413</v>
      </c>
      <c r="E742" s="15" t="s">
        <v>176</v>
      </c>
      <c r="F742" s="15" t="s">
        <v>128</v>
      </c>
      <c r="G742" s="15" t="s">
        <v>263</v>
      </c>
      <c r="H742" s="15" t="s">
        <v>126</v>
      </c>
      <c r="I742" s="5">
        <v>1</v>
      </c>
      <c r="J742" s="5">
        <v>0.36290322580645162</v>
      </c>
      <c r="K742" s="17">
        <v>1200</v>
      </c>
      <c r="L742" s="10">
        <f t="shared" si="55"/>
        <v>1800</v>
      </c>
      <c r="M742" s="10">
        <v>2400</v>
      </c>
      <c r="N742" s="10">
        <v>3000</v>
      </c>
      <c r="O742" s="3">
        <f t="shared" si="53"/>
        <v>0.5</v>
      </c>
    </row>
    <row r="743" spans="1:15" x14ac:dyDescent="0.25">
      <c r="A743" s="8" t="str">
        <f ca="1">LOOKUP('PB YTD'!B743,TimeFrame!$D$3:$D$8,TimeFrame!$C$3:$C$8)</f>
        <v>3 Months</v>
      </c>
      <c r="B743" s="8">
        <f t="shared" ca="1" si="54"/>
        <v>155</v>
      </c>
      <c r="C743" s="20">
        <f t="shared" ca="1" si="52"/>
        <v>45568</v>
      </c>
      <c r="D743" s="20">
        <v>45413</v>
      </c>
      <c r="E743" s="15" t="s">
        <v>176</v>
      </c>
      <c r="F743" s="15" t="s">
        <v>127</v>
      </c>
      <c r="G743" s="15" t="s">
        <v>263</v>
      </c>
      <c r="H743" s="15" t="s">
        <v>126</v>
      </c>
      <c r="I743" s="5">
        <v>0.83149804485594858</v>
      </c>
      <c r="J743" s="5">
        <v>0.58260869565217388</v>
      </c>
      <c r="K743" s="17">
        <v>1995.6</v>
      </c>
      <c r="L743" s="10">
        <f t="shared" si="55"/>
        <v>1004.4000000000001</v>
      </c>
      <c r="M743" s="10">
        <v>2400</v>
      </c>
      <c r="N743" s="10">
        <v>3000</v>
      </c>
      <c r="O743" s="3">
        <f t="shared" si="53"/>
        <v>0.83150000000000002</v>
      </c>
    </row>
    <row r="744" spans="1:15" x14ac:dyDescent="0.25">
      <c r="A744" s="8" t="str">
        <f ca="1">LOOKUP('PB YTD'!B744,TimeFrame!$D$3:$D$8,TimeFrame!$C$3:$C$8)</f>
        <v>3 Months</v>
      </c>
      <c r="B744" s="8">
        <f t="shared" ca="1" si="54"/>
        <v>155</v>
      </c>
      <c r="C744" s="20">
        <f t="shared" ca="1" si="52"/>
        <v>45568</v>
      </c>
      <c r="D744" s="20">
        <v>45413</v>
      </c>
      <c r="E744" s="15" t="s">
        <v>176</v>
      </c>
      <c r="F744" s="15" t="s">
        <v>53</v>
      </c>
      <c r="G744" s="15" t="s">
        <v>263</v>
      </c>
      <c r="H744" s="15" t="s">
        <v>51</v>
      </c>
      <c r="I744" s="5">
        <v>0.78259168278950464</v>
      </c>
      <c r="J744" s="5">
        <v>0.66666666666666663</v>
      </c>
      <c r="K744" s="17">
        <v>1878.22</v>
      </c>
      <c r="L744" s="10">
        <f t="shared" si="55"/>
        <v>1121.78</v>
      </c>
      <c r="M744" s="10">
        <v>2400</v>
      </c>
      <c r="N744" s="10">
        <v>3000</v>
      </c>
      <c r="O744" s="3">
        <f t="shared" si="53"/>
        <v>0.78259166666666669</v>
      </c>
    </row>
    <row r="745" spans="1:15" x14ac:dyDescent="0.25">
      <c r="A745" s="8" t="str">
        <f ca="1">LOOKUP('PB YTD'!B745,TimeFrame!$D$3:$D$8,TimeFrame!$C$3:$C$8)</f>
        <v>3 Months</v>
      </c>
      <c r="B745" s="8">
        <f t="shared" ca="1" si="54"/>
        <v>155</v>
      </c>
      <c r="C745" s="20">
        <f t="shared" ca="1" si="52"/>
        <v>45568</v>
      </c>
      <c r="D745" s="20">
        <v>45413</v>
      </c>
      <c r="E745" s="15" t="s">
        <v>6</v>
      </c>
      <c r="F745" s="15" t="s">
        <v>13</v>
      </c>
      <c r="G745" s="15" t="s">
        <v>233</v>
      </c>
      <c r="H745" s="15" t="s">
        <v>7</v>
      </c>
      <c r="I745" s="5">
        <v>0.69738677333614052</v>
      </c>
      <c r="J745" s="5">
        <v>0.62777777777777777</v>
      </c>
      <c r="K745" s="17">
        <v>0</v>
      </c>
      <c r="L745" s="10">
        <f t="shared" si="55"/>
        <v>3000</v>
      </c>
      <c r="M745" s="10">
        <v>2400</v>
      </c>
      <c r="N745" s="10">
        <v>3000</v>
      </c>
      <c r="O745" s="3">
        <f t="shared" si="53"/>
        <v>0</v>
      </c>
    </row>
    <row r="746" spans="1:15" x14ac:dyDescent="0.25">
      <c r="A746" s="8" t="str">
        <f ca="1">LOOKUP('PB YTD'!B746,TimeFrame!$D$3:$D$8,TimeFrame!$C$3:$C$8)</f>
        <v>3 Months</v>
      </c>
      <c r="B746" s="8">
        <f t="shared" ca="1" si="54"/>
        <v>155</v>
      </c>
      <c r="C746" s="20">
        <f t="shared" ca="1" si="52"/>
        <v>45568</v>
      </c>
      <c r="D746" s="20">
        <v>45413</v>
      </c>
      <c r="E746" s="15" t="s">
        <v>14</v>
      </c>
      <c r="F746" s="15" t="s">
        <v>81</v>
      </c>
      <c r="G746" s="15" t="s">
        <v>42</v>
      </c>
      <c r="H746" s="15" t="s">
        <v>42</v>
      </c>
      <c r="I746" s="5">
        <v>0.84783223066833802</v>
      </c>
      <c r="J746" s="5">
        <v>0.57718120805369133</v>
      </c>
      <c r="K746" s="17">
        <v>2034.8</v>
      </c>
      <c r="L746" s="10">
        <f t="shared" si="55"/>
        <v>965.2</v>
      </c>
      <c r="M746" s="10">
        <v>2400</v>
      </c>
      <c r="N746" s="10">
        <v>3000</v>
      </c>
      <c r="O746" s="3">
        <f t="shared" si="53"/>
        <v>0.84783333333333333</v>
      </c>
    </row>
    <row r="747" spans="1:15" x14ac:dyDescent="0.25">
      <c r="A747" s="8" t="str">
        <f ca="1">LOOKUP('PB YTD'!B747,TimeFrame!$D$3:$D$8,TimeFrame!$C$3:$C$8)</f>
        <v>3 Months</v>
      </c>
      <c r="B747" s="8">
        <f t="shared" ca="1" si="54"/>
        <v>155</v>
      </c>
      <c r="C747" s="20">
        <f t="shared" ca="1" si="52"/>
        <v>45568</v>
      </c>
      <c r="D747" s="20">
        <v>45413</v>
      </c>
      <c r="E747" s="15" t="s">
        <v>179</v>
      </c>
      <c r="F747" s="15" t="s">
        <v>67</v>
      </c>
      <c r="G747" s="15" t="s">
        <v>233</v>
      </c>
      <c r="H747" s="15" t="s">
        <v>202</v>
      </c>
      <c r="I747" s="5">
        <v>0.75951289906073582</v>
      </c>
      <c r="J747" s="5">
        <v>0.57476635514018692</v>
      </c>
      <c r="K747" s="17">
        <v>1822.83</v>
      </c>
      <c r="L747" s="10">
        <f t="shared" si="55"/>
        <v>1177.17</v>
      </c>
      <c r="M747" s="10">
        <v>2400</v>
      </c>
      <c r="N747" s="10">
        <v>3000</v>
      </c>
      <c r="O747" s="3">
        <f t="shared" si="53"/>
        <v>0.75951249999999992</v>
      </c>
    </row>
    <row r="748" spans="1:15" x14ac:dyDescent="0.25">
      <c r="A748" s="8" t="str">
        <f ca="1">LOOKUP('PB YTD'!B748,TimeFrame!$D$3:$D$8,TimeFrame!$C$3:$C$8)</f>
        <v>3 Months</v>
      </c>
      <c r="B748" s="8">
        <f t="shared" ca="1" si="54"/>
        <v>155</v>
      </c>
      <c r="C748" s="20">
        <f t="shared" ca="1" si="52"/>
        <v>45568</v>
      </c>
      <c r="D748" s="20">
        <v>45413</v>
      </c>
      <c r="E748" s="15" t="s">
        <v>6</v>
      </c>
      <c r="F748" s="15" t="s">
        <v>8</v>
      </c>
      <c r="G748" s="15" t="s">
        <v>233</v>
      </c>
      <c r="H748" s="15" t="s">
        <v>7</v>
      </c>
      <c r="I748" s="5">
        <v>0.85755813953488358</v>
      </c>
      <c r="J748" s="5">
        <v>0.58469945355191255</v>
      </c>
      <c r="K748" s="17">
        <v>2058.14</v>
      </c>
      <c r="L748" s="10">
        <f t="shared" si="55"/>
        <v>941.86000000000013</v>
      </c>
      <c r="M748" s="10">
        <v>2400</v>
      </c>
      <c r="N748" s="10">
        <v>3000</v>
      </c>
      <c r="O748" s="3">
        <f t="shared" si="53"/>
        <v>0.85755833333333331</v>
      </c>
    </row>
    <row r="749" spans="1:15" x14ac:dyDescent="0.25">
      <c r="A749" s="8" t="str">
        <f ca="1">LOOKUP('PB YTD'!B749,TimeFrame!$D$3:$D$8,TimeFrame!$C$3:$C$8)</f>
        <v>3 Months</v>
      </c>
      <c r="B749" s="8">
        <f t="shared" ca="1" si="54"/>
        <v>155</v>
      </c>
      <c r="C749" s="20">
        <f t="shared" ca="1" si="52"/>
        <v>45568</v>
      </c>
      <c r="D749" s="20">
        <v>45413</v>
      </c>
      <c r="E749" s="15" t="s">
        <v>50</v>
      </c>
      <c r="F749" s="15" t="s">
        <v>169</v>
      </c>
      <c r="G749" s="15" t="s">
        <v>263</v>
      </c>
      <c r="H749" s="15" t="s">
        <v>44</v>
      </c>
      <c r="I749" s="5">
        <v>1.0000188682805338</v>
      </c>
      <c r="J749" s="5">
        <v>0.69369369369369371</v>
      </c>
      <c r="K749" s="17">
        <v>2400.0500000000002</v>
      </c>
      <c r="L749" s="10">
        <f t="shared" si="55"/>
        <v>599.94999999999982</v>
      </c>
      <c r="M749" s="10">
        <v>2400</v>
      </c>
      <c r="N749" s="10">
        <v>3000</v>
      </c>
      <c r="O749" s="3">
        <f t="shared" si="53"/>
        <v>1.0000208333333334</v>
      </c>
    </row>
    <row r="750" spans="1:15" x14ac:dyDescent="0.25">
      <c r="A750" s="8" t="str">
        <f ca="1">LOOKUP('PB YTD'!B750,TimeFrame!$D$3:$D$8,TimeFrame!$C$3:$C$8)</f>
        <v>3 Months</v>
      </c>
      <c r="B750" s="8">
        <f t="shared" ca="1" si="54"/>
        <v>155</v>
      </c>
      <c r="C750" s="20">
        <f t="shared" ca="1" si="52"/>
        <v>45568</v>
      </c>
      <c r="D750" s="20">
        <v>45413</v>
      </c>
      <c r="E750" s="15" t="s">
        <v>50</v>
      </c>
      <c r="F750" s="15" t="s">
        <v>105</v>
      </c>
      <c r="G750" s="15" t="s">
        <v>263</v>
      </c>
      <c r="H750" s="15" t="s">
        <v>44</v>
      </c>
      <c r="I750" s="5">
        <v>0.85527441150541461</v>
      </c>
      <c r="J750" s="5">
        <v>0.64556962025316456</v>
      </c>
      <c r="K750" s="17">
        <v>2052.66</v>
      </c>
      <c r="L750" s="10">
        <f t="shared" si="55"/>
        <v>947.34000000000015</v>
      </c>
      <c r="M750" s="10">
        <v>2400</v>
      </c>
      <c r="N750" s="10">
        <v>3000</v>
      </c>
      <c r="O750" s="3">
        <f t="shared" si="53"/>
        <v>0.8552749999999999</v>
      </c>
    </row>
    <row r="751" spans="1:15" x14ac:dyDescent="0.25">
      <c r="A751" s="8" t="str">
        <f ca="1">LOOKUP('PB YTD'!B751,TimeFrame!$D$3:$D$8,TimeFrame!$C$3:$C$8)</f>
        <v>3 Months</v>
      </c>
      <c r="B751" s="8">
        <f t="shared" ca="1" si="54"/>
        <v>155</v>
      </c>
      <c r="C751" s="20">
        <f t="shared" ca="1" si="52"/>
        <v>45568</v>
      </c>
      <c r="D751" s="20">
        <v>45413</v>
      </c>
      <c r="E751" s="15" t="s">
        <v>183</v>
      </c>
      <c r="F751" s="15" t="s">
        <v>191</v>
      </c>
      <c r="G751" s="15" t="s">
        <v>263</v>
      </c>
      <c r="H751" s="15" t="s">
        <v>185</v>
      </c>
      <c r="I751" s="5">
        <v>0.85021690192554789</v>
      </c>
      <c r="J751" s="5">
        <v>0.75</v>
      </c>
      <c r="K751" s="17">
        <v>2040.52</v>
      </c>
      <c r="L751" s="10">
        <f t="shared" si="55"/>
        <v>959.48</v>
      </c>
      <c r="M751" s="10">
        <v>2400</v>
      </c>
      <c r="N751" s="10">
        <v>3000</v>
      </c>
      <c r="O751" s="3">
        <f t="shared" si="53"/>
        <v>0.85021666666666662</v>
      </c>
    </row>
    <row r="752" spans="1:15" x14ac:dyDescent="0.25">
      <c r="A752" s="8" t="str">
        <f ca="1">LOOKUP('PB YTD'!B752,TimeFrame!$D$3:$D$8,TimeFrame!$C$3:$C$8)</f>
        <v>3 Months</v>
      </c>
      <c r="B752" s="8">
        <f t="shared" ca="1" si="54"/>
        <v>155</v>
      </c>
      <c r="C752" s="20">
        <f t="shared" ca="1" si="52"/>
        <v>45568</v>
      </c>
      <c r="D752" s="20">
        <v>45413</v>
      </c>
      <c r="E752" s="15" t="s">
        <v>183</v>
      </c>
      <c r="F752" s="15" t="s">
        <v>186</v>
      </c>
      <c r="G752" s="15" t="s">
        <v>263</v>
      </c>
      <c r="H752" s="15" t="s">
        <v>185</v>
      </c>
      <c r="I752" s="5">
        <v>0.83335069480614177</v>
      </c>
      <c r="J752" s="5">
        <v>0.71296296296296291</v>
      </c>
      <c r="K752" s="17">
        <v>2000.04</v>
      </c>
      <c r="L752" s="10">
        <f t="shared" si="55"/>
        <v>999.96</v>
      </c>
      <c r="M752" s="10">
        <v>2400</v>
      </c>
      <c r="N752" s="10">
        <v>3000</v>
      </c>
      <c r="O752" s="3">
        <f t="shared" si="53"/>
        <v>0.83335000000000004</v>
      </c>
    </row>
    <row r="753" spans="1:15" x14ac:dyDescent="0.25">
      <c r="A753" s="8" t="str">
        <f ca="1">LOOKUP('PB YTD'!B753,TimeFrame!$D$3:$D$8,TimeFrame!$C$3:$C$8)</f>
        <v>3 Months</v>
      </c>
      <c r="B753" s="8">
        <f t="shared" ca="1" si="54"/>
        <v>155</v>
      </c>
      <c r="C753" s="20">
        <f t="shared" ca="1" si="52"/>
        <v>45568</v>
      </c>
      <c r="D753" s="20">
        <v>45413</v>
      </c>
      <c r="E753" s="15" t="s">
        <v>183</v>
      </c>
      <c r="F753" s="15" t="s">
        <v>189</v>
      </c>
      <c r="G753" s="15" t="s">
        <v>263</v>
      </c>
      <c r="H753" s="15" t="s">
        <v>185</v>
      </c>
      <c r="I753" s="5">
        <v>0.81774204671967199</v>
      </c>
      <c r="J753" s="5">
        <v>0.6</v>
      </c>
      <c r="K753" s="17">
        <v>1962.58</v>
      </c>
      <c r="L753" s="10">
        <f t="shared" si="55"/>
        <v>1037.42</v>
      </c>
      <c r="M753" s="10">
        <v>2400</v>
      </c>
      <c r="N753" s="10">
        <v>3000</v>
      </c>
      <c r="O753" s="3">
        <f t="shared" si="53"/>
        <v>0.81774166666666659</v>
      </c>
    </row>
    <row r="754" spans="1:15" x14ac:dyDescent="0.25">
      <c r="A754" s="8" t="str">
        <f ca="1">LOOKUP('PB YTD'!B754,TimeFrame!$D$3:$D$8,TimeFrame!$C$3:$C$8)</f>
        <v>3 Months</v>
      </c>
      <c r="B754" s="8">
        <f t="shared" ca="1" si="54"/>
        <v>155</v>
      </c>
      <c r="C754" s="20">
        <f t="shared" ca="1" si="52"/>
        <v>45568</v>
      </c>
      <c r="D754" s="20">
        <v>45413</v>
      </c>
      <c r="E754" s="15" t="s">
        <v>183</v>
      </c>
      <c r="F754" s="15" t="s">
        <v>184</v>
      </c>
      <c r="G754" s="15" t="s">
        <v>263</v>
      </c>
      <c r="H754" s="15" t="s">
        <v>185</v>
      </c>
      <c r="I754" s="5">
        <v>0.73561527321211007</v>
      </c>
      <c r="J754" s="5">
        <v>0.73958333333333337</v>
      </c>
      <c r="K754" s="17">
        <v>0</v>
      </c>
      <c r="L754" s="10">
        <f t="shared" si="55"/>
        <v>3000</v>
      </c>
      <c r="M754" s="10">
        <v>2400</v>
      </c>
      <c r="N754" s="10">
        <v>3000</v>
      </c>
      <c r="O754" s="3">
        <f t="shared" si="53"/>
        <v>0</v>
      </c>
    </row>
    <row r="755" spans="1:15" x14ac:dyDescent="0.25">
      <c r="A755" s="8" t="str">
        <f ca="1">LOOKUP('PB YTD'!B755,TimeFrame!$D$3:$D$8,TimeFrame!$C$3:$C$8)</f>
        <v>3 Months</v>
      </c>
      <c r="B755" s="8">
        <f t="shared" ca="1" si="54"/>
        <v>155</v>
      </c>
      <c r="C755" s="20">
        <f t="shared" ca="1" si="52"/>
        <v>45568</v>
      </c>
      <c r="D755" s="20">
        <v>45413</v>
      </c>
      <c r="E755" s="15" t="s">
        <v>183</v>
      </c>
      <c r="F755" s="15" t="s">
        <v>197</v>
      </c>
      <c r="G755" s="15" t="s">
        <v>263</v>
      </c>
      <c r="H755" s="15" t="s">
        <v>185</v>
      </c>
      <c r="I755" s="5">
        <v>0.75172413793103443</v>
      </c>
      <c r="J755" s="5">
        <v>0.5547945205479452</v>
      </c>
      <c r="K755" s="17">
        <v>902.07</v>
      </c>
      <c r="L755" s="10">
        <f t="shared" si="55"/>
        <v>2097.9299999999998</v>
      </c>
      <c r="M755" s="10">
        <v>2400</v>
      </c>
      <c r="N755" s="10">
        <v>3000</v>
      </c>
      <c r="O755" s="3">
        <f t="shared" si="53"/>
        <v>0.37586250000000004</v>
      </c>
    </row>
    <row r="756" spans="1:15" x14ac:dyDescent="0.25">
      <c r="A756" s="8" t="str">
        <f ca="1">LOOKUP('PB YTD'!B756,TimeFrame!$D$3:$D$8,TimeFrame!$C$3:$C$8)</f>
        <v>3 Months</v>
      </c>
      <c r="B756" s="8">
        <f t="shared" ca="1" si="54"/>
        <v>155</v>
      </c>
      <c r="C756" s="20">
        <f t="shared" ca="1" si="52"/>
        <v>45568</v>
      </c>
      <c r="D756" s="20">
        <v>45413</v>
      </c>
      <c r="E756" s="15" t="s">
        <v>6</v>
      </c>
      <c r="F756" s="15" t="s">
        <v>111</v>
      </c>
      <c r="G756" s="15" t="s">
        <v>233</v>
      </c>
      <c r="H756" s="15" t="s">
        <v>22</v>
      </c>
      <c r="I756" s="5">
        <v>0.70731707317073167</v>
      </c>
      <c r="J756" s="5">
        <v>0.55244755244755239</v>
      </c>
      <c r="K756" s="17">
        <v>0</v>
      </c>
      <c r="L756" s="10">
        <f t="shared" si="55"/>
        <v>3000</v>
      </c>
      <c r="M756" s="10">
        <v>2400</v>
      </c>
      <c r="N756" s="10">
        <v>3000</v>
      </c>
      <c r="O756" s="3">
        <f t="shared" si="53"/>
        <v>0</v>
      </c>
    </row>
    <row r="757" spans="1:15" x14ac:dyDescent="0.25">
      <c r="A757" s="8" t="str">
        <f ca="1">LOOKUP('PB YTD'!B757,TimeFrame!$D$3:$D$8,TimeFrame!$C$3:$C$8)</f>
        <v>3 Months</v>
      </c>
      <c r="B757" s="8">
        <f t="shared" ca="1" si="54"/>
        <v>155</v>
      </c>
      <c r="C757" s="20">
        <f t="shared" ca="1" si="52"/>
        <v>45568</v>
      </c>
      <c r="D757" s="20">
        <v>45413</v>
      </c>
      <c r="E757" s="15" t="s">
        <v>6</v>
      </c>
      <c r="F757" s="15" t="s">
        <v>108</v>
      </c>
      <c r="G757" s="15" t="s">
        <v>233</v>
      </c>
      <c r="H757" s="15" t="s">
        <v>22</v>
      </c>
      <c r="I757" s="5">
        <v>0.46668533408002993</v>
      </c>
      <c r="J757" s="5">
        <v>0.6741573033707865</v>
      </c>
      <c r="K757" s="17">
        <v>0</v>
      </c>
      <c r="L757" s="10">
        <f t="shared" si="55"/>
        <v>3000</v>
      </c>
      <c r="M757" s="10">
        <v>2400</v>
      </c>
      <c r="N757" s="10">
        <v>3000</v>
      </c>
      <c r="O757" s="3">
        <f t="shared" si="53"/>
        <v>0</v>
      </c>
    </row>
    <row r="758" spans="1:15" x14ac:dyDescent="0.25">
      <c r="A758" s="8" t="str">
        <f ca="1">LOOKUP('PB YTD'!B758,TimeFrame!$D$3:$D$8,TimeFrame!$C$3:$C$8)</f>
        <v>3 Months</v>
      </c>
      <c r="B758" s="8">
        <f t="shared" ca="1" si="54"/>
        <v>155</v>
      </c>
      <c r="C758" s="20">
        <f t="shared" ca="1" si="52"/>
        <v>45568</v>
      </c>
      <c r="D758" s="20">
        <v>45413</v>
      </c>
      <c r="E758" s="15" t="s">
        <v>6</v>
      </c>
      <c r="F758" s="15" t="s">
        <v>32</v>
      </c>
      <c r="G758" s="15" t="s">
        <v>233</v>
      </c>
      <c r="H758" s="15" t="s">
        <v>22</v>
      </c>
      <c r="I758" s="5">
        <v>0.82014388489208612</v>
      </c>
      <c r="J758" s="5">
        <v>0.69696969696969702</v>
      </c>
      <c r="K758" s="17">
        <v>1968.35</v>
      </c>
      <c r="L758" s="10">
        <f t="shared" si="55"/>
        <v>1031.6500000000001</v>
      </c>
      <c r="M758" s="10">
        <v>2400</v>
      </c>
      <c r="N758" s="10">
        <v>3000</v>
      </c>
      <c r="O758" s="3">
        <f t="shared" si="53"/>
        <v>0.82014583333333324</v>
      </c>
    </row>
    <row r="759" spans="1:15" x14ac:dyDescent="0.25">
      <c r="A759" s="8" t="str">
        <f ca="1">LOOKUP('PB YTD'!B759,TimeFrame!$D$3:$D$8,TimeFrame!$C$3:$C$8)</f>
        <v>3 Months</v>
      </c>
      <c r="B759" s="8">
        <f t="shared" ca="1" si="54"/>
        <v>155</v>
      </c>
      <c r="C759" s="20">
        <f t="shared" ca="1" si="52"/>
        <v>45568</v>
      </c>
      <c r="D759" s="20">
        <v>45413</v>
      </c>
      <c r="E759" s="15" t="s">
        <v>6</v>
      </c>
      <c r="F759" s="15" t="s">
        <v>92</v>
      </c>
      <c r="G759" s="15" t="s">
        <v>233</v>
      </c>
      <c r="H759" s="15" t="s">
        <v>22</v>
      </c>
      <c r="I759" s="5">
        <v>0.67389106876949656</v>
      </c>
      <c r="J759" s="5">
        <v>0.55882352941176472</v>
      </c>
      <c r="K759" s="17">
        <v>0</v>
      </c>
      <c r="L759" s="10">
        <f t="shared" si="55"/>
        <v>3000</v>
      </c>
      <c r="M759" s="10">
        <v>2400</v>
      </c>
      <c r="N759" s="10">
        <v>3000</v>
      </c>
      <c r="O759" s="3">
        <f t="shared" si="53"/>
        <v>0</v>
      </c>
    </row>
    <row r="760" spans="1:15" x14ac:dyDescent="0.25">
      <c r="A760" s="8" t="str">
        <f ca="1">LOOKUP('PB YTD'!B760,TimeFrame!$D$3:$D$8,TimeFrame!$C$3:$C$8)</f>
        <v>3 Months</v>
      </c>
      <c r="B760" s="8">
        <f t="shared" ca="1" si="54"/>
        <v>155</v>
      </c>
      <c r="C760" s="20">
        <f t="shared" ca="1" si="52"/>
        <v>45568</v>
      </c>
      <c r="D760" s="20">
        <v>45413</v>
      </c>
      <c r="E760" s="15" t="s">
        <v>6</v>
      </c>
      <c r="F760" s="15" t="s">
        <v>180</v>
      </c>
      <c r="G760" s="15" t="s">
        <v>233</v>
      </c>
      <c r="H760" s="15" t="s">
        <v>22</v>
      </c>
      <c r="I760" s="5">
        <v>0.61930762543820284</v>
      </c>
      <c r="J760" s="5">
        <v>0.63255813953488371</v>
      </c>
      <c r="K760" s="17">
        <v>0</v>
      </c>
      <c r="L760" s="10">
        <f t="shared" si="55"/>
        <v>3000</v>
      </c>
      <c r="M760" s="10">
        <v>2400</v>
      </c>
      <c r="N760" s="10">
        <v>3000</v>
      </c>
      <c r="O760" s="3">
        <f t="shared" si="53"/>
        <v>0</v>
      </c>
    </row>
    <row r="761" spans="1:15" x14ac:dyDescent="0.25">
      <c r="A761" s="8" t="str">
        <f ca="1">LOOKUP('PB YTD'!B761,TimeFrame!$D$3:$D$8,TimeFrame!$C$3:$C$8)</f>
        <v>3 Months</v>
      </c>
      <c r="B761" s="8">
        <f t="shared" ca="1" si="54"/>
        <v>155</v>
      </c>
      <c r="C761" s="20">
        <f t="shared" ca="1" si="52"/>
        <v>45568</v>
      </c>
      <c r="D761" s="20">
        <v>45413</v>
      </c>
      <c r="E761" s="15" t="s">
        <v>6</v>
      </c>
      <c r="F761" s="15" t="s">
        <v>38</v>
      </c>
      <c r="G761" s="15" t="s">
        <v>233</v>
      </c>
      <c r="H761" s="15" t="s">
        <v>7</v>
      </c>
      <c r="I761" s="5">
        <v>0.6121026635556498</v>
      </c>
      <c r="J761" s="5">
        <v>0.625</v>
      </c>
      <c r="K761" s="17">
        <v>0</v>
      </c>
      <c r="L761" s="10">
        <f t="shared" si="55"/>
        <v>3000</v>
      </c>
      <c r="M761" s="10">
        <v>2400</v>
      </c>
      <c r="N761" s="10">
        <v>3000</v>
      </c>
      <c r="O761" s="3">
        <f t="shared" si="53"/>
        <v>0</v>
      </c>
    </row>
    <row r="762" spans="1:15" x14ac:dyDescent="0.25">
      <c r="A762" s="8" t="str">
        <f ca="1">LOOKUP('PB YTD'!B762,TimeFrame!$D$3:$D$8,TimeFrame!$C$3:$C$8)</f>
        <v>3 Months</v>
      </c>
      <c r="B762" s="8">
        <f t="shared" ca="1" si="54"/>
        <v>155</v>
      </c>
      <c r="C762" s="20">
        <f t="shared" ca="1" si="52"/>
        <v>45568</v>
      </c>
      <c r="D762" s="20">
        <v>45413</v>
      </c>
      <c r="E762" s="15" t="s">
        <v>6</v>
      </c>
      <c r="F762" s="15" t="s">
        <v>88</v>
      </c>
      <c r="G762" s="15" t="s">
        <v>233</v>
      </c>
      <c r="H762" s="15" t="s">
        <v>7</v>
      </c>
      <c r="I762" s="5">
        <v>1.2636019017663154</v>
      </c>
      <c r="J762" s="5">
        <v>0.73611111111111116</v>
      </c>
      <c r="K762" s="17">
        <v>3000</v>
      </c>
      <c r="L762" s="10">
        <f t="shared" si="55"/>
        <v>0</v>
      </c>
      <c r="M762" s="10">
        <v>2400</v>
      </c>
      <c r="N762" s="10">
        <v>3000</v>
      </c>
      <c r="O762" s="3">
        <f t="shared" si="53"/>
        <v>1.25</v>
      </c>
    </row>
    <row r="763" spans="1:15" x14ac:dyDescent="0.25">
      <c r="A763" s="8" t="str">
        <f ca="1">LOOKUP('PB YTD'!B763,TimeFrame!$D$3:$D$8,TimeFrame!$C$3:$C$8)</f>
        <v>3 Months</v>
      </c>
      <c r="B763" s="8">
        <f t="shared" ca="1" si="54"/>
        <v>155</v>
      </c>
      <c r="C763" s="20">
        <f t="shared" ca="1" si="52"/>
        <v>45568</v>
      </c>
      <c r="D763" s="20">
        <v>45413</v>
      </c>
      <c r="E763" s="15" t="s">
        <v>6</v>
      </c>
      <c r="F763" s="15" t="s">
        <v>10</v>
      </c>
      <c r="G763" s="15" t="s">
        <v>233</v>
      </c>
      <c r="H763" s="15" t="s">
        <v>7</v>
      </c>
      <c r="I763" s="5">
        <v>0.65142857142857147</v>
      </c>
      <c r="J763" s="5">
        <v>0.63362068965517238</v>
      </c>
      <c r="K763" s="17">
        <v>0</v>
      </c>
      <c r="L763" s="10">
        <f t="shared" si="55"/>
        <v>3000</v>
      </c>
      <c r="M763" s="10">
        <v>2400</v>
      </c>
      <c r="N763" s="10">
        <v>3000</v>
      </c>
      <c r="O763" s="3">
        <f t="shared" si="53"/>
        <v>0</v>
      </c>
    </row>
    <row r="764" spans="1:15" x14ac:dyDescent="0.25">
      <c r="A764" s="8" t="str">
        <f ca="1">LOOKUP('PB YTD'!B764,TimeFrame!$D$3:$D$8,TimeFrame!$C$3:$C$8)</f>
        <v>3 Months</v>
      </c>
      <c r="B764" s="8">
        <f t="shared" ca="1" si="54"/>
        <v>155</v>
      </c>
      <c r="C764" s="20">
        <f t="shared" ca="1" si="52"/>
        <v>45568</v>
      </c>
      <c r="D764" s="20">
        <v>45413</v>
      </c>
      <c r="E764" s="15" t="s">
        <v>6</v>
      </c>
      <c r="F764" s="15" t="s">
        <v>61</v>
      </c>
      <c r="G764" s="15" t="s">
        <v>233</v>
      </c>
      <c r="H764" s="15" t="s">
        <v>7</v>
      </c>
      <c r="I764" s="5">
        <v>0.53388925611430305</v>
      </c>
      <c r="J764" s="5">
        <v>0.62773722627737227</v>
      </c>
      <c r="K764" s="17">
        <v>0</v>
      </c>
      <c r="L764" s="10">
        <f t="shared" si="55"/>
        <v>3000</v>
      </c>
      <c r="M764" s="10">
        <v>2400</v>
      </c>
      <c r="N764" s="10">
        <v>3000</v>
      </c>
      <c r="O764" s="3">
        <f t="shared" si="53"/>
        <v>0</v>
      </c>
    </row>
    <row r="765" spans="1:15" x14ac:dyDescent="0.25">
      <c r="A765" s="8" t="str">
        <f ca="1">LOOKUP('PB YTD'!B765,TimeFrame!$D$3:$D$8,TimeFrame!$C$3:$C$8)</f>
        <v>3 Months</v>
      </c>
      <c r="B765" s="8">
        <f t="shared" ca="1" si="54"/>
        <v>155</v>
      </c>
      <c r="C765" s="20">
        <f t="shared" ca="1" si="52"/>
        <v>45568</v>
      </c>
      <c r="D765" s="20">
        <v>45413</v>
      </c>
      <c r="E765" s="15" t="s">
        <v>6</v>
      </c>
      <c r="F765" s="15" t="s">
        <v>69</v>
      </c>
      <c r="G765" s="15" t="s">
        <v>233</v>
      </c>
      <c r="H765" s="15" t="s">
        <v>7</v>
      </c>
      <c r="I765" s="5">
        <v>0.61063574814328569</v>
      </c>
      <c r="J765" s="5">
        <v>0.58620689655172409</v>
      </c>
      <c r="K765" s="17">
        <v>0</v>
      </c>
      <c r="L765" s="10">
        <f t="shared" si="55"/>
        <v>3000</v>
      </c>
      <c r="M765" s="10">
        <v>2400</v>
      </c>
      <c r="N765" s="10">
        <v>3000</v>
      </c>
      <c r="O765" s="3">
        <f t="shared" si="53"/>
        <v>0</v>
      </c>
    </row>
    <row r="766" spans="1:15" x14ac:dyDescent="0.25">
      <c r="A766" s="8" t="str">
        <f ca="1">LOOKUP('PB YTD'!B766,TimeFrame!$D$3:$D$8,TimeFrame!$C$3:$C$8)</f>
        <v>3 Months</v>
      </c>
      <c r="B766" s="8">
        <f t="shared" ca="1" si="54"/>
        <v>155</v>
      </c>
      <c r="C766" s="20">
        <f t="shared" ca="1" si="52"/>
        <v>45568</v>
      </c>
      <c r="D766" s="20">
        <v>45413</v>
      </c>
      <c r="E766" s="15" t="s">
        <v>6</v>
      </c>
      <c r="F766" s="15" t="s">
        <v>115</v>
      </c>
      <c r="G766" s="15" t="s">
        <v>233</v>
      </c>
      <c r="H766" s="15" t="s">
        <v>7</v>
      </c>
      <c r="I766" s="5">
        <v>0.62360897566849816</v>
      </c>
      <c r="J766" s="5">
        <v>0.69072164948453607</v>
      </c>
      <c r="K766" s="17">
        <v>0</v>
      </c>
      <c r="L766" s="10">
        <f t="shared" si="55"/>
        <v>3000</v>
      </c>
      <c r="M766" s="10">
        <v>2400</v>
      </c>
      <c r="N766" s="10">
        <v>3000</v>
      </c>
      <c r="O766" s="3">
        <f t="shared" si="53"/>
        <v>0</v>
      </c>
    </row>
    <row r="767" spans="1:15" x14ac:dyDescent="0.25">
      <c r="A767" s="8" t="str">
        <f ca="1">LOOKUP('PB YTD'!B767,TimeFrame!$D$3:$D$8,TimeFrame!$C$3:$C$8)</f>
        <v>3 Months</v>
      </c>
      <c r="B767" s="8">
        <f t="shared" ca="1" si="54"/>
        <v>155</v>
      </c>
      <c r="C767" s="20">
        <f t="shared" ca="1" si="52"/>
        <v>45568</v>
      </c>
      <c r="D767" s="20">
        <v>45413</v>
      </c>
      <c r="E767" s="15" t="s">
        <v>6</v>
      </c>
      <c r="F767" s="15" t="s">
        <v>9</v>
      </c>
      <c r="G767" s="15" t="s">
        <v>233</v>
      </c>
      <c r="H767" s="15" t="s">
        <v>7</v>
      </c>
      <c r="I767" s="5">
        <v>0.82159039984066118</v>
      </c>
      <c r="J767" s="5">
        <v>0.58789625360230546</v>
      </c>
      <c r="K767" s="17">
        <v>1971.82</v>
      </c>
      <c r="L767" s="10">
        <f t="shared" si="55"/>
        <v>1028.18</v>
      </c>
      <c r="M767" s="10">
        <v>2400</v>
      </c>
      <c r="N767" s="10">
        <v>3000</v>
      </c>
      <c r="O767" s="3">
        <f t="shared" si="53"/>
        <v>0.82159166666666661</v>
      </c>
    </row>
    <row r="768" spans="1:15" x14ac:dyDescent="0.25">
      <c r="A768" s="8" t="str">
        <f ca="1">LOOKUP('PB YTD'!B768,TimeFrame!$D$3:$D$8,TimeFrame!$C$3:$C$8)</f>
        <v>3 Months</v>
      </c>
      <c r="B768" s="8">
        <f t="shared" ca="1" si="54"/>
        <v>155</v>
      </c>
      <c r="C768" s="20">
        <f t="shared" ca="1" si="52"/>
        <v>45568</v>
      </c>
      <c r="D768" s="20">
        <v>45413</v>
      </c>
      <c r="E768" s="15" t="s">
        <v>6</v>
      </c>
      <c r="F768" s="15" t="s">
        <v>79</v>
      </c>
      <c r="G768" s="15" t="s">
        <v>233</v>
      </c>
      <c r="H768" s="15" t="s">
        <v>7</v>
      </c>
      <c r="I768" s="5">
        <v>0.63433782593770061</v>
      </c>
      <c r="J768" s="5">
        <v>0.71232876712328763</v>
      </c>
      <c r="K768" s="17">
        <v>0</v>
      </c>
      <c r="L768" s="10">
        <f t="shared" si="55"/>
        <v>3000</v>
      </c>
      <c r="M768" s="10">
        <v>2400</v>
      </c>
      <c r="N768" s="10">
        <v>3000</v>
      </c>
      <c r="O768" s="3">
        <f t="shared" si="53"/>
        <v>0</v>
      </c>
    </row>
    <row r="769" spans="1:15" x14ac:dyDescent="0.25">
      <c r="A769" s="8" t="str">
        <f ca="1">LOOKUP('PB YTD'!B769,TimeFrame!$D$3:$D$8,TimeFrame!$C$3:$C$8)</f>
        <v>3 Months</v>
      </c>
      <c r="B769" s="8">
        <f t="shared" ca="1" si="54"/>
        <v>155</v>
      </c>
      <c r="C769" s="20">
        <f t="shared" ca="1" si="52"/>
        <v>45568</v>
      </c>
      <c r="D769" s="20">
        <v>45413</v>
      </c>
      <c r="E769" s="15" t="s">
        <v>6</v>
      </c>
      <c r="F769" s="15" t="s">
        <v>60</v>
      </c>
      <c r="G769" s="15" t="s">
        <v>233</v>
      </c>
      <c r="H769" s="15" t="s">
        <v>7</v>
      </c>
      <c r="I769" s="5">
        <v>0.74844329928529807</v>
      </c>
      <c r="J769" s="5">
        <v>0.55063291139240511</v>
      </c>
      <c r="K769" s="17">
        <v>0</v>
      </c>
      <c r="L769" s="10">
        <f t="shared" si="55"/>
        <v>3000</v>
      </c>
      <c r="M769" s="10">
        <v>2400</v>
      </c>
      <c r="N769" s="10">
        <v>3000</v>
      </c>
      <c r="O769" s="3">
        <f t="shared" si="53"/>
        <v>0</v>
      </c>
    </row>
    <row r="770" spans="1:15" x14ac:dyDescent="0.25">
      <c r="A770" s="8" t="str">
        <f ca="1">LOOKUP('PB YTD'!B770,TimeFrame!$D$3:$D$8,TimeFrame!$C$3:$C$8)</f>
        <v>3 Months</v>
      </c>
      <c r="B770" s="8">
        <f t="shared" ca="1" si="54"/>
        <v>155</v>
      </c>
      <c r="C770" s="20">
        <f t="shared" ref="C770:C833" ca="1" si="56">TODAY()</f>
        <v>45568</v>
      </c>
      <c r="D770" s="20">
        <v>45413</v>
      </c>
      <c r="E770" s="15" t="s">
        <v>25</v>
      </c>
      <c r="F770" s="15" t="s">
        <v>59</v>
      </c>
      <c r="G770" s="15" t="s">
        <v>262</v>
      </c>
      <c r="H770" s="15" t="s">
        <v>178</v>
      </c>
      <c r="I770" s="5">
        <v>0.8399874001889972</v>
      </c>
      <c r="J770" s="5">
        <v>0.63247863247863245</v>
      </c>
      <c r="K770" s="17">
        <v>2015.97</v>
      </c>
      <c r="L770" s="10">
        <f t="shared" si="55"/>
        <v>984.03</v>
      </c>
      <c r="M770" s="10">
        <v>2400</v>
      </c>
      <c r="N770" s="10">
        <v>3000</v>
      </c>
      <c r="O770" s="3">
        <f t="shared" ref="O770:O833" si="57">+K770/M770</f>
        <v>0.8399875</v>
      </c>
    </row>
    <row r="771" spans="1:15" x14ac:dyDescent="0.25">
      <c r="A771" s="8" t="str">
        <f ca="1">LOOKUP('PB YTD'!B771,TimeFrame!$D$3:$D$8,TimeFrame!$C$3:$C$8)</f>
        <v>3 Months</v>
      </c>
      <c r="B771" s="8">
        <f t="shared" ca="1" si="54"/>
        <v>155</v>
      </c>
      <c r="C771" s="20">
        <f t="shared" ca="1" si="56"/>
        <v>45568</v>
      </c>
      <c r="D771" s="20">
        <v>45413</v>
      </c>
      <c r="E771" s="15" t="s">
        <v>25</v>
      </c>
      <c r="F771" s="15" t="s">
        <v>133</v>
      </c>
      <c r="G771" s="15" t="s">
        <v>262</v>
      </c>
      <c r="H771" s="15" t="s">
        <v>26</v>
      </c>
      <c r="I771" s="5">
        <v>0.66970633835765991</v>
      </c>
      <c r="J771" s="5">
        <v>0.6964285714285714</v>
      </c>
      <c r="K771" s="17">
        <v>0</v>
      </c>
      <c r="L771" s="10">
        <f t="shared" si="55"/>
        <v>3000</v>
      </c>
      <c r="M771" s="10">
        <v>2400</v>
      </c>
      <c r="N771" s="10">
        <v>3000</v>
      </c>
      <c r="O771" s="3">
        <f t="shared" si="57"/>
        <v>0</v>
      </c>
    </row>
    <row r="772" spans="1:15" x14ac:dyDescent="0.25">
      <c r="A772" s="8" t="str">
        <f ca="1">LOOKUP('PB YTD'!B772,TimeFrame!$D$3:$D$8,TimeFrame!$C$3:$C$8)</f>
        <v>3 Months</v>
      </c>
      <c r="B772" s="8">
        <f t="shared" ca="1" si="54"/>
        <v>155</v>
      </c>
      <c r="C772" s="20">
        <f t="shared" ca="1" si="56"/>
        <v>45568</v>
      </c>
      <c r="D772" s="20">
        <v>45413</v>
      </c>
      <c r="E772" s="15" t="s">
        <v>25</v>
      </c>
      <c r="F772" s="15" t="s">
        <v>141</v>
      </c>
      <c r="G772" s="15" t="s">
        <v>262</v>
      </c>
      <c r="H772" s="15" t="s">
        <v>26</v>
      </c>
      <c r="I772" s="5">
        <v>0.82955173902832602</v>
      </c>
      <c r="J772" s="5">
        <v>0.5562700964630225</v>
      </c>
      <c r="K772" s="17">
        <v>995.46</v>
      </c>
      <c r="L772" s="10">
        <f t="shared" si="55"/>
        <v>2004.54</v>
      </c>
      <c r="M772" s="10">
        <v>2400</v>
      </c>
      <c r="N772" s="10">
        <v>3000</v>
      </c>
      <c r="O772" s="3">
        <f t="shared" si="57"/>
        <v>0.414775</v>
      </c>
    </row>
    <row r="773" spans="1:15" x14ac:dyDescent="0.25">
      <c r="A773" s="8" t="str">
        <f ca="1">LOOKUP('PB YTD'!B773,TimeFrame!$D$3:$D$8,TimeFrame!$C$3:$C$8)</f>
        <v>3 Months</v>
      </c>
      <c r="B773" s="8">
        <f t="shared" ca="1" si="54"/>
        <v>155</v>
      </c>
      <c r="C773" s="20">
        <f t="shared" ca="1" si="56"/>
        <v>45568</v>
      </c>
      <c r="D773" s="20">
        <v>45413</v>
      </c>
      <c r="E773" s="15" t="s">
        <v>25</v>
      </c>
      <c r="F773" s="15" t="s">
        <v>33</v>
      </c>
      <c r="G773" s="15" t="s">
        <v>262</v>
      </c>
      <c r="H773" s="15" t="s">
        <v>26</v>
      </c>
      <c r="I773" s="5">
        <v>1.0096520806562255</v>
      </c>
      <c r="J773" s="5">
        <v>0.58865248226950351</v>
      </c>
      <c r="K773" s="17">
        <v>2423.16</v>
      </c>
      <c r="L773" s="10">
        <f t="shared" si="55"/>
        <v>576.84000000000015</v>
      </c>
      <c r="M773" s="10">
        <v>2400</v>
      </c>
      <c r="N773" s="10">
        <v>3000</v>
      </c>
      <c r="O773" s="3">
        <f t="shared" si="57"/>
        <v>1.0096499999999999</v>
      </c>
    </row>
    <row r="774" spans="1:15" x14ac:dyDescent="0.25">
      <c r="A774" s="8" t="str">
        <f ca="1">LOOKUP('PB YTD'!B774,TimeFrame!$D$3:$D$8,TimeFrame!$C$3:$C$8)</f>
        <v>3 Months</v>
      </c>
      <c r="B774" s="8">
        <f t="shared" ca="1" si="54"/>
        <v>155</v>
      </c>
      <c r="C774" s="20">
        <f t="shared" ca="1" si="56"/>
        <v>45568</v>
      </c>
      <c r="D774" s="20">
        <v>45413</v>
      </c>
      <c r="E774" s="15" t="s">
        <v>25</v>
      </c>
      <c r="F774" s="15" t="s">
        <v>116</v>
      </c>
      <c r="G774" s="15" t="s">
        <v>262</v>
      </c>
      <c r="H774" s="15" t="s">
        <v>26</v>
      </c>
      <c r="I774" s="5">
        <v>0.91379835516296071</v>
      </c>
      <c r="J774" s="5">
        <v>0.67914438502673802</v>
      </c>
      <c r="K774" s="17">
        <v>2193.12</v>
      </c>
      <c r="L774" s="10">
        <f t="shared" si="55"/>
        <v>806.88000000000011</v>
      </c>
      <c r="M774" s="10">
        <v>2400</v>
      </c>
      <c r="N774" s="10">
        <v>3000</v>
      </c>
      <c r="O774" s="3">
        <f t="shared" si="57"/>
        <v>0.91379999999999995</v>
      </c>
    </row>
    <row r="775" spans="1:15" x14ac:dyDescent="0.25">
      <c r="A775" s="8" t="str">
        <f ca="1">LOOKUP('PB YTD'!B775,TimeFrame!$D$3:$D$8,TimeFrame!$C$3:$C$8)</f>
        <v>3 Months</v>
      </c>
      <c r="B775" s="8">
        <f t="shared" ca="1" si="54"/>
        <v>155</v>
      </c>
      <c r="C775" s="20">
        <f t="shared" ca="1" si="56"/>
        <v>45568</v>
      </c>
      <c r="D775" s="20">
        <v>45413</v>
      </c>
      <c r="E775" s="15" t="s">
        <v>25</v>
      </c>
      <c r="F775" s="15" t="s">
        <v>157</v>
      </c>
      <c r="G775" s="15" t="s">
        <v>262</v>
      </c>
      <c r="H775" s="15" t="s">
        <v>225</v>
      </c>
      <c r="I775" s="5">
        <v>0.87805948853034799</v>
      </c>
      <c r="J775" s="5">
        <v>0.64130434782608692</v>
      </c>
      <c r="K775" s="17">
        <v>2107.34</v>
      </c>
      <c r="L775" s="10">
        <f t="shared" si="55"/>
        <v>892.65999999999985</v>
      </c>
      <c r="M775" s="10">
        <v>2400</v>
      </c>
      <c r="N775" s="10">
        <v>3000</v>
      </c>
      <c r="O775" s="3">
        <f t="shared" si="57"/>
        <v>0.87805833333333339</v>
      </c>
    </row>
    <row r="776" spans="1:15" x14ac:dyDescent="0.25">
      <c r="A776" s="8" t="str">
        <f ca="1">LOOKUP('PB YTD'!B776,TimeFrame!$D$3:$D$8,TimeFrame!$C$3:$C$8)</f>
        <v>3 Months</v>
      </c>
      <c r="B776" s="8">
        <f t="shared" ca="1" si="54"/>
        <v>155</v>
      </c>
      <c r="C776" s="20">
        <f t="shared" ca="1" si="56"/>
        <v>45568</v>
      </c>
      <c r="D776" s="20">
        <v>45413</v>
      </c>
      <c r="E776" s="15" t="s">
        <v>48</v>
      </c>
      <c r="F776" s="15" t="s">
        <v>165</v>
      </c>
      <c r="G776" s="15" t="s">
        <v>233</v>
      </c>
      <c r="H776" s="15" t="s">
        <v>202</v>
      </c>
      <c r="I776" s="5">
        <v>0.83781519418394101</v>
      </c>
      <c r="J776" s="5">
        <v>0.60526315789473684</v>
      </c>
      <c r="K776" s="17">
        <v>0</v>
      </c>
      <c r="L776" s="10">
        <f t="shared" si="55"/>
        <v>3000</v>
      </c>
      <c r="M776" s="10">
        <v>2400</v>
      </c>
      <c r="N776" s="10">
        <v>3000</v>
      </c>
      <c r="O776" s="3">
        <f t="shared" si="57"/>
        <v>0</v>
      </c>
    </row>
    <row r="777" spans="1:15" x14ac:dyDescent="0.25">
      <c r="A777" s="8" t="str">
        <f ca="1">LOOKUP('PB YTD'!B777,TimeFrame!$D$3:$D$8,TimeFrame!$C$3:$C$8)</f>
        <v>3 Months</v>
      </c>
      <c r="B777" s="8">
        <f t="shared" ca="1" si="54"/>
        <v>155</v>
      </c>
      <c r="C777" s="20">
        <f t="shared" ca="1" si="56"/>
        <v>45568</v>
      </c>
      <c r="D777" s="20">
        <v>45413</v>
      </c>
      <c r="E777" s="15" t="s">
        <v>176</v>
      </c>
      <c r="F777" s="15" t="s">
        <v>65</v>
      </c>
      <c r="G777" s="15" t="s">
        <v>263</v>
      </c>
      <c r="H777" s="15" t="s">
        <v>51</v>
      </c>
      <c r="I777" s="5">
        <v>0.86427954086042236</v>
      </c>
      <c r="J777" s="5">
        <v>0.59171597633136097</v>
      </c>
      <c r="K777" s="17">
        <v>2074.27</v>
      </c>
      <c r="L777" s="10">
        <f t="shared" si="55"/>
        <v>925.73</v>
      </c>
      <c r="M777" s="10">
        <v>2400</v>
      </c>
      <c r="N777" s="10">
        <v>3000</v>
      </c>
      <c r="O777" s="3">
        <f t="shared" si="57"/>
        <v>0.86427916666666671</v>
      </c>
    </row>
    <row r="778" spans="1:15" x14ac:dyDescent="0.25">
      <c r="A778" s="8" t="str">
        <f ca="1">LOOKUP('PB YTD'!B778,TimeFrame!$D$3:$D$8,TimeFrame!$C$3:$C$8)</f>
        <v>3 Months</v>
      </c>
      <c r="B778" s="8">
        <f t="shared" ca="1" si="54"/>
        <v>155</v>
      </c>
      <c r="C778" s="20">
        <f t="shared" ca="1" si="56"/>
        <v>45568</v>
      </c>
      <c r="D778" s="20">
        <v>45413</v>
      </c>
      <c r="E778" s="15" t="s">
        <v>176</v>
      </c>
      <c r="F778" s="15" t="s">
        <v>160</v>
      </c>
      <c r="G778" s="15" t="s">
        <v>263</v>
      </c>
      <c r="H778" s="15" t="s">
        <v>51</v>
      </c>
      <c r="I778" s="5">
        <v>0.75213675213675213</v>
      </c>
      <c r="J778" s="5">
        <v>0.5331010452961672</v>
      </c>
      <c r="K778" s="17">
        <v>902.56</v>
      </c>
      <c r="L778" s="10">
        <f t="shared" si="55"/>
        <v>2097.44</v>
      </c>
      <c r="M778" s="10">
        <v>2400</v>
      </c>
      <c r="N778" s="10">
        <v>3000</v>
      </c>
      <c r="O778" s="3">
        <f t="shared" si="57"/>
        <v>0.37606666666666666</v>
      </c>
    </row>
    <row r="779" spans="1:15" x14ac:dyDescent="0.25">
      <c r="A779" s="8" t="str">
        <f ca="1">LOOKUP('PB YTD'!B779,TimeFrame!$D$3:$D$8,TimeFrame!$C$3:$C$8)</f>
        <v>3 Months</v>
      </c>
      <c r="B779" s="8">
        <f t="shared" ca="1" si="54"/>
        <v>155</v>
      </c>
      <c r="C779" s="20">
        <f t="shared" ca="1" si="56"/>
        <v>45568</v>
      </c>
      <c r="D779" s="20">
        <v>45413</v>
      </c>
      <c r="E779" s="15" t="s">
        <v>176</v>
      </c>
      <c r="F779" s="15" t="s">
        <v>134</v>
      </c>
      <c r="G779" s="15" t="s">
        <v>263</v>
      </c>
      <c r="H779" s="15" t="s">
        <v>51</v>
      </c>
      <c r="I779" s="5">
        <v>0.96934818986980109</v>
      </c>
      <c r="J779" s="5">
        <v>0.60162601626016265</v>
      </c>
      <c r="K779" s="17">
        <v>2326.44</v>
      </c>
      <c r="L779" s="10">
        <f t="shared" si="55"/>
        <v>673.56</v>
      </c>
      <c r="M779" s="10">
        <v>2400</v>
      </c>
      <c r="N779" s="10">
        <v>3000</v>
      </c>
      <c r="O779" s="3">
        <f t="shared" si="57"/>
        <v>0.96935000000000004</v>
      </c>
    </row>
    <row r="780" spans="1:15" x14ac:dyDescent="0.25">
      <c r="A780" s="8" t="str">
        <f ca="1">LOOKUP('PB YTD'!B780,TimeFrame!$D$3:$D$8,TimeFrame!$C$3:$C$8)</f>
        <v>3 Months</v>
      </c>
      <c r="B780" s="8">
        <f t="shared" ca="1" si="54"/>
        <v>155</v>
      </c>
      <c r="C780" s="20">
        <f t="shared" ca="1" si="56"/>
        <v>45568</v>
      </c>
      <c r="D780" s="20">
        <v>45413</v>
      </c>
      <c r="E780" s="15" t="s">
        <v>176</v>
      </c>
      <c r="F780" s="15" t="s">
        <v>130</v>
      </c>
      <c r="G780" s="15" t="s">
        <v>263</v>
      </c>
      <c r="H780" s="15" t="s">
        <v>126</v>
      </c>
      <c r="I780" s="5">
        <v>0.71429421778830693</v>
      </c>
      <c r="J780" s="5">
        <v>0.5730337078651685</v>
      </c>
      <c r="K780" s="17">
        <v>0</v>
      </c>
      <c r="L780" s="10">
        <f t="shared" si="55"/>
        <v>3000</v>
      </c>
      <c r="M780" s="10">
        <v>2400</v>
      </c>
      <c r="N780" s="10">
        <v>3000</v>
      </c>
      <c r="O780" s="3">
        <f t="shared" si="57"/>
        <v>0</v>
      </c>
    </row>
    <row r="781" spans="1:15" x14ac:dyDescent="0.25">
      <c r="A781" s="8" t="str">
        <f ca="1">LOOKUP('PB YTD'!B781,TimeFrame!$D$3:$D$8,TimeFrame!$C$3:$C$8)</f>
        <v>3 Months</v>
      </c>
      <c r="B781" s="8">
        <f t="shared" ca="1" si="54"/>
        <v>155</v>
      </c>
      <c r="C781" s="20">
        <f t="shared" ca="1" si="56"/>
        <v>45568</v>
      </c>
      <c r="D781" s="20">
        <v>45413</v>
      </c>
      <c r="E781" s="15" t="s">
        <v>176</v>
      </c>
      <c r="F781" s="15" t="s">
        <v>167</v>
      </c>
      <c r="G781" s="15" t="s">
        <v>263</v>
      </c>
      <c r="H781" s="15" t="s">
        <v>126</v>
      </c>
      <c r="I781" s="5">
        <v>0.7924752587337377</v>
      </c>
      <c r="J781" s="5">
        <v>0.48979591836734693</v>
      </c>
      <c r="K781" s="17">
        <v>950.97</v>
      </c>
      <c r="L781" s="10">
        <f t="shared" si="55"/>
        <v>2049.0299999999997</v>
      </c>
      <c r="M781" s="10">
        <v>2400</v>
      </c>
      <c r="N781" s="10">
        <v>3000</v>
      </c>
      <c r="O781" s="3">
        <f t="shared" si="57"/>
        <v>0.39623750000000002</v>
      </c>
    </row>
    <row r="782" spans="1:15" x14ac:dyDescent="0.25">
      <c r="A782" s="8" t="str">
        <f ca="1">LOOKUP('PB YTD'!B782,TimeFrame!$D$3:$D$8,TimeFrame!$C$3:$C$8)</f>
        <v>3 Months</v>
      </c>
      <c r="B782" s="8">
        <f t="shared" ca="1" si="54"/>
        <v>155</v>
      </c>
      <c r="C782" s="20">
        <f t="shared" ca="1" si="56"/>
        <v>45568</v>
      </c>
      <c r="D782" s="20">
        <v>45413</v>
      </c>
      <c r="E782" s="15" t="s">
        <v>176</v>
      </c>
      <c r="F782" s="15" t="s">
        <v>163</v>
      </c>
      <c r="G782" s="15" t="s">
        <v>263</v>
      </c>
      <c r="H782" s="15" t="s">
        <v>126</v>
      </c>
      <c r="I782" s="5">
        <v>0.76088610621970032</v>
      </c>
      <c r="J782" s="5">
        <v>0.54251012145748989</v>
      </c>
      <c r="K782" s="17">
        <v>913.06</v>
      </c>
      <c r="L782" s="10">
        <f t="shared" si="55"/>
        <v>2086.94</v>
      </c>
      <c r="M782" s="10">
        <v>2400</v>
      </c>
      <c r="N782" s="10">
        <v>3000</v>
      </c>
      <c r="O782" s="3">
        <f t="shared" si="57"/>
        <v>0.38044166666666662</v>
      </c>
    </row>
    <row r="783" spans="1:15" x14ac:dyDescent="0.25">
      <c r="A783" s="8" t="str">
        <f ca="1">LOOKUP('PB YTD'!B783,TimeFrame!$D$3:$D$8,TimeFrame!$C$3:$C$8)</f>
        <v>3 Months</v>
      </c>
      <c r="B783" s="8">
        <f t="shared" ref="B783:B829" ca="1" si="58">+C783-D783</f>
        <v>155</v>
      </c>
      <c r="C783" s="20">
        <f t="shared" ca="1" si="56"/>
        <v>45568</v>
      </c>
      <c r="D783" s="20">
        <v>45413</v>
      </c>
      <c r="E783" s="15" t="s">
        <v>14</v>
      </c>
      <c r="F783" s="15" t="s">
        <v>131</v>
      </c>
      <c r="G783" s="15" t="s">
        <v>42</v>
      </c>
      <c r="H783" s="15" t="s">
        <v>40</v>
      </c>
      <c r="I783" s="5">
        <v>0.88722471597530828</v>
      </c>
      <c r="J783" s="5">
        <v>0.57485029940119758</v>
      </c>
      <c r="K783" s="17">
        <v>2129.34</v>
      </c>
      <c r="L783" s="10">
        <f t="shared" si="55"/>
        <v>870.65999999999985</v>
      </c>
      <c r="M783" s="10">
        <v>2400</v>
      </c>
      <c r="N783" s="10">
        <v>3000</v>
      </c>
      <c r="O783" s="3">
        <f t="shared" si="57"/>
        <v>0.88722500000000004</v>
      </c>
    </row>
    <row r="784" spans="1:15" x14ac:dyDescent="0.25">
      <c r="A784" s="8" t="str">
        <f ca="1">LOOKUP('PB YTD'!B784,TimeFrame!$D$3:$D$8,TimeFrame!$C$3:$C$8)</f>
        <v>3 Months</v>
      </c>
      <c r="B784" s="8">
        <f t="shared" ca="1" si="58"/>
        <v>155</v>
      </c>
      <c r="C784" s="20">
        <f t="shared" ca="1" si="56"/>
        <v>45568</v>
      </c>
      <c r="D784" s="20">
        <v>45413</v>
      </c>
      <c r="E784" s="15" t="s">
        <v>14</v>
      </c>
      <c r="F784" s="15" t="s">
        <v>63</v>
      </c>
      <c r="G784" s="15" t="s">
        <v>42</v>
      </c>
      <c r="H784" s="15" t="s">
        <v>40</v>
      </c>
      <c r="I784" s="5">
        <v>1.0901639344262293</v>
      </c>
      <c r="J784" s="5">
        <v>0.56862745098039214</v>
      </c>
      <c r="K784" s="17">
        <v>1200</v>
      </c>
      <c r="L784" s="10">
        <f t="shared" si="55"/>
        <v>1800</v>
      </c>
      <c r="M784" s="10">
        <v>2400</v>
      </c>
      <c r="N784" s="10">
        <v>3000</v>
      </c>
      <c r="O784" s="3">
        <f t="shared" si="57"/>
        <v>0.5</v>
      </c>
    </row>
    <row r="785" spans="1:15" x14ac:dyDescent="0.25">
      <c r="A785" s="8" t="str">
        <f ca="1">LOOKUP('PB YTD'!B785,TimeFrame!$D$3:$D$8,TimeFrame!$C$3:$C$8)</f>
        <v>3 Months</v>
      </c>
      <c r="B785" s="8">
        <f t="shared" ca="1" si="58"/>
        <v>155</v>
      </c>
      <c r="C785" s="20">
        <f t="shared" ca="1" si="56"/>
        <v>45568</v>
      </c>
      <c r="D785" s="20">
        <v>45413</v>
      </c>
      <c r="E785" s="15" t="s">
        <v>14</v>
      </c>
      <c r="F785" s="15" t="s">
        <v>118</v>
      </c>
      <c r="G785" s="15" t="s">
        <v>42</v>
      </c>
      <c r="H785" s="15" t="s">
        <v>40</v>
      </c>
      <c r="I785" s="5">
        <v>0.79741788494399091</v>
      </c>
      <c r="J785" s="5">
        <v>0.54666666666666663</v>
      </c>
      <c r="K785" s="17">
        <v>956.9</v>
      </c>
      <c r="L785" s="10">
        <f t="shared" si="55"/>
        <v>2043.1</v>
      </c>
      <c r="M785" s="10">
        <v>2400</v>
      </c>
      <c r="N785" s="10">
        <v>3000</v>
      </c>
      <c r="O785" s="3">
        <f t="shared" si="57"/>
        <v>0.39870833333333333</v>
      </c>
    </row>
    <row r="786" spans="1:15" x14ac:dyDescent="0.25">
      <c r="A786" s="8" t="str">
        <f ca="1">LOOKUP('PB YTD'!B786,TimeFrame!$D$3:$D$8,TimeFrame!$C$3:$C$8)</f>
        <v>3 Months</v>
      </c>
      <c r="B786" s="8">
        <f t="shared" ca="1" si="58"/>
        <v>155</v>
      </c>
      <c r="C786" s="20">
        <f t="shared" ca="1" si="56"/>
        <v>45568</v>
      </c>
      <c r="D786" s="20">
        <v>45413</v>
      </c>
      <c r="E786" s="15" t="s">
        <v>14</v>
      </c>
      <c r="F786" s="15" t="s">
        <v>155</v>
      </c>
      <c r="G786" s="15" t="s">
        <v>42</v>
      </c>
      <c r="H786" s="15" t="s">
        <v>40</v>
      </c>
      <c r="I786" s="5">
        <v>0.91179152328009661</v>
      </c>
      <c r="J786" s="5">
        <v>0.49549549549549549</v>
      </c>
      <c r="K786" s="17">
        <v>1094.1500000000001</v>
      </c>
      <c r="L786" s="10">
        <f t="shared" si="55"/>
        <v>1905.85</v>
      </c>
      <c r="M786" s="10">
        <v>2400</v>
      </c>
      <c r="N786" s="10">
        <v>3000</v>
      </c>
      <c r="O786" s="3">
        <f t="shared" si="57"/>
        <v>0.45589583333333339</v>
      </c>
    </row>
    <row r="787" spans="1:15" x14ac:dyDescent="0.25">
      <c r="A787" s="8" t="str">
        <f ca="1">LOOKUP('PB YTD'!B787,TimeFrame!$D$3:$D$8,TimeFrame!$C$3:$C$8)</f>
        <v>3 Months</v>
      </c>
      <c r="B787" s="8">
        <f t="shared" ca="1" si="58"/>
        <v>155</v>
      </c>
      <c r="C787" s="20">
        <f t="shared" ca="1" si="56"/>
        <v>45568</v>
      </c>
      <c r="D787" s="20">
        <v>45413</v>
      </c>
      <c r="E787" s="15" t="s">
        <v>14</v>
      </c>
      <c r="F787" s="15" t="s">
        <v>93</v>
      </c>
      <c r="G787" s="15" t="s">
        <v>42</v>
      </c>
      <c r="H787" s="15" t="s">
        <v>82</v>
      </c>
      <c r="I787" s="5">
        <v>0.7653875591829199</v>
      </c>
      <c r="J787" s="5">
        <v>0.52702702702702697</v>
      </c>
      <c r="K787" s="17">
        <v>918.47</v>
      </c>
      <c r="L787" s="10">
        <f t="shared" si="55"/>
        <v>2081.5299999999997</v>
      </c>
      <c r="M787" s="10">
        <v>2400</v>
      </c>
      <c r="N787" s="10">
        <v>3000</v>
      </c>
      <c r="O787" s="3">
        <f t="shared" si="57"/>
        <v>0.38269583333333335</v>
      </c>
    </row>
    <row r="788" spans="1:15" x14ac:dyDescent="0.25">
      <c r="A788" s="8" t="str">
        <f ca="1">LOOKUP('PB YTD'!B788,TimeFrame!$D$3:$D$8,TimeFrame!$C$3:$C$8)</f>
        <v>3 Months</v>
      </c>
      <c r="B788" s="8">
        <f t="shared" ca="1" si="58"/>
        <v>155</v>
      </c>
      <c r="C788" s="20">
        <f t="shared" ca="1" si="56"/>
        <v>45568</v>
      </c>
      <c r="D788" s="20">
        <v>45413</v>
      </c>
      <c r="E788" s="15" t="s">
        <v>14</v>
      </c>
      <c r="F788" s="15" t="s">
        <v>66</v>
      </c>
      <c r="G788" s="15" t="s">
        <v>42</v>
      </c>
      <c r="H788" s="15" t="s">
        <v>42</v>
      </c>
      <c r="I788" s="5">
        <v>0.59284867359037741</v>
      </c>
      <c r="J788" s="5">
        <v>0.4632768361581921</v>
      </c>
      <c r="K788" s="17">
        <v>0</v>
      </c>
      <c r="L788" s="10">
        <f t="shared" si="55"/>
        <v>3000</v>
      </c>
      <c r="M788" s="10">
        <v>2400</v>
      </c>
      <c r="N788" s="10">
        <v>3000</v>
      </c>
      <c r="O788" s="3">
        <f t="shared" si="57"/>
        <v>0</v>
      </c>
    </row>
    <row r="789" spans="1:15" x14ac:dyDescent="0.25">
      <c r="A789" s="8" t="str">
        <f ca="1">LOOKUP('PB YTD'!B789,TimeFrame!$D$3:$D$8,TimeFrame!$C$3:$C$8)</f>
        <v>3 Months</v>
      </c>
      <c r="B789" s="8">
        <f t="shared" ca="1" si="58"/>
        <v>155</v>
      </c>
      <c r="C789" s="20">
        <f t="shared" ca="1" si="56"/>
        <v>45568</v>
      </c>
      <c r="D789" s="20">
        <v>45413</v>
      </c>
      <c r="E789" s="15" t="s">
        <v>14</v>
      </c>
      <c r="F789" s="15" t="s">
        <v>76</v>
      </c>
      <c r="G789" s="15" t="s">
        <v>42</v>
      </c>
      <c r="H789" s="15" t="s">
        <v>30</v>
      </c>
      <c r="I789" s="5">
        <v>0.86339741417938998</v>
      </c>
      <c r="J789" s="5">
        <v>0.56018518518518523</v>
      </c>
      <c r="K789" s="17">
        <v>1036.08</v>
      </c>
      <c r="L789" s="10">
        <f t="shared" si="55"/>
        <v>1963.92</v>
      </c>
      <c r="M789" s="10">
        <v>2400</v>
      </c>
      <c r="N789" s="10">
        <v>3000</v>
      </c>
      <c r="O789" s="3">
        <f t="shared" si="57"/>
        <v>0.43169999999999997</v>
      </c>
    </row>
    <row r="790" spans="1:15" x14ac:dyDescent="0.25">
      <c r="A790" s="8" t="str">
        <f ca="1">LOOKUP('PB YTD'!B790,TimeFrame!$D$3:$D$8,TimeFrame!$C$3:$C$8)</f>
        <v>3 Months</v>
      </c>
      <c r="B790" s="8">
        <f t="shared" ca="1" si="58"/>
        <v>155</v>
      </c>
      <c r="C790" s="20">
        <f t="shared" ca="1" si="56"/>
        <v>45568</v>
      </c>
      <c r="D790" s="20">
        <v>45413</v>
      </c>
      <c r="E790" s="15" t="s">
        <v>14</v>
      </c>
      <c r="F790" s="15" t="s">
        <v>144</v>
      </c>
      <c r="G790" s="15" t="s">
        <v>42</v>
      </c>
      <c r="H790" s="15" t="s">
        <v>30</v>
      </c>
      <c r="I790" s="5">
        <v>0.74684489677084509</v>
      </c>
      <c r="J790" s="5">
        <v>0.65555555555555556</v>
      </c>
      <c r="K790" s="17">
        <v>0</v>
      </c>
      <c r="L790" s="10">
        <f t="shared" si="55"/>
        <v>3000</v>
      </c>
      <c r="M790" s="10">
        <v>2400</v>
      </c>
      <c r="N790" s="10">
        <v>3000</v>
      </c>
      <c r="O790" s="3">
        <f t="shared" si="57"/>
        <v>0</v>
      </c>
    </row>
    <row r="791" spans="1:15" x14ac:dyDescent="0.25">
      <c r="A791" s="8" t="str">
        <f ca="1">LOOKUP('PB YTD'!B791,TimeFrame!$D$3:$D$8,TimeFrame!$C$3:$C$8)</f>
        <v>3 Months</v>
      </c>
      <c r="B791" s="8">
        <f t="shared" ca="1" si="58"/>
        <v>155</v>
      </c>
      <c r="C791" s="20">
        <f t="shared" ca="1" si="56"/>
        <v>45568</v>
      </c>
      <c r="D791" s="20">
        <v>45413</v>
      </c>
      <c r="E791" s="15" t="s">
        <v>14</v>
      </c>
      <c r="F791" s="15" t="s">
        <v>86</v>
      </c>
      <c r="G791" s="15" t="s">
        <v>42</v>
      </c>
      <c r="H791" s="15" t="s">
        <v>30</v>
      </c>
      <c r="I791" s="5">
        <v>0.80884731903879525</v>
      </c>
      <c r="J791" s="5">
        <v>0.8</v>
      </c>
      <c r="K791" s="17">
        <v>1941.23</v>
      </c>
      <c r="L791" s="10">
        <f t="shared" si="55"/>
        <v>1058.77</v>
      </c>
      <c r="M791" s="10">
        <v>2400</v>
      </c>
      <c r="N791" s="10">
        <v>3000</v>
      </c>
      <c r="O791" s="3">
        <f t="shared" si="57"/>
        <v>0.80884583333333337</v>
      </c>
    </row>
    <row r="792" spans="1:15" x14ac:dyDescent="0.25">
      <c r="A792" s="8" t="str">
        <f ca="1">LOOKUP('PB YTD'!B792,TimeFrame!$D$3:$D$8,TimeFrame!$C$3:$C$8)</f>
        <v>3 Months</v>
      </c>
      <c r="B792" s="8">
        <f t="shared" ca="1" si="58"/>
        <v>155</v>
      </c>
      <c r="C792" s="20">
        <f t="shared" ca="1" si="56"/>
        <v>45568</v>
      </c>
      <c r="D792" s="20">
        <v>45413</v>
      </c>
      <c r="E792" s="15" t="s">
        <v>14</v>
      </c>
      <c r="F792" s="15" t="s">
        <v>148</v>
      </c>
      <c r="G792" s="15" t="s">
        <v>42</v>
      </c>
      <c r="H792" s="15" t="s">
        <v>42</v>
      </c>
      <c r="I792" s="5">
        <v>1.1185871904818401</v>
      </c>
      <c r="J792" s="5">
        <v>0.70588235294117652</v>
      </c>
      <c r="K792" s="17">
        <v>2684.61</v>
      </c>
      <c r="L792" s="10">
        <f t="shared" si="55"/>
        <v>315.38999999999987</v>
      </c>
      <c r="M792" s="10">
        <v>2400</v>
      </c>
      <c r="N792" s="10">
        <v>3000</v>
      </c>
      <c r="O792" s="3">
        <f t="shared" si="57"/>
        <v>1.1185875000000001</v>
      </c>
    </row>
    <row r="793" spans="1:15" x14ac:dyDescent="0.25">
      <c r="A793" s="8" t="str">
        <f ca="1">LOOKUP('PB YTD'!B793,TimeFrame!$D$3:$D$8,TimeFrame!$C$3:$C$8)</f>
        <v>3 Months</v>
      </c>
      <c r="B793" s="8">
        <f t="shared" ca="1" si="58"/>
        <v>155</v>
      </c>
      <c r="C793" s="20">
        <f t="shared" ca="1" si="56"/>
        <v>45568</v>
      </c>
      <c r="D793" s="20">
        <v>45413</v>
      </c>
      <c r="E793" s="15" t="s">
        <v>14</v>
      </c>
      <c r="F793" s="15" t="s">
        <v>123</v>
      </c>
      <c r="G793" s="15" t="s">
        <v>42</v>
      </c>
      <c r="H793" s="15" t="s">
        <v>42</v>
      </c>
      <c r="I793" s="5">
        <v>0.7441514348169852</v>
      </c>
      <c r="J793" s="5">
        <v>0.625</v>
      </c>
      <c r="K793" s="17">
        <v>0</v>
      </c>
      <c r="L793" s="10">
        <f t="shared" si="55"/>
        <v>3000</v>
      </c>
      <c r="M793" s="10">
        <v>2400</v>
      </c>
      <c r="N793" s="10">
        <v>3000</v>
      </c>
      <c r="O793" s="3">
        <f t="shared" si="57"/>
        <v>0</v>
      </c>
    </row>
    <row r="794" spans="1:15" x14ac:dyDescent="0.25">
      <c r="A794" s="8" t="str">
        <f ca="1">LOOKUP('PB YTD'!B794,TimeFrame!$D$3:$D$8,TimeFrame!$C$3:$C$8)</f>
        <v>3 Months</v>
      </c>
      <c r="B794" s="8">
        <f t="shared" ca="1" si="58"/>
        <v>155</v>
      </c>
      <c r="C794" s="20">
        <f t="shared" ca="1" si="56"/>
        <v>45568</v>
      </c>
      <c r="D794" s="20">
        <v>45413</v>
      </c>
      <c r="E794" s="15" t="s">
        <v>14</v>
      </c>
      <c r="F794" s="15" t="s">
        <v>85</v>
      </c>
      <c r="G794" s="15" t="s">
        <v>42</v>
      </c>
      <c r="H794" s="15" t="s">
        <v>42</v>
      </c>
      <c r="I794" s="5">
        <v>0.80302421951348846</v>
      </c>
      <c r="J794" s="5">
        <v>0.59523809523809523</v>
      </c>
      <c r="K794" s="17">
        <v>1927.26</v>
      </c>
      <c r="L794" s="10">
        <f t="shared" si="55"/>
        <v>1072.74</v>
      </c>
      <c r="M794" s="10">
        <v>2400</v>
      </c>
      <c r="N794" s="10">
        <v>3000</v>
      </c>
      <c r="O794" s="3">
        <f t="shared" si="57"/>
        <v>0.80302499999999999</v>
      </c>
    </row>
    <row r="795" spans="1:15" x14ac:dyDescent="0.25">
      <c r="A795" s="8" t="str">
        <f ca="1">LOOKUP('PB YTD'!B795,TimeFrame!$D$3:$D$8,TimeFrame!$C$3:$C$8)</f>
        <v>3 Months</v>
      </c>
      <c r="B795" s="8">
        <f t="shared" ca="1" si="58"/>
        <v>155</v>
      </c>
      <c r="C795" s="20">
        <f t="shared" ca="1" si="56"/>
        <v>45568</v>
      </c>
      <c r="D795" s="20">
        <v>45413</v>
      </c>
      <c r="E795" s="15" t="s">
        <v>14</v>
      </c>
      <c r="F795" s="15" t="s">
        <v>151</v>
      </c>
      <c r="G795" s="15" t="s">
        <v>42</v>
      </c>
      <c r="H795" s="15" t="s">
        <v>228</v>
      </c>
      <c r="I795" s="5">
        <v>0.82966577106719175</v>
      </c>
      <c r="J795" s="5">
        <v>0.56310679611650483</v>
      </c>
      <c r="K795" s="17">
        <v>995.6</v>
      </c>
      <c r="L795" s="10">
        <f t="shared" si="55"/>
        <v>2004.4</v>
      </c>
      <c r="M795" s="10">
        <v>2400</v>
      </c>
      <c r="N795" s="10">
        <v>3000</v>
      </c>
      <c r="O795" s="3">
        <f t="shared" si="57"/>
        <v>0.41483333333333333</v>
      </c>
    </row>
    <row r="796" spans="1:15" x14ac:dyDescent="0.25">
      <c r="A796" s="8" t="str">
        <f ca="1">LOOKUP('PB YTD'!B796,TimeFrame!$D$3:$D$8,TimeFrame!$C$3:$C$8)</f>
        <v>3 Months</v>
      </c>
      <c r="B796" s="8">
        <f t="shared" ca="1" si="58"/>
        <v>155</v>
      </c>
      <c r="C796" s="20">
        <f t="shared" ca="1" si="56"/>
        <v>45568</v>
      </c>
      <c r="D796" s="20">
        <v>45413</v>
      </c>
      <c r="E796" s="15" t="s">
        <v>14</v>
      </c>
      <c r="F796" s="15" t="s">
        <v>47</v>
      </c>
      <c r="G796" s="15" t="s">
        <v>42</v>
      </c>
      <c r="H796" s="15" t="s">
        <v>228</v>
      </c>
      <c r="I796" s="5">
        <v>1.0896702023476184</v>
      </c>
      <c r="J796" s="5">
        <v>0.64204545454545459</v>
      </c>
      <c r="K796" s="17">
        <v>2615.21</v>
      </c>
      <c r="L796" s="10">
        <f t="shared" si="55"/>
        <v>384.78999999999996</v>
      </c>
      <c r="M796" s="10">
        <v>2400</v>
      </c>
      <c r="N796" s="10">
        <v>3000</v>
      </c>
      <c r="O796" s="3">
        <f t="shared" si="57"/>
        <v>1.0896708333333334</v>
      </c>
    </row>
    <row r="797" spans="1:15" x14ac:dyDescent="0.25">
      <c r="A797" s="8" t="str">
        <f ca="1">LOOKUP('PB YTD'!B797,TimeFrame!$D$3:$D$8,TimeFrame!$C$3:$C$8)</f>
        <v>3 Months</v>
      </c>
      <c r="B797" s="8">
        <f t="shared" ca="1" si="58"/>
        <v>155</v>
      </c>
      <c r="C797" s="20">
        <f t="shared" ca="1" si="56"/>
        <v>45568</v>
      </c>
      <c r="D797" s="20">
        <v>45413</v>
      </c>
      <c r="E797" s="15" t="s">
        <v>14</v>
      </c>
      <c r="F797" s="15" t="s">
        <v>172</v>
      </c>
      <c r="G797" s="15" t="s">
        <v>42</v>
      </c>
      <c r="H797" s="15" t="s">
        <v>42</v>
      </c>
      <c r="I797" s="5">
        <v>0.75677039225931997</v>
      </c>
      <c r="J797" s="5">
        <v>0.57723577235772361</v>
      </c>
      <c r="K797" s="17">
        <v>1816.25</v>
      </c>
      <c r="L797" s="10">
        <f t="shared" si="55"/>
        <v>1183.75</v>
      </c>
      <c r="M797" s="10">
        <v>2400</v>
      </c>
      <c r="N797" s="10">
        <v>3000</v>
      </c>
      <c r="O797" s="3">
        <f t="shared" si="57"/>
        <v>0.75677083333333328</v>
      </c>
    </row>
    <row r="798" spans="1:15" x14ac:dyDescent="0.25">
      <c r="A798" s="8" t="str">
        <f ca="1">LOOKUP('PB YTD'!B798,TimeFrame!$D$3:$D$8,TimeFrame!$C$3:$C$8)</f>
        <v>3 Months</v>
      </c>
      <c r="B798" s="8">
        <f t="shared" ca="1" si="58"/>
        <v>155</v>
      </c>
      <c r="C798" s="20">
        <f t="shared" ca="1" si="56"/>
        <v>45568</v>
      </c>
      <c r="D798" s="20">
        <v>45413</v>
      </c>
      <c r="E798" s="15" t="s">
        <v>14</v>
      </c>
      <c r="F798" s="15" t="s">
        <v>159</v>
      </c>
      <c r="G798" s="15" t="s">
        <v>42</v>
      </c>
      <c r="H798" s="15" t="s">
        <v>109</v>
      </c>
      <c r="I798" s="5">
        <v>0.77335395610549595</v>
      </c>
      <c r="J798" s="5">
        <v>0.58407079646017701</v>
      </c>
      <c r="K798" s="17">
        <v>1856.05</v>
      </c>
      <c r="L798" s="10">
        <f t="shared" si="55"/>
        <v>1143.95</v>
      </c>
      <c r="M798" s="10">
        <v>2400</v>
      </c>
      <c r="N798" s="10">
        <v>3000</v>
      </c>
      <c r="O798" s="3">
        <f t="shared" si="57"/>
        <v>0.77335416666666668</v>
      </c>
    </row>
    <row r="799" spans="1:15" x14ac:dyDescent="0.25">
      <c r="A799" s="8" t="str">
        <f ca="1">LOOKUP('PB YTD'!B799,TimeFrame!$D$3:$D$8,TimeFrame!$C$3:$C$8)</f>
        <v>3 Months</v>
      </c>
      <c r="B799" s="8">
        <f t="shared" ca="1" si="58"/>
        <v>155</v>
      </c>
      <c r="C799" s="20">
        <f t="shared" ca="1" si="56"/>
        <v>45568</v>
      </c>
      <c r="D799" s="20">
        <v>45413</v>
      </c>
      <c r="E799" s="15" t="s">
        <v>17</v>
      </c>
      <c r="F799" s="15" t="s">
        <v>152</v>
      </c>
      <c r="G799" s="15" t="s">
        <v>262</v>
      </c>
      <c r="H799" s="15" t="s">
        <v>195</v>
      </c>
      <c r="I799" s="5">
        <v>1.2726694241170853</v>
      </c>
      <c r="J799" s="5">
        <v>0.57758620689655171</v>
      </c>
      <c r="K799" s="17">
        <v>3000</v>
      </c>
      <c r="L799" s="10">
        <f t="shared" ref="L799:L862" si="59">3000-K799</f>
        <v>0</v>
      </c>
      <c r="M799" s="10">
        <v>2400</v>
      </c>
      <c r="N799" s="10">
        <v>3000</v>
      </c>
      <c r="O799" s="3">
        <f t="shared" si="57"/>
        <v>1.25</v>
      </c>
    </row>
    <row r="800" spans="1:15" x14ac:dyDescent="0.25">
      <c r="A800" s="8" t="str">
        <f ca="1">LOOKUP('PB YTD'!B800,TimeFrame!$D$3:$D$8,TimeFrame!$C$3:$C$8)</f>
        <v>3 Months</v>
      </c>
      <c r="B800" s="8">
        <f t="shared" ca="1" si="58"/>
        <v>155</v>
      </c>
      <c r="C800" s="20">
        <f t="shared" ca="1" si="56"/>
        <v>45568</v>
      </c>
      <c r="D800" s="20">
        <v>45413</v>
      </c>
      <c r="E800" s="15" t="s">
        <v>28</v>
      </c>
      <c r="F800" s="15" t="s">
        <v>80</v>
      </c>
      <c r="G800" s="15" t="s">
        <v>262</v>
      </c>
      <c r="H800" s="15" t="s">
        <v>227</v>
      </c>
      <c r="I800" s="5">
        <v>0.36607469709550977</v>
      </c>
      <c r="J800" s="5">
        <v>0.56521739130434778</v>
      </c>
      <c r="K800" s="17">
        <v>0</v>
      </c>
      <c r="L800" s="10">
        <f t="shared" si="59"/>
        <v>3000</v>
      </c>
      <c r="M800" s="10">
        <v>2400</v>
      </c>
      <c r="N800" s="10">
        <v>3000</v>
      </c>
      <c r="O800" s="3">
        <f t="shared" si="57"/>
        <v>0</v>
      </c>
    </row>
    <row r="801" spans="1:15" x14ac:dyDescent="0.25">
      <c r="A801" s="8" t="str">
        <f ca="1">LOOKUP('PB YTD'!B801,TimeFrame!$D$3:$D$8,TimeFrame!$C$3:$C$8)</f>
        <v>3 Months</v>
      </c>
      <c r="B801" s="8">
        <f t="shared" ca="1" si="58"/>
        <v>155</v>
      </c>
      <c r="C801" s="20">
        <f t="shared" ca="1" si="56"/>
        <v>45568</v>
      </c>
      <c r="D801" s="20">
        <v>45413</v>
      </c>
      <c r="E801" s="15" t="s">
        <v>28</v>
      </c>
      <c r="F801" s="15" t="s">
        <v>119</v>
      </c>
      <c r="G801" s="15" t="s">
        <v>262</v>
      </c>
      <c r="H801" s="15" t="s">
        <v>227</v>
      </c>
      <c r="I801" s="5">
        <v>0.40666124451673974</v>
      </c>
      <c r="J801" s="5">
        <v>0.57017543859649122</v>
      </c>
      <c r="K801" s="17">
        <v>0</v>
      </c>
      <c r="L801" s="10">
        <f t="shared" si="59"/>
        <v>3000</v>
      </c>
      <c r="M801" s="10">
        <v>2400</v>
      </c>
      <c r="N801" s="10">
        <v>3000</v>
      </c>
      <c r="O801" s="3">
        <f t="shared" si="57"/>
        <v>0</v>
      </c>
    </row>
    <row r="802" spans="1:15" x14ac:dyDescent="0.25">
      <c r="A802" s="8" t="str">
        <f ca="1">LOOKUP('PB YTD'!B802,TimeFrame!$D$3:$D$8,TimeFrame!$C$3:$C$8)</f>
        <v>3 Months</v>
      </c>
      <c r="B802" s="8">
        <f t="shared" ca="1" si="58"/>
        <v>155</v>
      </c>
      <c r="C802" s="20">
        <f t="shared" ca="1" si="56"/>
        <v>45568</v>
      </c>
      <c r="D802" s="20">
        <v>45413</v>
      </c>
      <c r="E802" s="15" t="s">
        <v>28</v>
      </c>
      <c r="F802" s="15" t="s">
        <v>201</v>
      </c>
      <c r="G802" s="15" t="s">
        <v>262</v>
      </c>
      <c r="H802" s="15" t="s">
        <v>227</v>
      </c>
      <c r="I802" s="5">
        <v>0.5975464013072852</v>
      </c>
      <c r="J802" s="5">
        <v>0.55172413793103448</v>
      </c>
      <c r="K802" s="17">
        <v>0</v>
      </c>
      <c r="L802" s="10">
        <f t="shared" si="59"/>
        <v>3000</v>
      </c>
      <c r="M802" s="10">
        <v>2400</v>
      </c>
      <c r="N802" s="10">
        <v>3000</v>
      </c>
      <c r="O802" s="3">
        <f t="shared" si="57"/>
        <v>0</v>
      </c>
    </row>
    <row r="803" spans="1:15" x14ac:dyDescent="0.25">
      <c r="A803" s="8" t="str">
        <f ca="1">LOOKUP('PB YTD'!B803,TimeFrame!$D$3:$D$8,TimeFrame!$C$3:$C$8)</f>
        <v>3 Months</v>
      </c>
      <c r="B803" s="8">
        <f t="shared" ca="1" si="58"/>
        <v>155</v>
      </c>
      <c r="C803" s="20">
        <f t="shared" ca="1" si="56"/>
        <v>45568</v>
      </c>
      <c r="D803" s="20">
        <v>45413</v>
      </c>
      <c r="E803" s="15" t="s">
        <v>28</v>
      </c>
      <c r="F803" s="15" t="s">
        <v>113</v>
      </c>
      <c r="G803" s="15" t="s">
        <v>262</v>
      </c>
      <c r="H803" s="15" t="s">
        <v>227</v>
      </c>
      <c r="I803" s="5">
        <v>0.70000500003571453</v>
      </c>
      <c r="J803" s="5">
        <v>0.6333333333333333</v>
      </c>
      <c r="K803" s="17">
        <v>0</v>
      </c>
      <c r="L803" s="10">
        <f t="shared" si="59"/>
        <v>3000</v>
      </c>
      <c r="M803" s="10">
        <v>2400</v>
      </c>
      <c r="N803" s="10">
        <v>3000</v>
      </c>
      <c r="O803" s="3">
        <f t="shared" si="57"/>
        <v>0</v>
      </c>
    </row>
    <row r="804" spans="1:15" x14ac:dyDescent="0.25">
      <c r="A804" s="8" t="str">
        <f ca="1">LOOKUP('PB YTD'!B804,TimeFrame!$D$3:$D$8,TimeFrame!$C$3:$C$8)</f>
        <v>3 Months</v>
      </c>
      <c r="B804" s="8">
        <f t="shared" ca="1" si="58"/>
        <v>155</v>
      </c>
      <c r="C804" s="20">
        <f t="shared" ca="1" si="56"/>
        <v>45568</v>
      </c>
      <c r="D804" s="20">
        <v>45413</v>
      </c>
      <c r="E804" s="15" t="s">
        <v>28</v>
      </c>
      <c r="F804" s="15" t="s">
        <v>90</v>
      </c>
      <c r="G804" s="15" t="s">
        <v>262</v>
      </c>
      <c r="H804" s="15" t="s">
        <v>227</v>
      </c>
      <c r="I804" s="5">
        <v>0.75508663088508421</v>
      </c>
      <c r="J804" s="5">
        <v>0.66666666666666663</v>
      </c>
      <c r="K804" s="17">
        <v>1812.21</v>
      </c>
      <c r="L804" s="10">
        <f t="shared" si="59"/>
        <v>1187.79</v>
      </c>
      <c r="M804" s="10">
        <v>2400</v>
      </c>
      <c r="N804" s="10">
        <v>3000</v>
      </c>
      <c r="O804" s="3">
        <f t="shared" si="57"/>
        <v>0.75508750000000002</v>
      </c>
    </row>
    <row r="805" spans="1:15" x14ac:dyDescent="0.25">
      <c r="A805" s="8" t="str">
        <f ca="1">LOOKUP('PB YTD'!B805,TimeFrame!$D$3:$D$8,TimeFrame!$C$3:$C$8)</f>
        <v>3 Months</v>
      </c>
      <c r="B805" s="8">
        <f t="shared" ca="1" si="58"/>
        <v>155</v>
      </c>
      <c r="C805" s="20">
        <f t="shared" ca="1" si="56"/>
        <v>45568</v>
      </c>
      <c r="D805" s="20">
        <v>45413</v>
      </c>
      <c r="E805" s="15" t="s">
        <v>28</v>
      </c>
      <c r="F805" s="15" t="s">
        <v>136</v>
      </c>
      <c r="G805" s="15" t="s">
        <v>262</v>
      </c>
      <c r="H805" s="15" t="s">
        <v>227</v>
      </c>
      <c r="I805" s="5">
        <v>0.68021340426503973</v>
      </c>
      <c r="J805" s="5">
        <v>0.5641025641025641</v>
      </c>
      <c r="K805" s="17">
        <v>0</v>
      </c>
      <c r="L805" s="10">
        <f t="shared" si="59"/>
        <v>3000</v>
      </c>
      <c r="M805" s="10">
        <v>2400</v>
      </c>
      <c r="N805" s="10">
        <v>3000</v>
      </c>
      <c r="O805" s="3">
        <f t="shared" si="57"/>
        <v>0</v>
      </c>
    </row>
    <row r="806" spans="1:15" x14ac:dyDescent="0.25">
      <c r="A806" s="8" t="str">
        <f ca="1">LOOKUP('PB YTD'!B806,TimeFrame!$D$3:$D$8,TimeFrame!$C$3:$C$8)</f>
        <v>3 Months</v>
      </c>
      <c r="B806" s="8">
        <f t="shared" ca="1" si="58"/>
        <v>155</v>
      </c>
      <c r="C806" s="20">
        <f t="shared" ca="1" si="56"/>
        <v>45568</v>
      </c>
      <c r="D806" s="20">
        <v>45413</v>
      </c>
      <c r="E806" s="15" t="s">
        <v>28</v>
      </c>
      <c r="F806" s="15" t="s">
        <v>137</v>
      </c>
      <c r="G806" s="15" t="s">
        <v>262</v>
      </c>
      <c r="H806" s="15" t="s">
        <v>227</v>
      </c>
      <c r="I806" s="5">
        <v>0.35833034724710633</v>
      </c>
      <c r="J806" s="5">
        <v>0.7021276595744681</v>
      </c>
      <c r="K806" s="17">
        <v>0</v>
      </c>
      <c r="L806" s="10">
        <f t="shared" si="59"/>
        <v>3000</v>
      </c>
      <c r="M806" s="10">
        <v>2400</v>
      </c>
      <c r="N806" s="10">
        <v>3000</v>
      </c>
      <c r="O806" s="3">
        <f t="shared" si="57"/>
        <v>0</v>
      </c>
    </row>
    <row r="807" spans="1:15" x14ac:dyDescent="0.25">
      <c r="A807" s="8" t="str">
        <f ca="1">LOOKUP('PB YTD'!B807,TimeFrame!$D$3:$D$8,TimeFrame!$C$3:$C$8)</f>
        <v>3 Months</v>
      </c>
      <c r="B807" s="8">
        <f t="shared" ca="1" si="58"/>
        <v>155</v>
      </c>
      <c r="C807" s="20">
        <f t="shared" ca="1" si="56"/>
        <v>45568</v>
      </c>
      <c r="D807" s="20">
        <v>45413</v>
      </c>
      <c r="E807" s="15" t="s">
        <v>28</v>
      </c>
      <c r="F807" s="15" t="s">
        <v>181</v>
      </c>
      <c r="G807" s="15" t="s">
        <v>262</v>
      </c>
      <c r="H807" s="15" t="s">
        <v>227</v>
      </c>
      <c r="I807" s="5">
        <v>0.52999470005299942</v>
      </c>
      <c r="J807" s="5">
        <v>0.63052208835341361</v>
      </c>
      <c r="K807" s="17">
        <v>0</v>
      </c>
      <c r="L807" s="10">
        <f t="shared" si="59"/>
        <v>3000</v>
      </c>
      <c r="M807" s="10">
        <v>2400</v>
      </c>
      <c r="N807" s="10">
        <v>3000</v>
      </c>
      <c r="O807" s="3">
        <f t="shared" si="57"/>
        <v>0</v>
      </c>
    </row>
    <row r="808" spans="1:15" x14ac:dyDescent="0.25">
      <c r="A808" s="8" t="str">
        <f ca="1">LOOKUP('PB YTD'!B808,TimeFrame!$D$3:$D$8,TimeFrame!$C$3:$C$8)</f>
        <v>3 Months</v>
      </c>
      <c r="B808" s="8">
        <f t="shared" ca="1" si="58"/>
        <v>155</v>
      </c>
      <c r="C808" s="20">
        <f t="shared" ca="1" si="56"/>
        <v>45568</v>
      </c>
      <c r="D808" s="20">
        <v>45413</v>
      </c>
      <c r="E808" s="15" t="s">
        <v>177</v>
      </c>
      <c r="F808" s="15" t="s">
        <v>98</v>
      </c>
      <c r="G808" s="15" t="s">
        <v>263</v>
      </c>
      <c r="H808" s="15" t="s">
        <v>23</v>
      </c>
      <c r="I808" s="5">
        <v>1.0813576270595211</v>
      </c>
      <c r="J808" s="5">
        <v>0.52941176470588236</v>
      </c>
      <c r="K808" s="17">
        <v>1200</v>
      </c>
      <c r="L808" s="10">
        <f t="shared" si="59"/>
        <v>1800</v>
      </c>
      <c r="M808" s="10">
        <v>2400</v>
      </c>
      <c r="N808" s="10">
        <v>3000</v>
      </c>
      <c r="O808" s="3">
        <f t="shared" si="57"/>
        <v>0.5</v>
      </c>
    </row>
    <row r="809" spans="1:15" x14ac:dyDescent="0.25">
      <c r="A809" s="8" t="str">
        <f ca="1">LOOKUP('PB YTD'!B809,TimeFrame!$D$3:$D$8,TimeFrame!$C$3:$C$8)</f>
        <v>3 Months</v>
      </c>
      <c r="B809" s="8">
        <f t="shared" ca="1" si="58"/>
        <v>155</v>
      </c>
      <c r="C809" s="20">
        <f t="shared" ca="1" si="56"/>
        <v>45568</v>
      </c>
      <c r="D809" s="20">
        <v>45413</v>
      </c>
      <c r="E809" s="15" t="s">
        <v>177</v>
      </c>
      <c r="F809" s="15" t="s">
        <v>146</v>
      </c>
      <c r="G809" s="15" t="s">
        <v>263</v>
      </c>
      <c r="H809" s="15" t="s">
        <v>23</v>
      </c>
      <c r="I809" s="5">
        <v>0.88296933011350942</v>
      </c>
      <c r="J809" s="5">
        <v>0.6518518518518519</v>
      </c>
      <c r="K809" s="17">
        <v>2119.13</v>
      </c>
      <c r="L809" s="10">
        <f t="shared" si="59"/>
        <v>880.86999999999989</v>
      </c>
      <c r="M809" s="10">
        <v>2400</v>
      </c>
      <c r="N809" s="10">
        <v>3000</v>
      </c>
      <c r="O809" s="3">
        <f t="shared" si="57"/>
        <v>0.88297083333333337</v>
      </c>
    </row>
    <row r="810" spans="1:15" x14ac:dyDescent="0.25">
      <c r="A810" s="8" t="str">
        <f ca="1">LOOKUP('PB YTD'!B810,TimeFrame!$D$3:$D$8,TimeFrame!$C$3:$C$8)</f>
        <v>3 Months</v>
      </c>
      <c r="B810" s="8">
        <f t="shared" ca="1" si="58"/>
        <v>155</v>
      </c>
      <c r="C810" s="20">
        <f t="shared" ca="1" si="56"/>
        <v>45568</v>
      </c>
      <c r="D810" s="20">
        <v>45413</v>
      </c>
      <c r="E810" s="15" t="s">
        <v>72</v>
      </c>
      <c r="F810" s="15" t="s">
        <v>74</v>
      </c>
      <c r="G810" s="15" t="s">
        <v>262</v>
      </c>
      <c r="H810" s="15" t="s">
        <v>205</v>
      </c>
      <c r="I810" s="5">
        <v>0.76814933982636924</v>
      </c>
      <c r="J810" s="5">
        <v>0.5494505494505495</v>
      </c>
      <c r="K810" s="17">
        <v>921.78</v>
      </c>
      <c r="L810" s="10">
        <f t="shared" si="59"/>
        <v>2078.2200000000003</v>
      </c>
      <c r="M810" s="10">
        <v>2400</v>
      </c>
      <c r="N810" s="10">
        <v>3000</v>
      </c>
      <c r="O810" s="3">
        <f t="shared" si="57"/>
        <v>0.384075</v>
      </c>
    </row>
    <row r="811" spans="1:15" x14ac:dyDescent="0.25">
      <c r="A811" s="8" t="str">
        <f ca="1">LOOKUP('PB YTD'!B811,TimeFrame!$D$3:$D$8,TimeFrame!$C$3:$C$8)</f>
        <v>3 Months</v>
      </c>
      <c r="B811" s="8">
        <f t="shared" ca="1" si="58"/>
        <v>155</v>
      </c>
      <c r="C811" s="20">
        <f t="shared" ca="1" si="56"/>
        <v>45568</v>
      </c>
      <c r="D811" s="20">
        <v>45413</v>
      </c>
      <c r="E811" s="15" t="s">
        <v>72</v>
      </c>
      <c r="F811" s="15" t="s">
        <v>94</v>
      </c>
      <c r="G811" s="15" t="s">
        <v>262</v>
      </c>
      <c r="H811" s="15" t="s">
        <v>205</v>
      </c>
      <c r="I811" s="5">
        <v>0.955558589074886</v>
      </c>
      <c r="J811" s="5">
        <v>0.69090909090909092</v>
      </c>
      <c r="K811" s="17">
        <v>2293.34</v>
      </c>
      <c r="L811" s="10">
        <f t="shared" si="59"/>
        <v>706.65999999999985</v>
      </c>
      <c r="M811" s="10">
        <v>2400</v>
      </c>
      <c r="N811" s="10">
        <v>3000</v>
      </c>
      <c r="O811" s="3">
        <f t="shared" si="57"/>
        <v>0.9555583333333334</v>
      </c>
    </row>
    <row r="812" spans="1:15" x14ac:dyDescent="0.25">
      <c r="A812" s="8" t="str">
        <f ca="1">LOOKUP('PB YTD'!B812,TimeFrame!$D$3:$D$8,TimeFrame!$C$3:$C$8)</f>
        <v>3 Months</v>
      </c>
      <c r="B812" s="8">
        <f t="shared" ca="1" si="58"/>
        <v>155</v>
      </c>
      <c r="C812" s="20">
        <f t="shared" ca="1" si="56"/>
        <v>45568</v>
      </c>
      <c r="D812" s="20">
        <v>45413</v>
      </c>
      <c r="E812" s="15" t="s">
        <v>179</v>
      </c>
      <c r="F812" s="15" t="s">
        <v>154</v>
      </c>
      <c r="G812" s="15" t="s">
        <v>233</v>
      </c>
      <c r="H812" s="15" t="s">
        <v>202</v>
      </c>
      <c r="I812" s="5">
        <v>0.50000757587236166</v>
      </c>
      <c r="J812" s="5">
        <v>0.50666666666666671</v>
      </c>
      <c r="K812" s="17">
        <v>0</v>
      </c>
      <c r="L812" s="10">
        <f t="shared" si="59"/>
        <v>3000</v>
      </c>
      <c r="M812" s="10">
        <v>2400</v>
      </c>
      <c r="N812" s="10">
        <v>3000</v>
      </c>
      <c r="O812" s="3">
        <f t="shared" si="57"/>
        <v>0</v>
      </c>
    </row>
    <row r="813" spans="1:15" x14ac:dyDescent="0.25">
      <c r="A813" s="8" t="str">
        <f ca="1">LOOKUP('PB YTD'!B813,TimeFrame!$D$3:$D$8,TimeFrame!$C$3:$C$8)</f>
        <v>3 Months</v>
      </c>
      <c r="B813" s="8">
        <f t="shared" ca="1" si="58"/>
        <v>155</v>
      </c>
      <c r="C813" s="20">
        <f t="shared" ca="1" si="56"/>
        <v>45568</v>
      </c>
      <c r="D813" s="20">
        <v>45413</v>
      </c>
      <c r="E813" s="15" t="s">
        <v>179</v>
      </c>
      <c r="F813" s="15" t="s">
        <v>57</v>
      </c>
      <c r="G813" s="15" t="s">
        <v>233</v>
      </c>
      <c r="H813" s="15" t="s">
        <v>202</v>
      </c>
      <c r="I813" s="5">
        <v>0.91587073138819841</v>
      </c>
      <c r="J813" s="5">
        <v>0.62048192771084343</v>
      </c>
      <c r="K813" s="17">
        <v>2198.09</v>
      </c>
      <c r="L813" s="10">
        <f t="shared" si="59"/>
        <v>801.90999999999985</v>
      </c>
      <c r="M813" s="10">
        <v>2400</v>
      </c>
      <c r="N813" s="10">
        <v>3000</v>
      </c>
      <c r="O813" s="3">
        <f t="shared" si="57"/>
        <v>0.91587083333333341</v>
      </c>
    </row>
    <row r="814" spans="1:15" x14ac:dyDescent="0.25">
      <c r="A814" s="8" t="str">
        <f ca="1">LOOKUP('PB YTD'!B814,TimeFrame!$D$3:$D$8,TimeFrame!$C$3:$C$8)</f>
        <v>3 Months</v>
      </c>
      <c r="B814" s="8">
        <f t="shared" ca="1" si="58"/>
        <v>155</v>
      </c>
      <c r="C814" s="20">
        <f t="shared" ca="1" si="56"/>
        <v>45568</v>
      </c>
      <c r="D814" s="20">
        <v>45413</v>
      </c>
      <c r="E814" s="15" t="s">
        <v>190</v>
      </c>
      <c r="F814" s="15" t="s">
        <v>132</v>
      </c>
      <c r="G814" s="15" t="s">
        <v>262</v>
      </c>
      <c r="H814" s="15" t="s">
        <v>36</v>
      </c>
      <c r="I814" s="5">
        <v>0.77418106159578071</v>
      </c>
      <c r="J814" s="5">
        <v>0.61267605633802813</v>
      </c>
      <c r="K814" s="17">
        <v>1858.03</v>
      </c>
      <c r="L814" s="10">
        <f t="shared" si="59"/>
        <v>1141.97</v>
      </c>
      <c r="M814" s="10">
        <v>2400</v>
      </c>
      <c r="N814" s="10">
        <v>3000</v>
      </c>
      <c r="O814" s="3">
        <f t="shared" si="57"/>
        <v>0.77417916666666664</v>
      </c>
    </row>
    <row r="815" spans="1:15" x14ac:dyDescent="0.25">
      <c r="A815" s="8" t="str">
        <f ca="1">LOOKUP('PB YTD'!B815,TimeFrame!$D$3:$D$8,TimeFrame!$C$3:$C$8)</f>
        <v>3 Months</v>
      </c>
      <c r="B815" s="8">
        <f t="shared" ca="1" si="58"/>
        <v>155</v>
      </c>
      <c r="C815" s="20">
        <f t="shared" ca="1" si="56"/>
        <v>45568</v>
      </c>
      <c r="D815" s="20">
        <v>45413</v>
      </c>
      <c r="E815" s="15" t="s">
        <v>190</v>
      </c>
      <c r="F815" s="15" t="s">
        <v>107</v>
      </c>
      <c r="G815" s="15" t="s">
        <v>262</v>
      </c>
      <c r="H815" s="15" t="s">
        <v>36</v>
      </c>
      <c r="I815" s="5">
        <v>0.73134328358208944</v>
      </c>
      <c r="J815" s="5">
        <v>0.62745098039215685</v>
      </c>
      <c r="K815" s="17">
        <v>0</v>
      </c>
      <c r="L815" s="10">
        <f t="shared" si="59"/>
        <v>3000</v>
      </c>
      <c r="M815" s="10">
        <v>2400</v>
      </c>
      <c r="N815" s="10">
        <v>3000</v>
      </c>
      <c r="O815" s="3">
        <f t="shared" si="57"/>
        <v>0</v>
      </c>
    </row>
    <row r="816" spans="1:15" x14ac:dyDescent="0.25">
      <c r="A816" s="8" t="str">
        <f ca="1">LOOKUP('PB YTD'!B816,TimeFrame!$D$3:$D$8,TimeFrame!$C$3:$C$8)</f>
        <v>3 Months</v>
      </c>
      <c r="B816" s="8">
        <f t="shared" ca="1" si="58"/>
        <v>155</v>
      </c>
      <c r="C816" s="20">
        <f t="shared" ca="1" si="56"/>
        <v>45568</v>
      </c>
      <c r="D816" s="20">
        <v>45413</v>
      </c>
      <c r="E816" s="15" t="s">
        <v>190</v>
      </c>
      <c r="F816" s="15" t="s">
        <v>78</v>
      </c>
      <c r="G816" s="15" t="s">
        <v>262</v>
      </c>
      <c r="H816" s="15" t="s">
        <v>36</v>
      </c>
      <c r="I816" s="5">
        <v>0.71110320996433374</v>
      </c>
      <c r="J816" s="5">
        <v>0.5730337078651685</v>
      </c>
      <c r="K816" s="17">
        <v>0</v>
      </c>
      <c r="L816" s="10">
        <f t="shared" si="59"/>
        <v>3000</v>
      </c>
      <c r="M816" s="10">
        <v>2400</v>
      </c>
      <c r="N816" s="10">
        <v>3000</v>
      </c>
      <c r="O816" s="3">
        <f t="shared" si="57"/>
        <v>0</v>
      </c>
    </row>
    <row r="817" spans="1:15" x14ac:dyDescent="0.25">
      <c r="A817" s="8" t="str">
        <f ca="1">LOOKUP('PB YTD'!B817,TimeFrame!$D$3:$D$8,TimeFrame!$C$3:$C$8)</f>
        <v>3 Months</v>
      </c>
      <c r="B817" s="8">
        <f t="shared" ca="1" si="58"/>
        <v>155</v>
      </c>
      <c r="C817" s="20">
        <f t="shared" ca="1" si="56"/>
        <v>45568</v>
      </c>
      <c r="D817" s="20">
        <v>45413</v>
      </c>
      <c r="E817" s="15" t="s">
        <v>190</v>
      </c>
      <c r="F817" s="15" t="s">
        <v>101</v>
      </c>
      <c r="G817" s="15" t="s">
        <v>262</v>
      </c>
      <c r="H817" s="15" t="s">
        <v>36</v>
      </c>
      <c r="I817" s="5">
        <v>0.76865098021656564</v>
      </c>
      <c r="J817" s="5">
        <v>0.65714285714285714</v>
      </c>
      <c r="K817" s="17">
        <v>1844.76</v>
      </c>
      <c r="L817" s="10">
        <f t="shared" si="59"/>
        <v>1155.24</v>
      </c>
      <c r="M817" s="10">
        <v>2400</v>
      </c>
      <c r="N817" s="10">
        <v>3000</v>
      </c>
      <c r="O817" s="3">
        <f t="shared" si="57"/>
        <v>0.76864999999999994</v>
      </c>
    </row>
    <row r="818" spans="1:15" x14ac:dyDescent="0.25">
      <c r="A818" s="8" t="str">
        <f ca="1">LOOKUP('PB YTD'!B818,TimeFrame!$D$3:$D$8,TimeFrame!$C$3:$C$8)</f>
        <v>3 Months</v>
      </c>
      <c r="B818" s="8">
        <f t="shared" ca="1" si="58"/>
        <v>155</v>
      </c>
      <c r="C818" s="20">
        <f t="shared" ca="1" si="56"/>
        <v>45568</v>
      </c>
      <c r="D818" s="20">
        <v>45413</v>
      </c>
      <c r="E818" s="15" t="s">
        <v>190</v>
      </c>
      <c r="F818" s="15" t="s">
        <v>106</v>
      </c>
      <c r="G818" s="15" t="s">
        <v>262</v>
      </c>
      <c r="H818" s="15" t="s">
        <v>36</v>
      </c>
      <c r="I818" s="5">
        <v>0.76233095063659595</v>
      </c>
      <c r="J818" s="5">
        <v>0.75728155339805825</v>
      </c>
      <c r="K818" s="17">
        <v>1829.59</v>
      </c>
      <c r="L818" s="10">
        <f t="shared" si="59"/>
        <v>1170.4100000000001</v>
      </c>
      <c r="M818" s="10">
        <v>2400</v>
      </c>
      <c r="N818" s="10">
        <v>3000</v>
      </c>
      <c r="O818" s="3">
        <f t="shared" si="57"/>
        <v>0.76232916666666661</v>
      </c>
    </row>
    <row r="819" spans="1:15" x14ac:dyDescent="0.25">
      <c r="A819" s="8" t="str">
        <f ca="1">LOOKUP('PB YTD'!B819,TimeFrame!$D$3:$D$8,TimeFrame!$C$3:$C$8)</f>
        <v>3 Months</v>
      </c>
      <c r="B819" s="8">
        <f t="shared" ca="1" si="58"/>
        <v>155</v>
      </c>
      <c r="C819" s="20">
        <f t="shared" ca="1" si="56"/>
        <v>45568</v>
      </c>
      <c r="D819" s="20">
        <v>45413</v>
      </c>
      <c r="E819" s="15" t="s">
        <v>190</v>
      </c>
      <c r="F819" s="15" t="s">
        <v>91</v>
      </c>
      <c r="G819" s="15" t="s">
        <v>262</v>
      </c>
      <c r="H819" s="15" t="s">
        <v>36</v>
      </c>
      <c r="I819" s="5">
        <v>0.72093023255813948</v>
      </c>
      <c r="J819" s="5">
        <v>0.70642201834862384</v>
      </c>
      <c r="K819" s="17">
        <v>0</v>
      </c>
      <c r="L819" s="10">
        <f t="shared" si="59"/>
        <v>3000</v>
      </c>
      <c r="M819" s="10">
        <v>2400</v>
      </c>
      <c r="N819" s="10">
        <v>3000</v>
      </c>
      <c r="O819" s="3">
        <f t="shared" si="57"/>
        <v>0</v>
      </c>
    </row>
    <row r="820" spans="1:15" x14ac:dyDescent="0.25">
      <c r="A820" s="8" t="str">
        <f ca="1">LOOKUP('PB YTD'!B820,TimeFrame!$D$3:$D$8,TimeFrame!$C$3:$C$8)</f>
        <v>3 Months</v>
      </c>
      <c r="B820" s="8">
        <f t="shared" ca="1" si="58"/>
        <v>155</v>
      </c>
      <c r="C820" s="20">
        <f t="shared" ca="1" si="56"/>
        <v>45568</v>
      </c>
      <c r="D820" s="20">
        <v>45413</v>
      </c>
      <c r="E820" s="15" t="s">
        <v>190</v>
      </c>
      <c r="F820" s="15" t="s">
        <v>150</v>
      </c>
      <c r="G820" s="15" t="s">
        <v>262</v>
      </c>
      <c r="H820" s="15" t="s">
        <v>36</v>
      </c>
      <c r="I820" s="5">
        <v>0.41725718149967983</v>
      </c>
      <c r="J820" s="5">
        <v>0.55844155844155841</v>
      </c>
      <c r="K820" s="17">
        <v>0</v>
      </c>
      <c r="L820" s="10">
        <f t="shared" si="59"/>
        <v>3000</v>
      </c>
      <c r="M820" s="10">
        <v>2400</v>
      </c>
      <c r="N820" s="10">
        <v>3000</v>
      </c>
      <c r="O820" s="3">
        <f t="shared" si="57"/>
        <v>0</v>
      </c>
    </row>
    <row r="821" spans="1:15" x14ac:dyDescent="0.25">
      <c r="A821" s="8" t="str">
        <f ca="1">LOOKUP('PB YTD'!B821,TimeFrame!$D$3:$D$8,TimeFrame!$C$3:$C$8)</f>
        <v>3 Months</v>
      </c>
      <c r="B821" s="8">
        <f t="shared" ca="1" si="58"/>
        <v>155</v>
      </c>
      <c r="C821" s="20">
        <f t="shared" ca="1" si="56"/>
        <v>45568</v>
      </c>
      <c r="D821" s="20">
        <v>45413</v>
      </c>
      <c r="E821" s="7" t="s">
        <v>100</v>
      </c>
      <c r="F821" s="7" t="s">
        <v>224</v>
      </c>
      <c r="G821" s="15" t="s">
        <v>231</v>
      </c>
      <c r="H821" s="15" t="s">
        <v>226</v>
      </c>
      <c r="I821" s="5">
        <v>0.54445654347874395</v>
      </c>
      <c r="J821" s="5">
        <v>0.45614035087719296</v>
      </c>
      <c r="K821" s="17">
        <v>0</v>
      </c>
      <c r="L821" s="10">
        <f t="shared" si="59"/>
        <v>3000</v>
      </c>
      <c r="M821" s="10">
        <v>2400</v>
      </c>
      <c r="N821" s="10">
        <v>3000</v>
      </c>
      <c r="O821" s="3">
        <f t="shared" si="57"/>
        <v>0</v>
      </c>
    </row>
    <row r="822" spans="1:15" x14ac:dyDescent="0.25">
      <c r="A822" s="8" t="str">
        <f ca="1">LOOKUP('PB YTD'!B822,TimeFrame!$D$3:$D$8,TimeFrame!$C$3:$C$8)</f>
        <v>3 Months</v>
      </c>
      <c r="B822" s="8">
        <f t="shared" ca="1" si="58"/>
        <v>155</v>
      </c>
      <c r="C822" s="20">
        <f t="shared" ca="1" si="56"/>
        <v>45568</v>
      </c>
      <c r="D822" s="20">
        <v>45413</v>
      </c>
      <c r="E822" s="7" t="s">
        <v>100</v>
      </c>
      <c r="F822" s="7" t="s">
        <v>219</v>
      </c>
      <c r="G822" s="15" t="s">
        <v>231</v>
      </c>
      <c r="H822" s="15" t="s">
        <v>226</v>
      </c>
      <c r="I822" s="5">
        <v>0.70370370370370372</v>
      </c>
      <c r="J822" s="5">
        <v>0.55714285714285716</v>
      </c>
      <c r="K822" s="17">
        <v>0</v>
      </c>
      <c r="L822" s="10">
        <f t="shared" si="59"/>
        <v>3000</v>
      </c>
      <c r="M822" s="10">
        <v>2400</v>
      </c>
      <c r="N822" s="10">
        <v>3000</v>
      </c>
      <c r="O822" s="3">
        <f t="shared" si="57"/>
        <v>0</v>
      </c>
    </row>
    <row r="823" spans="1:15" x14ac:dyDescent="0.25">
      <c r="A823" s="8" t="str">
        <f ca="1">LOOKUP('PB YTD'!B823,TimeFrame!$D$3:$D$8,TimeFrame!$C$3:$C$8)</f>
        <v>3 Months</v>
      </c>
      <c r="B823" s="8">
        <f t="shared" ca="1" si="58"/>
        <v>155</v>
      </c>
      <c r="C823" s="20">
        <f t="shared" ca="1" si="56"/>
        <v>45568</v>
      </c>
      <c r="D823" s="20">
        <v>45413</v>
      </c>
      <c r="E823" s="7" t="s">
        <v>100</v>
      </c>
      <c r="F823" s="7" t="s">
        <v>216</v>
      </c>
      <c r="G823" s="15" t="s">
        <v>231</v>
      </c>
      <c r="H823" s="15" t="s">
        <v>226</v>
      </c>
      <c r="I823" s="5">
        <v>0.54238820305658364</v>
      </c>
      <c r="J823" s="5">
        <v>0.68666666666666665</v>
      </c>
      <c r="K823" s="17">
        <v>0</v>
      </c>
      <c r="L823" s="10">
        <f t="shared" si="59"/>
        <v>3000</v>
      </c>
      <c r="M823" s="10">
        <v>2400</v>
      </c>
      <c r="N823" s="10">
        <v>3000</v>
      </c>
      <c r="O823" s="3">
        <f t="shared" si="57"/>
        <v>0</v>
      </c>
    </row>
    <row r="824" spans="1:15" x14ac:dyDescent="0.25">
      <c r="A824" s="8" t="str">
        <f ca="1">LOOKUP('PB YTD'!B824,TimeFrame!$D$3:$D$8,TimeFrame!$C$3:$C$8)</f>
        <v>3 Months</v>
      </c>
      <c r="B824" s="8">
        <f t="shared" ca="1" si="58"/>
        <v>155</v>
      </c>
      <c r="C824" s="20">
        <f t="shared" ca="1" si="56"/>
        <v>45568</v>
      </c>
      <c r="D824" s="20">
        <v>45413</v>
      </c>
      <c r="E824" s="7" t="s">
        <v>206</v>
      </c>
      <c r="F824" s="7" t="s">
        <v>214</v>
      </c>
      <c r="G824" s="15" t="s">
        <v>231</v>
      </c>
      <c r="H824" s="15" t="s">
        <v>11</v>
      </c>
      <c r="I824" s="5">
        <v>0.4969294666903884</v>
      </c>
      <c r="J824" s="5">
        <v>0.68715083798882681</v>
      </c>
      <c r="K824" s="17">
        <v>0</v>
      </c>
      <c r="L824" s="10">
        <f t="shared" si="59"/>
        <v>3000</v>
      </c>
      <c r="M824" s="10">
        <v>2400</v>
      </c>
      <c r="N824" s="10">
        <v>3000</v>
      </c>
      <c r="O824" s="3">
        <f t="shared" si="57"/>
        <v>0</v>
      </c>
    </row>
    <row r="825" spans="1:15" x14ac:dyDescent="0.25">
      <c r="A825" s="8" t="str">
        <f ca="1">LOOKUP('PB YTD'!B825,TimeFrame!$D$3:$D$8,TimeFrame!$C$3:$C$8)</f>
        <v>3 Months</v>
      </c>
      <c r="B825" s="8">
        <f t="shared" ca="1" si="58"/>
        <v>155</v>
      </c>
      <c r="C825" s="20">
        <f t="shared" ca="1" si="56"/>
        <v>45568</v>
      </c>
      <c r="D825" s="20">
        <v>45413</v>
      </c>
      <c r="E825" s="7" t="s">
        <v>206</v>
      </c>
      <c r="F825" s="7" t="s">
        <v>209</v>
      </c>
      <c r="G825" s="15" t="s">
        <v>231</v>
      </c>
      <c r="H825" s="15" t="s">
        <v>11</v>
      </c>
      <c r="I825" s="5">
        <v>0.69172412237501968</v>
      </c>
      <c r="J825" s="5">
        <v>0.60139860139860135</v>
      </c>
      <c r="K825" s="17">
        <v>0</v>
      </c>
      <c r="L825" s="10">
        <f t="shared" si="59"/>
        <v>3000</v>
      </c>
      <c r="M825" s="10">
        <v>2400</v>
      </c>
      <c r="N825" s="10">
        <v>3000</v>
      </c>
      <c r="O825" s="3">
        <f t="shared" si="57"/>
        <v>0</v>
      </c>
    </row>
    <row r="826" spans="1:15" x14ac:dyDescent="0.25">
      <c r="A826" s="8" t="str">
        <f ca="1">LOOKUP('PB YTD'!B826,TimeFrame!$D$3:$D$8,TimeFrame!$C$3:$C$8)</f>
        <v>3 Months</v>
      </c>
      <c r="B826" s="8">
        <f t="shared" ca="1" si="58"/>
        <v>155</v>
      </c>
      <c r="C826" s="20">
        <f t="shared" ca="1" si="56"/>
        <v>45568</v>
      </c>
      <c r="D826" s="20">
        <v>45413</v>
      </c>
      <c r="E826" s="7" t="s">
        <v>206</v>
      </c>
      <c r="F826" s="7" t="s">
        <v>212</v>
      </c>
      <c r="G826" s="15" t="s">
        <v>231</v>
      </c>
      <c r="H826" s="15" t="s">
        <v>11</v>
      </c>
      <c r="I826" s="5">
        <v>0.69145993787498394</v>
      </c>
      <c r="J826" s="5">
        <v>0.5679012345679012</v>
      </c>
      <c r="K826" s="17">
        <v>0</v>
      </c>
      <c r="L826" s="10">
        <f t="shared" si="59"/>
        <v>3000</v>
      </c>
      <c r="M826" s="10">
        <v>2400</v>
      </c>
      <c r="N826" s="10">
        <v>3000</v>
      </c>
      <c r="O826" s="3">
        <f t="shared" si="57"/>
        <v>0</v>
      </c>
    </row>
    <row r="827" spans="1:15" x14ac:dyDescent="0.25">
      <c r="A827" s="8" t="str">
        <f ca="1">LOOKUP('PB YTD'!B827,TimeFrame!$D$3:$D$8,TimeFrame!$C$3:$C$8)</f>
        <v>3 Months</v>
      </c>
      <c r="B827" s="8">
        <f t="shared" ca="1" si="58"/>
        <v>155</v>
      </c>
      <c r="C827" s="20">
        <f t="shared" ca="1" si="56"/>
        <v>45568</v>
      </c>
      <c r="D827" s="20">
        <v>45413</v>
      </c>
      <c r="E827" s="7" t="s">
        <v>206</v>
      </c>
      <c r="F827" s="7" t="s">
        <v>207</v>
      </c>
      <c r="G827" s="15" t="s">
        <v>231</v>
      </c>
      <c r="H827" s="15" t="s">
        <v>11</v>
      </c>
      <c r="I827" s="5">
        <v>0.5698986010602265</v>
      </c>
      <c r="J827" s="5">
        <v>0.46551724137931033</v>
      </c>
      <c r="K827" s="17">
        <v>0</v>
      </c>
      <c r="L827" s="10">
        <f t="shared" si="59"/>
        <v>3000</v>
      </c>
      <c r="M827" s="10">
        <v>2400</v>
      </c>
      <c r="N827" s="10">
        <v>3000</v>
      </c>
      <c r="O827" s="3">
        <f t="shared" si="57"/>
        <v>0</v>
      </c>
    </row>
    <row r="828" spans="1:15" x14ac:dyDescent="0.25">
      <c r="A828" s="8" t="str">
        <f ca="1">LOOKUP('PB YTD'!B828,TimeFrame!$D$3:$D$8,TimeFrame!$C$3:$C$8)</f>
        <v>3 Months</v>
      </c>
      <c r="B828" s="8">
        <f t="shared" ca="1" si="58"/>
        <v>155</v>
      </c>
      <c r="C828" s="20">
        <f t="shared" ca="1" si="56"/>
        <v>45568</v>
      </c>
      <c r="D828" s="20">
        <v>45413</v>
      </c>
      <c r="E828" s="7" t="s">
        <v>206</v>
      </c>
      <c r="F828" s="7" t="s">
        <v>211</v>
      </c>
      <c r="G828" s="15" t="s">
        <v>231</v>
      </c>
      <c r="H828" s="15" t="s">
        <v>11</v>
      </c>
      <c r="I828" s="5">
        <v>0.76422142909407242</v>
      </c>
      <c r="J828" s="5">
        <v>0.58108108108108103</v>
      </c>
      <c r="K828" s="17">
        <v>1834.13</v>
      </c>
      <c r="L828" s="10">
        <f t="shared" si="59"/>
        <v>1165.8699999999999</v>
      </c>
      <c r="M828" s="10">
        <v>2400</v>
      </c>
      <c r="N828" s="10">
        <v>3000</v>
      </c>
      <c r="O828" s="3">
        <f t="shared" si="57"/>
        <v>0.76422083333333335</v>
      </c>
    </row>
    <row r="829" spans="1:15" x14ac:dyDescent="0.25">
      <c r="A829" s="8" t="str">
        <f ca="1">LOOKUP('PB YTD'!B829,TimeFrame!$D$3:$D$8,TimeFrame!$C$3:$C$8)</f>
        <v>3 Months</v>
      </c>
      <c r="B829" s="8">
        <f t="shared" ca="1" si="58"/>
        <v>155</v>
      </c>
      <c r="C829" s="20">
        <f t="shared" ca="1" si="56"/>
        <v>45568</v>
      </c>
      <c r="D829" s="20">
        <v>45413</v>
      </c>
      <c r="E829" s="7" t="s">
        <v>100</v>
      </c>
      <c r="F829" s="7" t="s">
        <v>229</v>
      </c>
      <c r="G829" s="15" t="s">
        <v>231</v>
      </c>
      <c r="H829" s="15" t="s">
        <v>226</v>
      </c>
      <c r="I829" s="6">
        <v>0.58610134275539838</v>
      </c>
      <c r="J829" s="6">
        <v>0.59078590785907859</v>
      </c>
      <c r="K829" s="18">
        <v>2400</v>
      </c>
      <c r="L829" s="10">
        <f t="shared" si="59"/>
        <v>600</v>
      </c>
      <c r="M829" s="10">
        <v>2400</v>
      </c>
      <c r="N829" s="10">
        <v>3000</v>
      </c>
      <c r="O829" s="3">
        <f t="shared" si="57"/>
        <v>1</v>
      </c>
    </row>
    <row r="830" spans="1:15" x14ac:dyDescent="0.25">
      <c r="A830" s="8" t="str">
        <f ca="1">LOOKUP('PB YTD'!B830,TimeFrame!$D$3:$D$8,TimeFrame!$C$3:$C$8)</f>
        <v>3 Months</v>
      </c>
      <c r="B830" s="8">
        <f t="shared" ref="B830" ca="1" si="60">+C830-D830</f>
        <v>124</v>
      </c>
      <c r="C830" s="20">
        <f t="shared" ca="1" si="56"/>
        <v>45568</v>
      </c>
      <c r="D830" s="20">
        <v>45444</v>
      </c>
      <c r="E830" s="12" t="s">
        <v>50</v>
      </c>
      <c r="F830" s="7" t="s">
        <v>71</v>
      </c>
      <c r="G830" s="7" t="s">
        <v>263</v>
      </c>
      <c r="H830" s="8" t="s">
        <v>44</v>
      </c>
      <c r="I830" s="4">
        <v>1.3451900527362117</v>
      </c>
      <c r="J830" s="13">
        <v>0.65384615384615385</v>
      </c>
      <c r="K830" s="14">
        <v>3000</v>
      </c>
      <c r="L830" s="10">
        <f t="shared" si="59"/>
        <v>0</v>
      </c>
      <c r="M830" s="10">
        <v>2400</v>
      </c>
      <c r="N830" s="10">
        <v>3000</v>
      </c>
      <c r="O830" s="3">
        <f t="shared" si="57"/>
        <v>1.25</v>
      </c>
    </row>
    <row r="831" spans="1:15" x14ac:dyDescent="0.25">
      <c r="A831" s="8" t="str">
        <f ca="1">LOOKUP('PB YTD'!B831,TimeFrame!$D$3:$D$8,TimeFrame!$C$3:$C$8)</f>
        <v>3 Months</v>
      </c>
      <c r="B831" s="8">
        <f t="shared" ref="B831:B894" ca="1" si="61">+C831-D831</f>
        <v>124</v>
      </c>
      <c r="C831" s="20">
        <f t="shared" ca="1" si="56"/>
        <v>45568</v>
      </c>
      <c r="D831" s="20">
        <v>45444</v>
      </c>
      <c r="E831" s="12" t="s">
        <v>183</v>
      </c>
      <c r="F831" s="8" t="s">
        <v>191</v>
      </c>
      <c r="G831" s="7" t="s">
        <v>263</v>
      </c>
      <c r="H831" s="8" t="s">
        <v>185</v>
      </c>
      <c r="I831" s="4">
        <v>1.4691834579997876</v>
      </c>
      <c r="J831" s="13">
        <v>0.73049645390070927</v>
      </c>
      <c r="K831" s="14">
        <v>3000</v>
      </c>
      <c r="L831" s="10">
        <f t="shared" si="59"/>
        <v>0</v>
      </c>
      <c r="M831" s="10">
        <v>2400</v>
      </c>
      <c r="N831" s="10">
        <v>3000</v>
      </c>
      <c r="O831" s="3">
        <f t="shared" si="57"/>
        <v>1.25</v>
      </c>
    </row>
    <row r="832" spans="1:15" x14ac:dyDescent="0.25">
      <c r="A832" s="8" t="str">
        <f ca="1">LOOKUP('PB YTD'!B832,TimeFrame!$D$3:$D$8,TimeFrame!$C$3:$C$8)</f>
        <v>3 Months</v>
      </c>
      <c r="B832" s="8">
        <f t="shared" ca="1" si="61"/>
        <v>124</v>
      </c>
      <c r="C832" s="20">
        <f t="shared" ca="1" si="56"/>
        <v>45568</v>
      </c>
      <c r="D832" s="20">
        <v>45444</v>
      </c>
      <c r="E832" s="12" t="s">
        <v>6</v>
      </c>
      <c r="F832" s="7" t="s">
        <v>88</v>
      </c>
      <c r="G832" s="7" t="s">
        <v>233</v>
      </c>
      <c r="H832" s="8" t="s">
        <v>7</v>
      </c>
      <c r="I832" s="4">
        <v>1.705822147453619</v>
      </c>
      <c r="J832" s="13">
        <v>0.67484662576687116</v>
      </c>
      <c r="K832" s="14">
        <v>3000</v>
      </c>
      <c r="L832" s="10">
        <f t="shared" si="59"/>
        <v>0</v>
      </c>
      <c r="M832" s="10">
        <v>2400</v>
      </c>
      <c r="N832" s="10">
        <v>3000</v>
      </c>
      <c r="O832" s="3">
        <f t="shared" si="57"/>
        <v>1.25</v>
      </c>
    </row>
    <row r="833" spans="1:15" x14ac:dyDescent="0.25">
      <c r="A833" s="8" t="str">
        <f ca="1">LOOKUP('PB YTD'!B833,TimeFrame!$D$3:$D$8,TimeFrame!$C$3:$C$8)</f>
        <v>3 Months</v>
      </c>
      <c r="B833" s="8">
        <f t="shared" ca="1" si="61"/>
        <v>124</v>
      </c>
      <c r="C833" s="20">
        <f t="shared" ca="1" si="56"/>
        <v>45568</v>
      </c>
      <c r="D833" s="20">
        <v>45444</v>
      </c>
      <c r="E833" s="12" t="s">
        <v>14</v>
      </c>
      <c r="F833" s="7" t="s">
        <v>20</v>
      </c>
      <c r="G833" s="7" t="s">
        <v>42</v>
      </c>
      <c r="H833" s="8" t="s">
        <v>42</v>
      </c>
      <c r="I833" s="4">
        <v>1.4329006176716281</v>
      </c>
      <c r="J833" s="13">
        <v>0.70114942528735635</v>
      </c>
      <c r="K833" s="14">
        <v>3000</v>
      </c>
      <c r="L833" s="10">
        <f t="shared" si="59"/>
        <v>0</v>
      </c>
      <c r="M833" s="10">
        <v>2400</v>
      </c>
      <c r="N833" s="10">
        <v>3000</v>
      </c>
      <c r="O833" s="3">
        <f t="shared" si="57"/>
        <v>1.25</v>
      </c>
    </row>
    <row r="834" spans="1:15" x14ac:dyDescent="0.25">
      <c r="A834" s="8" t="str">
        <f ca="1">LOOKUP('PB YTD'!B834,TimeFrame!$D$3:$D$8,TimeFrame!$C$3:$C$8)</f>
        <v>3 Months</v>
      </c>
      <c r="B834" s="8">
        <f t="shared" ca="1" si="61"/>
        <v>124</v>
      </c>
      <c r="C834" s="20">
        <f t="shared" ref="C834:C897" ca="1" si="62">TODAY()</f>
        <v>45568</v>
      </c>
      <c r="D834" s="20">
        <v>45444</v>
      </c>
      <c r="E834" s="12" t="s">
        <v>14</v>
      </c>
      <c r="F834" s="8" t="s">
        <v>159</v>
      </c>
      <c r="G834" s="7" t="s">
        <v>42</v>
      </c>
      <c r="H834" s="8" t="s">
        <v>109</v>
      </c>
      <c r="I834" s="4">
        <v>1.4152757480193832</v>
      </c>
      <c r="J834" s="13">
        <v>0.67045454545454541</v>
      </c>
      <c r="K834" s="14">
        <v>3000</v>
      </c>
      <c r="L834" s="10">
        <f t="shared" si="59"/>
        <v>0</v>
      </c>
      <c r="M834" s="10">
        <v>2400</v>
      </c>
      <c r="N834" s="10">
        <v>3000</v>
      </c>
      <c r="O834" s="3">
        <f t="shared" ref="O834:O897" si="63">+K834/M834</f>
        <v>1.25</v>
      </c>
    </row>
    <row r="835" spans="1:15" x14ac:dyDescent="0.25">
      <c r="A835" s="8" t="str">
        <f ca="1">LOOKUP('PB YTD'!B835,TimeFrame!$D$3:$D$8,TimeFrame!$C$3:$C$8)</f>
        <v>3 Months</v>
      </c>
      <c r="B835" s="8">
        <f t="shared" ca="1" si="61"/>
        <v>124</v>
      </c>
      <c r="C835" s="20">
        <f t="shared" ca="1" si="62"/>
        <v>45568</v>
      </c>
      <c r="D835" s="20">
        <v>45444</v>
      </c>
      <c r="E835" s="12" t="s">
        <v>177</v>
      </c>
      <c r="F835" s="7" t="s">
        <v>77</v>
      </c>
      <c r="G835" s="7" t="s">
        <v>263</v>
      </c>
      <c r="H835" s="8" t="s">
        <v>23</v>
      </c>
      <c r="I835" s="4">
        <v>1.3674122175570906</v>
      </c>
      <c r="J835" s="13">
        <v>0.64953271028037385</v>
      </c>
      <c r="K835" s="14">
        <v>3000</v>
      </c>
      <c r="L835" s="10">
        <f t="shared" si="59"/>
        <v>0</v>
      </c>
      <c r="M835" s="10">
        <v>2400</v>
      </c>
      <c r="N835" s="10">
        <v>3000</v>
      </c>
      <c r="O835" s="3">
        <f t="shared" si="63"/>
        <v>1.25</v>
      </c>
    </row>
    <row r="836" spans="1:15" x14ac:dyDescent="0.25">
      <c r="A836" s="8" t="str">
        <f ca="1">LOOKUP('PB YTD'!B836,TimeFrame!$D$3:$D$8,TimeFrame!$C$3:$C$8)</f>
        <v>3 Months</v>
      </c>
      <c r="B836" s="8">
        <f t="shared" ca="1" si="61"/>
        <v>124</v>
      </c>
      <c r="C836" s="20">
        <f t="shared" ca="1" si="62"/>
        <v>45568</v>
      </c>
      <c r="D836" s="20">
        <v>45444</v>
      </c>
      <c r="E836" s="12" t="s">
        <v>177</v>
      </c>
      <c r="F836" s="7" t="s">
        <v>24</v>
      </c>
      <c r="G836" s="7" t="s">
        <v>263</v>
      </c>
      <c r="H836" s="8" t="s">
        <v>23</v>
      </c>
      <c r="I836" s="4">
        <v>1.356201539768213</v>
      </c>
      <c r="J836" s="13">
        <v>0.660377358490566</v>
      </c>
      <c r="K836" s="14">
        <v>3000</v>
      </c>
      <c r="L836" s="10">
        <f t="shared" si="59"/>
        <v>0</v>
      </c>
      <c r="M836" s="10">
        <v>2400</v>
      </c>
      <c r="N836" s="10">
        <v>3000</v>
      </c>
      <c r="O836" s="3">
        <f t="shared" si="63"/>
        <v>1.25</v>
      </c>
    </row>
    <row r="837" spans="1:15" x14ac:dyDescent="0.25">
      <c r="A837" s="8" t="str">
        <f ca="1">LOOKUP('PB YTD'!B837,TimeFrame!$D$3:$D$8,TimeFrame!$C$3:$C$8)</f>
        <v>3 Months</v>
      </c>
      <c r="B837" s="8">
        <f t="shared" ca="1" si="61"/>
        <v>124</v>
      </c>
      <c r="C837" s="20">
        <f t="shared" ca="1" si="62"/>
        <v>45568</v>
      </c>
      <c r="D837" s="20">
        <v>45444</v>
      </c>
      <c r="E837" s="12" t="s">
        <v>72</v>
      </c>
      <c r="F837" s="8" t="s">
        <v>94</v>
      </c>
      <c r="G837" s="7" t="s">
        <v>262</v>
      </c>
      <c r="H837" s="8" t="s">
        <v>205</v>
      </c>
      <c r="I837" s="4">
        <v>1.3726633358671028</v>
      </c>
      <c r="J837" s="13">
        <v>0.73887240356083084</v>
      </c>
      <c r="K837" s="14">
        <v>3000</v>
      </c>
      <c r="L837" s="10">
        <f t="shared" si="59"/>
        <v>0</v>
      </c>
      <c r="M837" s="10">
        <v>2400</v>
      </c>
      <c r="N837" s="10">
        <v>3000</v>
      </c>
      <c r="O837" s="3">
        <f t="shared" si="63"/>
        <v>1.25</v>
      </c>
    </row>
    <row r="838" spans="1:15" x14ac:dyDescent="0.25">
      <c r="A838" s="8" t="str">
        <f ca="1">LOOKUP('PB YTD'!B838,TimeFrame!$D$3:$D$8,TimeFrame!$C$3:$C$8)</f>
        <v>3 Months</v>
      </c>
      <c r="B838" s="8">
        <f t="shared" ca="1" si="61"/>
        <v>124</v>
      </c>
      <c r="C838" s="20">
        <f t="shared" ca="1" si="62"/>
        <v>45568</v>
      </c>
      <c r="D838" s="20">
        <v>45444</v>
      </c>
      <c r="E838" s="12" t="s">
        <v>25</v>
      </c>
      <c r="F838" s="7" t="s">
        <v>70</v>
      </c>
      <c r="G838" s="7" t="s">
        <v>262</v>
      </c>
      <c r="H838" s="8" t="s">
        <v>26</v>
      </c>
      <c r="I838" s="4">
        <v>1.3821362948991041</v>
      </c>
      <c r="J838" s="13">
        <v>0.68292682926829273</v>
      </c>
      <c r="K838" s="14">
        <v>3000</v>
      </c>
      <c r="L838" s="10">
        <f t="shared" si="59"/>
        <v>0</v>
      </c>
      <c r="M838" s="10">
        <v>2400</v>
      </c>
      <c r="N838" s="10">
        <v>3000</v>
      </c>
      <c r="O838" s="3">
        <f t="shared" si="63"/>
        <v>1.25</v>
      </c>
    </row>
    <row r="839" spans="1:15" x14ac:dyDescent="0.25">
      <c r="A839" s="8" t="str">
        <f ca="1">LOOKUP('PB YTD'!B839,TimeFrame!$D$3:$D$8,TimeFrame!$C$3:$C$8)</f>
        <v>3 Months</v>
      </c>
      <c r="B839" s="8">
        <f t="shared" ca="1" si="61"/>
        <v>124</v>
      </c>
      <c r="C839" s="20">
        <f t="shared" ca="1" si="62"/>
        <v>45568</v>
      </c>
      <c r="D839" s="20">
        <v>45444</v>
      </c>
      <c r="E839" s="12" t="s">
        <v>25</v>
      </c>
      <c r="F839" s="7" t="s">
        <v>158</v>
      </c>
      <c r="G839" s="7" t="s">
        <v>262</v>
      </c>
      <c r="H839" s="8" t="s">
        <v>225</v>
      </c>
      <c r="I839" s="4">
        <v>1.2945028150299309</v>
      </c>
      <c r="J839" s="13">
        <v>0.69747899159663862</v>
      </c>
      <c r="K839" s="14">
        <v>3000</v>
      </c>
      <c r="L839" s="10">
        <f t="shared" si="59"/>
        <v>0</v>
      </c>
      <c r="M839" s="10">
        <v>2400</v>
      </c>
      <c r="N839" s="10">
        <v>3000</v>
      </c>
      <c r="O839" s="3">
        <f t="shared" si="63"/>
        <v>1.25</v>
      </c>
    </row>
    <row r="840" spans="1:15" x14ac:dyDescent="0.25">
      <c r="A840" s="8" t="str">
        <f ca="1">LOOKUP('PB YTD'!B840,TimeFrame!$D$3:$D$8,TimeFrame!$C$3:$C$8)</f>
        <v>3 Months</v>
      </c>
      <c r="B840" s="8">
        <f t="shared" ca="1" si="61"/>
        <v>124</v>
      </c>
      <c r="C840" s="20">
        <f t="shared" ca="1" si="62"/>
        <v>45568</v>
      </c>
      <c r="D840" s="20">
        <v>45444</v>
      </c>
      <c r="E840" s="12" t="s">
        <v>17</v>
      </c>
      <c r="F840" s="7" t="s">
        <v>162</v>
      </c>
      <c r="G840" s="7" t="s">
        <v>262</v>
      </c>
      <c r="H840" s="8" t="s">
        <v>195</v>
      </c>
      <c r="I840" s="4">
        <v>1.3749843751775548</v>
      </c>
      <c r="J840" s="13">
        <v>0.58823529411764708</v>
      </c>
      <c r="K840" s="14">
        <v>3000</v>
      </c>
      <c r="L840" s="10">
        <f t="shared" si="59"/>
        <v>0</v>
      </c>
      <c r="M840" s="10">
        <v>2400</v>
      </c>
      <c r="N840" s="10">
        <v>3000</v>
      </c>
      <c r="O840" s="3">
        <f t="shared" si="63"/>
        <v>1.25</v>
      </c>
    </row>
    <row r="841" spans="1:15" x14ac:dyDescent="0.25">
      <c r="A841" s="8" t="str">
        <f ca="1">LOOKUP('PB YTD'!B841,TimeFrame!$D$3:$D$8,TimeFrame!$C$3:$C$8)</f>
        <v>3 Months</v>
      </c>
      <c r="B841" s="8">
        <f t="shared" ca="1" si="61"/>
        <v>124</v>
      </c>
      <c r="C841" s="20">
        <f t="shared" ca="1" si="62"/>
        <v>45568</v>
      </c>
      <c r="D841" s="20">
        <v>45444</v>
      </c>
      <c r="E841" s="12" t="s">
        <v>177</v>
      </c>
      <c r="F841" s="7" t="s">
        <v>34</v>
      </c>
      <c r="G841" s="7" t="s">
        <v>263</v>
      </c>
      <c r="H841" s="8" t="s">
        <v>23</v>
      </c>
      <c r="I841" s="4">
        <v>1.2928294393691564</v>
      </c>
      <c r="J841" s="13">
        <v>0.66377440347071581</v>
      </c>
      <c r="K841" s="14">
        <v>3000</v>
      </c>
      <c r="L841" s="10">
        <f t="shared" si="59"/>
        <v>0</v>
      </c>
      <c r="M841" s="10">
        <v>2400</v>
      </c>
      <c r="N841" s="10">
        <v>3000</v>
      </c>
      <c r="O841" s="3">
        <f t="shared" si="63"/>
        <v>1.25</v>
      </c>
    </row>
    <row r="842" spans="1:15" x14ac:dyDescent="0.25">
      <c r="A842" s="8" t="str">
        <f ca="1">LOOKUP('PB YTD'!B842,TimeFrame!$D$3:$D$8,TimeFrame!$C$3:$C$8)</f>
        <v>3 Months</v>
      </c>
      <c r="B842" s="8">
        <f t="shared" ca="1" si="61"/>
        <v>124</v>
      </c>
      <c r="C842" s="20">
        <f t="shared" ca="1" si="62"/>
        <v>45568</v>
      </c>
      <c r="D842" s="20">
        <v>45444</v>
      </c>
      <c r="E842" s="12" t="s">
        <v>179</v>
      </c>
      <c r="F842" s="8" t="s">
        <v>12</v>
      </c>
      <c r="G842" s="7" t="s">
        <v>233</v>
      </c>
      <c r="H842" s="8" t="s">
        <v>22</v>
      </c>
      <c r="I842" s="4">
        <v>1.7654320987654322</v>
      </c>
      <c r="J842" s="13">
        <v>0.7024793388429752</v>
      </c>
      <c r="K842" s="14">
        <v>3000</v>
      </c>
      <c r="L842" s="10">
        <f t="shared" si="59"/>
        <v>0</v>
      </c>
      <c r="M842" s="10">
        <v>2400</v>
      </c>
      <c r="N842" s="10">
        <v>3000</v>
      </c>
      <c r="O842" s="3">
        <f t="shared" si="63"/>
        <v>1.25</v>
      </c>
    </row>
    <row r="843" spans="1:15" x14ac:dyDescent="0.25">
      <c r="A843" s="8" t="str">
        <f ca="1">LOOKUP('PB YTD'!B843,TimeFrame!$D$3:$D$8,TimeFrame!$C$3:$C$8)</f>
        <v>3 Months</v>
      </c>
      <c r="B843" s="8">
        <f t="shared" ca="1" si="61"/>
        <v>124</v>
      </c>
      <c r="C843" s="20">
        <f t="shared" ca="1" si="62"/>
        <v>45568</v>
      </c>
      <c r="D843" s="20">
        <v>45444</v>
      </c>
      <c r="E843" s="12" t="s">
        <v>50</v>
      </c>
      <c r="F843" s="7" t="s">
        <v>50</v>
      </c>
      <c r="G843" s="7" t="s">
        <v>263</v>
      </c>
      <c r="H843" s="8" t="s">
        <v>44</v>
      </c>
      <c r="I843" s="4">
        <v>1.3988439306358382</v>
      </c>
      <c r="J843" s="13">
        <v>0.59473684210526312</v>
      </c>
      <c r="K843" s="14">
        <v>3000</v>
      </c>
      <c r="L843" s="10">
        <f t="shared" si="59"/>
        <v>0</v>
      </c>
      <c r="M843" s="10">
        <v>2400</v>
      </c>
      <c r="N843" s="10">
        <v>3000</v>
      </c>
      <c r="O843" s="3">
        <f t="shared" si="63"/>
        <v>1.25</v>
      </c>
    </row>
    <row r="844" spans="1:15" x14ac:dyDescent="0.25">
      <c r="A844" s="8" t="str">
        <f ca="1">LOOKUP('PB YTD'!B844,TimeFrame!$D$3:$D$8,TimeFrame!$C$3:$C$8)</f>
        <v>3 Months</v>
      </c>
      <c r="B844" s="8">
        <f t="shared" ca="1" si="61"/>
        <v>124</v>
      </c>
      <c r="C844" s="20">
        <f t="shared" ca="1" si="62"/>
        <v>45568</v>
      </c>
      <c r="D844" s="20">
        <v>45444</v>
      </c>
      <c r="E844" s="12" t="s">
        <v>179</v>
      </c>
      <c r="F844" s="7" t="s">
        <v>57</v>
      </c>
      <c r="G844" s="7" t="s">
        <v>233</v>
      </c>
      <c r="H844" s="8" t="s">
        <v>22</v>
      </c>
      <c r="I844" s="4">
        <v>1.3544132352755032</v>
      </c>
      <c r="J844" s="13">
        <v>0.66972477064220182</v>
      </c>
      <c r="K844" s="14">
        <v>3000</v>
      </c>
      <c r="L844" s="10">
        <f t="shared" si="59"/>
        <v>0</v>
      </c>
      <c r="M844" s="10">
        <v>2400</v>
      </c>
      <c r="N844" s="10">
        <v>3000</v>
      </c>
      <c r="O844" s="3">
        <f t="shared" si="63"/>
        <v>1.25</v>
      </c>
    </row>
    <row r="845" spans="1:15" x14ac:dyDescent="0.25">
      <c r="A845" s="8" t="str">
        <f ca="1">LOOKUP('PB YTD'!B845,TimeFrame!$D$3:$D$8,TimeFrame!$C$3:$C$8)</f>
        <v>3 Months</v>
      </c>
      <c r="B845" s="8">
        <f t="shared" ca="1" si="61"/>
        <v>124</v>
      </c>
      <c r="C845" s="20">
        <f t="shared" ca="1" si="62"/>
        <v>45568</v>
      </c>
      <c r="D845" s="20">
        <v>45444</v>
      </c>
      <c r="E845" s="12" t="s">
        <v>14</v>
      </c>
      <c r="F845" s="7" t="s">
        <v>58</v>
      </c>
      <c r="G845" s="7" t="s">
        <v>42</v>
      </c>
      <c r="H845" s="8" t="s">
        <v>40</v>
      </c>
      <c r="I845" s="4">
        <v>1.4293623800861006</v>
      </c>
      <c r="J845" s="13">
        <v>0.57322175732217573</v>
      </c>
      <c r="K845" s="14">
        <v>3000</v>
      </c>
      <c r="L845" s="10">
        <f t="shared" si="59"/>
        <v>0</v>
      </c>
      <c r="M845" s="10">
        <v>2400</v>
      </c>
      <c r="N845" s="10">
        <v>3000</v>
      </c>
      <c r="O845" s="3">
        <f t="shared" si="63"/>
        <v>1.25</v>
      </c>
    </row>
    <row r="846" spans="1:15" x14ac:dyDescent="0.25">
      <c r="A846" s="8" t="str">
        <f ca="1">LOOKUP('PB YTD'!B846,TimeFrame!$D$3:$D$8,TimeFrame!$C$3:$C$8)</f>
        <v>3 Months</v>
      </c>
      <c r="B846" s="8">
        <f t="shared" ca="1" si="61"/>
        <v>124</v>
      </c>
      <c r="C846" s="20">
        <f t="shared" ca="1" si="62"/>
        <v>45568</v>
      </c>
      <c r="D846" s="20">
        <v>45444</v>
      </c>
      <c r="E846" s="12" t="s">
        <v>6</v>
      </c>
      <c r="F846" s="7" t="s">
        <v>8</v>
      </c>
      <c r="G846" s="7" t="s">
        <v>233</v>
      </c>
      <c r="H846" s="8" t="s">
        <v>7</v>
      </c>
      <c r="I846" s="4">
        <v>1.2584745762711866</v>
      </c>
      <c r="J846" s="13">
        <v>0.6097560975609756</v>
      </c>
      <c r="K846" s="14">
        <v>3000</v>
      </c>
      <c r="L846" s="10">
        <f t="shared" si="59"/>
        <v>0</v>
      </c>
      <c r="M846" s="10">
        <v>2400</v>
      </c>
      <c r="N846" s="10">
        <v>3000</v>
      </c>
      <c r="O846" s="3">
        <f t="shared" si="63"/>
        <v>1.25</v>
      </c>
    </row>
    <row r="847" spans="1:15" x14ac:dyDescent="0.25">
      <c r="A847" s="8" t="str">
        <f ca="1">LOOKUP('PB YTD'!B847,TimeFrame!$D$3:$D$8,TimeFrame!$C$3:$C$8)</f>
        <v>3 Months</v>
      </c>
      <c r="B847" s="8">
        <f t="shared" ca="1" si="61"/>
        <v>124</v>
      </c>
      <c r="C847" s="20">
        <f t="shared" ca="1" si="62"/>
        <v>45568</v>
      </c>
      <c r="D847" s="20">
        <v>45444</v>
      </c>
      <c r="E847" s="12" t="s">
        <v>14</v>
      </c>
      <c r="F847" s="7" t="s">
        <v>149</v>
      </c>
      <c r="G847" s="7" t="s">
        <v>42</v>
      </c>
      <c r="H847" s="8" t="s">
        <v>40</v>
      </c>
      <c r="I847" s="4">
        <v>1.2878397624314415</v>
      </c>
      <c r="J847" s="13">
        <v>0.64166666666666672</v>
      </c>
      <c r="K847" s="14">
        <v>3000</v>
      </c>
      <c r="L847" s="10">
        <f t="shared" si="59"/>
        <v>0</v>
      </c>
      <c r="M847" s="10">
        <v>2400</v>
      </c>
      <c r="N847" s="10">
        <v>3000</v>
      </c>
      <c r="O847" s="3">
        <f t="shared" si="63"/>
        <v>1.25</v>
      </c>
    </row>
    <row r="848" spans="1:15" x14ac:dyDescent="0.25">
      <c r="A848" s="8" t="str">
        <f ca="1">LOOKUP('PB YTD'!B848,TimeFrame!$D$3:$D$8,TimeFrame!$C$3:$C$8)</f>
        <v>3 Months</v>
      </c>
      <c r="B848" s="8">
        <f t="shared" ca="1" si="61"/>
        <v>124</v>
      </c>
      <c r="C848" s="20">
        <f t="shared" ca="1" si="62"/>
        <v>45568</v>
      </c>
      <c r="D848" s="20">
        <v>45444</v>
      </c>
      <c r="E848" s="12" t="s">
        <v>190</v>
      </c>
      <c r="F848" s="7" t="s">
        <v>37</v>
      </c>
      <c r="G848" s="7" t="s">
        <v>262</v>
      </c>
      <c r="H848" s="8" t="s">
        <v>36</v>
      </c>
      <c r="I848" s="4">
        <v>1.4445336131859996</v>
      </c>
      <c r="J848" s="13">
        <v>0.86554621848739499</v>
      </c>
      <c r="K848" s="14">
        <v>3000</v>
      </c>
      <c r="L848" s="10">
        <f t="shared" si="59"/>
        <v>0</v>
      </c>
      <c r="M848" s="10">
        <v>2400</v>
      </c>
      <c r="N848" s="10">
        <v>3000</v>
      </c>
      <c r="O848" s="3">
        <f t="shared" si="63"/>
        <v>1.25</v>
      </c>
    </row>
    <row r="849" spans="1:15" x14ac:dyDescent="0.25">
      <c r="A849" s="8" t="str">
        <f ca="1">LOOKUP('PB YTD'!B849,TimeFrame!$D$3:$D$8,TimeFrame!$C$3:$C$8)</f>
        <v>3 Months</v>
      </c>
      <c r="B849" s="8">
        <f t="shared" ca="1" si="61"/>
        <v>124</v>
      </c>
      <c r="C849" s="20">
        <f t="shared" ca="1" si="62"/>
        <v>45568</v>
      </c>
      <c r="D849" s="20">
        <v>45444</v>
      </c>
      <c r="E849" s="12" t="s">
        <v>50</v>
      </c>
      <c r="F849" s="7" t="s">
        <v>169</v>
      </c>
      <c r="G849" s="7" t="s">
        <v>263</v>
      </c>
      <c r="H849" s="8" t="s">
        <v>44</v>
      </c>
      <c r="I849" s="4">
        <v>1.3708019191226868</v>
      </c>
      <c r="J849" s="13">
        <v>0.6588235294117647</v>
      </c>
      <c r="K849" s="14">
        <v>3000</v>
      </c>
      <c r="L849" s="10">
        <f t="shared" si="59"/>
        <v>0</v>
      </c>
      <c r="M849" s="10">
        <v>2400</v>
      </c>
      <c r="N849" s="10">
        <v>3000</v>
      </c>
      <c r="O849" s="3">
        <f t="shared" si="63"/>
        <v>1.25</v>
      </c>
    </row>
    <row r="850" spans="1:15" x14ac:dyDescent="0.25">
      <c r="A850" s="8" t="str">
        <f ca="1">LOOKUP('PB YTD'!B850,TimeFrame!$D$3:$D$8,TimeFrame!$C$3:$C$8)</f>
        <v>3 Months</v>
      </c>
      <c r="B850" s="8">
        <f t="shared" ca="1" si="61"/>
        <v>124</v>
      </c>
      <c r="C850" s="20">
        <f t="shared" ca="1" si="62"/>
        <v>45568</v>
      </c>
      <c r="D850" s="20">
        <v>45444</v>
      </c>
      <c r="E850" s="12" t="s">
        <v>14</v>
      </c>
      <c r="F850" s="7" t="s">
        <v>100</v>
      </c>
      <c r="G850" s="7" t="s">
        <v>42</v>
      </c>
      <c r="H850" s="8" t="s">
        <v>42</v>
      </c>
      <c r="I850" s="4">
        <v>1.4248086638824073</v>
      </c>
      <c r="J850" s="13">
        <v>0.58730158730158732</v>
      </c>
      <c r="K850" s="14">
        <v>3000</v>
      </c>
      <c r="L850" s="10">
        <f t="shared" si="59"/>
        <v>0</v>
      </c>
      <c r="M850" s="10">
        <v>2400</v>
      </c>
      <c r="N850" s="10">
        <v>3000</v>
      </c>
      <c r="O850" s="3">
        <f t="shared" si="63"/>
        <v>1.25</v>
      </c>
    </row>
    <row r="851" spans="1:15" x14ac:dyDescent="0.25">
      <c r="A851" s="8" t="str">
        <f ca="1">LOOKUP('PB YTD'!B851,TimeFrame!$D$3:$D$8,TimeFrame!$C$3:$C$8)</f>
        <v>3 Months</v>
      </c>
      <c r="B851" s="8">
        <f t="shared" ca="1" si="61"/>
        <v>124</v>
      </c>
      <c r="C851" s="20">
        <f t="shared" ca="1" si="62"/>
        <v>45568</v>
      </c>
      <c r="D851" s="20">
        <v>45444</v>
      </c>
      <c r="E851" s="12" t="s">
        <v>14</v>
      </c>
      <c r="F851" s="7" t="s">
        <v>54</v>
      </c>
      <c r="G851" s="7" t="s">
        <v>42</v>
      </c>
      <c r="H851" s="8" t="s">
        <v>40</v>
      </c>
      <c r="I851" s="4">
        <v>1.2694534763264893</v>
      </c>
      <c r="J851" s="13">
        <v>0.65909090909090906</v>
      </c>
      <c r="K851" s="14">
        <v>3000</v>
      </c>
      <c r="L851" s="10">
        <f t="shared" si="59"/>
        <v>0</v>
      </c>
      <c r="M851" s="10">
        <v>2400</v>
      </c>
      <c r="N851" s="10">
        <v>3000</v>
      </c>
      <c r="O851" s="3">
        <f t="shared" si="63"/>
        <v>1.25</v>
      </c>
    </row>
    <row r="852" spans="1:15" x14ac:dyDescent="0.25">
      <c r="A852" s="8" t="str">
        <f ca="1">LOOKUP('PB YTD'!B852,TimeFrame!$D$3:$D$8,TimeFrame!$C$3:$C$8)</f>
        <v>3 Months</v>
      </c>
      <c r="B852" s="8">
        <f t="shared" ca="1" si="61"/>
        <v>124</v>
      </c>
      <c r="C852" s="20">
        <f t="shared" ca="1" si="62"/>
        <v>45568</v>
      </c>
      <c r="D852" s="20">
        <v>45444</v>
      </c>
      <c r="E852" s="12" t="s">
        <v>14</v>
      </c>
      <c r="F852" s="7" t="s">
        <v>96</v>
      </c>
      <c r="G852" s="7" t="s">
        <v>42</v>
      </c>
      <c r="H852" s="8" t="s">
        <v>82</v>
      </c>
      <c r="I852" s="4">
        <v>1.5379204281349783</v>
      </c>
      <c r="J852" s="13">
        <v>0.5864978902953587</v>
      </c>
      <c r="K852" s="14">
        <v>3000</v>
      </c>
      <c r="L852" s="10">
        <f t="shared" si="59"/>
        <v>0</v>
      </c>
      <c r="M852" s="10">
        <v>2400</v>
      </c>
      <c r="N852" s="10">
        <v>3000</v>
      </c>
      <c r="O852" s="3">
        <f t="shared" si="63"/>
        <v>1.25</v>
      </c>
    </row>
    <row r="853" spans="1:15" x14ac:dyDescent="0.25">
      <c r="A853" s="8" t="str">
        <f ca="1">LOOKUP('PB YTD'!B853,TimeFrame!$D$3:$D$8,TimeFrame!$C$3:$C$8)</f>
        <v>3 Months</v>
      </c>
      <c r="B853" s="8">
        <f t="shared" ca="1" si="61"/>
        <v>124</v>
      </c>
      <c r="C853" s="20">
        <f t="shared" ca="1" si="62"/>
        <v>45568</v>
      </c>
      <c r="D853" s="20">
        <v>45444</v>
      </c>
      <c r="E853" s="12" t="s">
        <v>14</v>
      </c>
      <c r="F853" s="7" t="s">
        <v>230</v>
      </c>
      <c r="G853" s="7" t="s">
        <v>42</v>
      </c>
      <c r="H853" s="8" t="s">
        <v>42</v>
      </c>
      <c r="I853" s="4">
        <v>1.7561403936681381</v>
      </c>
      <c r="J853" s="13">
        <v>0.33333333333333331</v>
      </c>
      <c r="K853" s="14">
        <v>3000</v>
      </c>
      <c r="L853" s="10">
        <f t="shared" si="59"/>
        <v>0</v>
      </c>
      <c r="M853" s="10">
        <v>2400</v>
      </c>
      <c r="N853" s="10">
        <v>3000</v>
      </c>
      <c r="O853" s="3">
        <f t="shared" si="63"/>
        <v>1.25</v>
      </c>
    </row>
    <row r="854" spans="1:15" x14ac:dyDescent="0.25">
      <c r="A854" s="8" t="str">
        <f ca="1">LOOKUP('PB YTD'!B854,TimeFrame!$D$3:$D$8,TimeFrame!$C$3:$C$8)</f>
        <v>3 Months</v>
      </c>
      <c r="B854" s="8">
        <f t="shared" ca="1" si="61"/>
        <v>124</v>
      </c>
      <c r="C854" s="20">
        <f t="shared" ca="1" si="62"/>
        <v>45568</v>
      </c>
      <c r="D854" s="20">
        <v>45444</v>
      </c>
      <c r="E854" s="12" t="s">
        <v>25</v>
      </c>
      <c r="F854" s="7" t="s">
        <v>143</v>
      </c>
      <c r="G854" s="7" t="s">
        <v>262</v>
      </c>
      <c r="H854" s="8" t="s">
        <v>225</v>
      </c>
      <c r="I854" s="4">
        <v>1.2465411906523109</v>
      </c>
      <c r="J854" s="13">
        <v>0.59090909090909094</v>
      </c>
      <c r="K854" s="14">
        <v>2991.7</v>
      </c>
      <c r="L854" s="10">
        <f t="shared" si="59"/>
        <v>8.3000000000001819</v>
      </c>
      <c r="M854" s="10">
        <v>2400</v>
      </c>
      <c r="N854" s="10">
        <v>3000</v>
      </c>
      <c r="O854" s="3">
        <f t="shared" si="63"/>
        <v>1.2465416666666667</v>
      </c>
    </row>
    <row r="855" spans="1:15" x14ac:dyDescent="0.25">
      <c r="A855" s="8" t="str">
        <f ca="1">LOOKUP('PB YTD'!B855,TimeFrame!$D$3:$D$8,TimeFrame!$C$3:$C$8)</f>
        <v>3 Months</v>
      </c>
      <c r="B855" s="8">
        <f t="shared" ca="1" si="61"/>
        <v>124</v>
      </c>
      <c r="C855" s="20">
        <f t="shared" ca="1" si="62"/>
        <v>45568</v>
      </c>
      <c r="D855" s="20">
        <v>45444</v>
      </c>
      <c r="E855" s="12" t="s">
        <v>6</v>
      </c>
      <c r="F855" s="7" t="s">
        <v>10</v>
      </c>
      <c r="G855" s="7" t="s">
        <v>233</v>
      </c>
      <c r="H855" s="8" t="s">
        <v>7</v>
      </c>
      <c r="I855" s="4">
        <v>1.2399669342150876</v>
      </c>
      <c r="J855" s="13">
        <v>0.5714285714285714</v>
      </c>
      <c r="K855" s="14">
        <v>2975.92</v>
      </c>
      <c r="L855" s="10">
        <f t="shared" si="59"/>
        <v>24.079999999999927</v>
      </c>
      <c r="M855" s="10">
        <v>2400</v>
      </c>
      <c r="N855" s="10">
        <v>3000</v>
      </c>
      <c r="O855" s="3">
        <f t="shared" si="63"/>
        <v>1.2399666666666667</v>
      </c>
    </row>
    <row r="856" spans="1:15" x14ac:dyDescent="0.25">
      <c r="A856" s="8" t="str">
        <f ca="1">LOOKUP('PB YTD'!B856,TimeFrame!$D$3:$D$8,TimeFrame!$C$3:$C$8)</f>
        <v>3 Months</v>
      </c>
      <c r="B856" s="8">
        <f t="shared" ca="1" si="61"/>
        <v>124</v>
      </c>
      <c r="C856" s="20">
        <f t="shared" ca="1" si="62"/>
        <v>45568</v>
      </c>
      <c r="D856" s="20">
        <v>45444</v>
      </c>
      <c r="E856" s="12" t="s">
        <v>14</v>
      </c>
      <c r="F856" s="7" t="s">
        <v>16</v>
      </c>
      <c r="G856" s="7" t="s">
        <v>42</v>
      </c>
      <c r="H856" s="8" t="s">
        <v>42</v>
      </c>
      <c r="I856" s="4">
        <v>1.2257537310223217</v>
      </c>
      <c r="J856" s="13">
        <v>0.73003802281368824</v>
      </c>
      <c r="K856" s="14">
        <v>2941.81</v>
      </c>
      <c r="L856" s="10">
        <f t="shared" si="59"/>
        <v>58.190000000000055</v>
      </c>
      <c r="M856" s="10">
        <v>2400</v>
      </c>
      <c r="N856" s="10">
        <v>3000</v>
      </c>
      <c r="O856" s="3">
        <f t="shared" si="63"/>
        <v>1.2257541666666667</v>
      </c>
    </row>
    <row r="857" spans="1:15" x14ac:dyDescent="0.25">
      <c r="A857" s="8" t="str">
        <f ca="1">LOOKUP('PB YTD'!B857,TimeFrame!$D$3:$D$8,TimeFrame!$C$3:$C$8)</f>
        <v>3 Months</v>
      </c>
      <c r="B857" s="8">
        <f t="shared" ca="1" si="61"/>
        <v>124</v>
      </c>
      <c r="C857" s="20">
        <f t="shared" ca="1" si="62"/>
        <v>45568</v>
      </c>
      <c r="D857" s="20">
        <v>45444</v>
      </c>
      <c r="E857" s="12" t="s">
        <v>177</v>
      </c>
      <c r="F857" s="7" t="s">
        <v>102</v>
      </c>
      <c r="G857" s="7" t="s">
        <v>263</v>
      </c>
      <c r="H857" s="8" t="s">
        <v>23</v>
      </c>
      <c r="I857" s="4">
        <v>1.2089371800420889</v>
      </c>
      <c r="J857" s="13">
        <v>0.77777777777777779</v>
      </c>
      <c r="K857" s="14">
        <v>2901.45</v>
      </c>
      <c r="L857" s="10">
        <f t="shared" si="59"/>
        <v>98.550000000000182</v>
      </c>
      <c r="M857" s="10">
        <v>2400</v>
      </c>
      <c r="N857" s="10">
        <v>3000</v>
      </c>
      <c r="O857" s="3">
        <f t="shared" si="63"/>
        <v>1.2089375</v>
      </c>
    </row>
    <row r="858" spans="1:15" x14ac:dyDescent="0.25">
      <c r="A858" s="8" t="str">
        <f ca="1">LOOKUP('PB YTD'!B858,TimeFrame!$D$3:$D$8,TimeFrame!$C$3:$C$8)</f>
        <v>3 Months</v>
      </c>
      <c r="B858" s="8">
        <f t="shared" ca="1" si="61"/>
        <v>124</v>
      </c>
      <c r="C858" s="20">
        <f t="shared" ca="1" si="62"/>
        <v>45568</v>
      </c>
      <c r="D858" s="20">
        <v>45444</v>
      </c>
      <c r="E858" s="12" t="s">
        <v>14</v>
      </c>
      <c r="F858" s="7" t="s">
        <v>46</v>
      </c>
      <c r="G858" s="7" t="s">
        <v>42</v>
      </c>
      <c r="H858" s="8" t="s">
        <v>42</v>
      </c>
      <c r="I858" s="4">
        <v>1.2048265350996088</v>
      </c>
      <c r="J858" s="13">
        <v>0.64</v>
      </c>
      <c r="K858" s="14">
        <v>2891.58</v>
      </c>
      <c r="L858" s="10">
        <f t="shared" si="59"/>
        <v>108.42000000000007</v>
      </c>
      <c r="M858" s="10">
        <v>2400</v>
      </c>
      <c r="N858" s="10">
        <v>3000</v>
      </c>
      <c r="O858" s="3">
        <f t="shared" si="63"/>
        <v>1.204825</v>
      </c>
    </row>
    <row r="859" spans="1:15" x14ac:dyDescent="0.25">
      <c r="A859" s="8" t="str">
        <f ca="1">LOOKUP('PB YTD'!B859,TimeFrame!$D$3:$D$8,TimeFrame!$C$3:$C$8)</f>
        <v>3 Months</v>
      </c>
      <c r="B859" s="8">
        <f t="shared" ca="1" si="61"/>
        <v>124</v>
      </c>
      <c r="C859" s="20">
        <f t="shared" ca="1" si="62"/>
        <v>45568</v>
      </c>
      <c r="D859" s="20">
        <v>45444</v>
      </c>
      <c r="E859" s="12" t="s">
        <v>177</v>
      </c>
      <c r="F859" s="7" t="s">
        <v>146</v>
      </c>
      <c r="G859" s="7" t="s">
        <v>263</v>
      </c>
      <c r="H859" s="8" t="s">
        <v>23</v>
      </c>
      <c r="I859" s="4">
        <v>1.2027189556615629</v>
      </c>
      <c r="J859" s="13">
        <v>0.56989247311827962</v>
      </c>
      <c r="K859" s="14">
        <v>2886.53</v>
      </c>
      <c r="L859" s="10">
        <f t="shared" si="59"/>
        <v>113.4699999999998</v>
      </c>
      <c r="M859" s="10">
        <v>2400</v>
      </c>
      <c r="N859" s="10">
        <v>3000</v>
      </c>
      <c r="O859" s="3">
        <f t="shared" si="63"/>
        <v>1.2027208333333335</v>
      </c>
    </row>
    <row r="860" spans="1:15" x14ac:dyDescent="0.25">
      <c r="A860" s="8" t="str">
        <f ca="1">LOOKUP('PB YTD'!B860,TimeFrame!$D$3:$D$8,TimeFrame!$C$3:$C$8)</f>
        <v>3 Months</v>
      </c>
      <c r="B860" s="8">
        <f t="shared" ca="1" si="61"/>
        <v>124</v>
      </c>
      <c r="C860" s="20">
        <f t="shared" ca="1" si="62"/>
        <v>45568</v>
      </c>
      <c r="D860" s="20">
        <v>45444</v>
      </c>
      <c r="E860" s="12" t="s">
        <v>50</v>
      </c>
      <c r="F860" s="7" t="s">
        <v>45</v>
      </c>
      <c r="G860" s="7" t="s">
        <v>263</v>
      </c>
      <c r="H860" s="8" t="s">
        <v>44</v>
      </c>
      <c r="I860" s="4">
        <v>1.1950442247658688</v>
      </c>
      <c r="J860" s="13">
        <v>0.68799999999999994</v>
      </c>
      <c r="K860" s="14">
        <v>2868.11</v>
      </c>
      <c r="L860" s="10">
        <f t="shared" si="59"/>
        <v>131.88999999999987</v>
      </c>
      <c r="M860" s="10">
        <v>2400</v>
      </c>
      <c r="N860" s="10">
        <v>3000</v>
      </c>
      <c r="O860" s="3">
        <f t="shared" si="63"/>
        <v>1.1950458333333334</v>
      </c>
    </row>
    <row r="861" spans="1:15" x14ac:dyDescent="0.25">
      <c r="A861" s="8" t="str">
        <f ca="1">LOOKUP('PB YTD'!B861,TimeFrame!$D$3:$D$8,TimeFrame!$C$3:$C$8)</f>
        <v>3 Months</v>
      </c>
      <c r="B861" s="8">
        <f t="shared" ca="1" si="61"/>
        <v>124</v>
      </c>
      <c r="C861" s="20">
        <f t="shared" ca="1" si="62"/>
        <v>45568</v>
      </c>
      <c r="D861" s="20">
        <v>45444</v>
      </c>
      <c r="E861" s="12" t="s">
        <v>6</v>
      </c>
      <c r="F861" s="8" t="s">
        <v>13</v>
      </c>
      <c r="G861" s="7" t="s">
        <v>233</v>
      </c>
      <c r="H861" s="8" t="s">
        <v>7</v>
      </c>
      <c r="I861" s="4">
        <v>1.1947114108214305</v>
      </c>
      <c r="J861" s="13">
        <v>0.6387096774193548</v>
      </c>
      <c r="K861" s="14">
        <v>2867.31</v>
      </c>
      <c r="L861" s="10">
        <f t="shared" si="59"/>
        <v>132.69000000000005</v>
      </c>
      <c r="M861" s="10">
        <v>2400</v>
      </c>
      <c r="N861" s="10">
        <v>3000</v>
      </c>
      <c r="O861" s="3">
        <f t="shared" si="63"/>
        <v>1.1947125000000001</v>
      </c>
    </row>
    <row r="862" spans="1:15" x14ac:dyDescent="0.25">
      <c r="A862" s="8" t="str">
        <f ca="1">LOOKUP('PB YTD'!B862,TimeFrame!$D$3:$D$8,TimeFrame!$C$3:$C$8)</f>
        <v>3 Months</v>
      </c>
      <c r="B862" s="8">
        <f t="shared" ca="1" si="61"/>
        <v>124</v>
      </c>
      <c r="C862" s="20">
        <f t="shared" ca="1" si="62"/>
        <v>45568</v>
      </c>
      <c r="D862" s="20">
        <v>45444</v>
      </c>
      <c r="E862" s="12" t="s">
        <v>176</v>
      </c>
      <c r="F862" s="7" t="s">
        <v>129</v>
      </c>
      <c r="G862" s="7" t="s">
        <v>263</v>
      </c>
      <c r="H862" s="8" t="s">
        <v>51</v>
      </c>
      <c r="I862" s="4">
        <v>1.1782061563746893</v>
      </c>
      <c r="J862" s="13">
        <v>0.59055118110236215</v>
      </c>
      <c r="K862" s="14">
        <v>2827.69</v>
      </c>
      <c r="L862" s="10">
        <f t="shared" si="59"/>
        <v>172.30999999999995</v>
      </c>
      <c r="M862" s="10">
        <v>2400</v>
      </c>
      <c r="N862" s="10">
        <v>3000</v>
      </c>
      <c r="O862" s="3">
        <f t="shared" si="63"/>
        <v>1.1782041666666667</v>
      </c>
    </row>
    <row r="863" spans="1:15" x14ac:dyDescent="0.25">
      <c r="A863" s="8" t="str">
        <f ca="1">LOOKUP('PB YTD'!B863,TimeFrame!$D$3:$D$8,TimeFrame!$C$3:$C$8)</f>
        <v>3 Months</v>
      </c>
      <c r="B863" s="8">
        <f t="shared" ca="1" si="61"/>
        <v>124</v>
      </c>
      <c r="C863" s="20">
        <f t="shared" ca="1" si="62"/>
        <v>45568</v>
      </c>
      <c r="D863" s="20">
        <v>45444</v>
      </c>
      <c r="E863" s="12" t="s">
        <v>6</v>
      </c>
      <c r="F863" s="7" t="s">
        <v>61</v>
      </c>
      <c r="G863" s="7" t="s">
        <v>233</v>
      </c>
      <c r="H863" s="8" t="s">
        <v>7</v>
      </c>
      <c r="I863" s="4">
        <v>1.1702127659574466</v>
      </c>
      <c r="J863" s="13">
        <v>0.67567567567567566</v>
      </c>
      <c r="K863" s="14">
        <v>2808.51</v>
      </c>
      <c r="L863" s="10">
        <f t="shared" ref="L863:L926" si="64">3000-K863</f>
        <v>191.48999999999978</v>
      </c>
      <c r="M863" s="10">
        <v>2400</v>
      </c>
      <c r="N863" s="10">
        <v>3000</v>
      </c>
      <c r="O863" s="3">
        <f t="shared" si="63"/>
        <v>1.1702125000000001</v>
      </c>
    </row>
    <row r="864" spans="1:15" x14ac:dyDescent="0.25">
      <c r="A864" s="8" t="str">
        <f ca="1">LOOKUP('PB YTD'!B864,TimeFrame!$D$3:$D$8,TimeFrame!$C$3:$C$8)</f>
        <v>3 Months</v>
      </c>
      <c r="B864" s="8">
        <f t="shared" ca="1" si="61"/>
        <v>124</v>
      </c>
      <c r="C864" s="20">
        <f t="shared" ca="1" si="62"/>
        <v>45568</v>
      </c>
      <c r="D864" s="20">
        <v>45444</v>
      </c>
      <c r="E864" s="12" t="s">
        <v>206</v>
      </c>
      <c r="F864" s="8" t="s">
        <v>208</v>
      </c>
      <c r="G864" s="7" t="s">
        <v>231</v>
      </c>
      <c r="H864" s="8" t="s">
        <v>11</v>
      </c>
      <c r="I864" s="4">
        <v>1.1685130671220871</v>
      </c>
      <c r="J864" s="13">
        <v>0.60493827160493829</v>
      </c>
      <c r="K864" s="14">
        <v>2804.43</v>
      </c>
      <c r="L864" s="10">
        <f t="shared" si="64"/>
        <v>195.57000000000016</v>
      </c>
      <c r="M864" s="10">
        <v>2400</v>
      </c>
      <c r="N864" s="10">
        <v>3000</v>
      </c>
      <c r="O864" s="3">
        <f t="shared" si="63"/>
        <v>1.1685124999999998</v>
      </c>
    </row>
    <row r="865" spans="1:15" x14ac:dyDescent="0.25">
      <c r="A865" s="8" t="str">
        <f ca="1">LOOKUP('PB YTD'!B865,TimeFrame!$D$3:$D$8,TimeFrame!$C$3:$C$8)</f>
        <v>3 Months</v>
      </c>
      <c r="B865" s="8">
        <f t="shared" ca="1" si="61"/>
        <v>124</v>
      </c>
      <c r="C865" s="20">
        <f t="shared" ca="1" si="62"/>
        <v>45568</v>
      </c>
      <c r="D865" s="20">
        <v>45444</v>
      </c>
      <c r="E865" s="12" t="s">
        <v>28</v>
      </c>
      <c r="F865" s="7" t="s">
        <v>136</v>
      </c>
      <c r="G865" s="7" t="s">
        <v>262</v>
      </c>
      <c r="H865" s="8" t="s">
        <v>227</v>
      </c>
      <c r="I865" s="4">
        <v>1.1597544376232671</v>
      </c>
      <c r="J865" s="13">
        <v>0.63793103448275867</v>
      </c>
      <c r="K865" s="14">
        <v>2783.41</v>
      </c>
      <c r="L865" s="10">
        <f t="shared" si="64"/>
        <v>216.59000000000015</v>
      </c>
      <c r="M865" s="10">
        <v>2400</v>
      </c>
      <c r="N865" s="10">
        <v>3000</v>
      </c>
      <c r="O865" s="3">
        <f t="shared" si="63"/>
        <v>1.1597541666666666</v>
      </c>
    </row>
    <row r="866" spans="1:15" x14ac:dyDescent="0.25">
      <c r="A866" s="8" t="str">
        <f ca="1">LOOKUP('PB YTD'!B866,TimeFrame!$D$3:$D$8,TimeFrame!$C$3:$C$8)</f>
        <v>3 Months</v>
      </c>
      <c r="B866" s="8">
        <f t="shared" ca="1" si="61"/>
        <v>124</v>
      </c>
      <c r="C866" s="20">
        <f t="shared" ca="1" si="62"/>
        <v>45568</v>
      </c>
      <c r="D866" s="20">
        <v>45444</v>
      </c>
      <c r="E866" s="12" t="s">
        <v>177</v>
      </c>
      <c r="F866" s="7" t="s">
        <v>98</v>
      </c>
      <c r="G866" s="7" t="s">
        <v>263</v>
      </c>
      <c r="H866" s="8" t="s">
        <v>23</v>
      </c>
      <c r="I866" s="4">
        <v>1.1578947368421053</v>
      </c>
      <c r="J866" s="13">
        <v>0.66363636363636369</v>
      </c>
      <c r="K866" s="14">
        <v>2778.95</v>
      </c>
      <c r="L866" s="10">
        <f t="shared" si="64"/>
        <v>221.05000000000018</v>
      </c>
      <c r="M866" s="10">
        <v>2400</v>
      </c>
      <c r="N866" s="10">
        <v>3000</v>
      </c>
      <c r="O866" s="3">
        <f t="shared" si="63"/>
        <v>1.1578958333333333</v>
      </c>
    </row>
    <row r="867" spans="1:15" x14ac:dyDescent="0.25">
      <c r="A867" s="8" t="str">
        <f ca="1">LOOKUP('PB YTD'!B867,TimeFrame!$D$3:$D$8,TimeFrame!$C$3:$C$8)</f>
        <v>3 Months</v>
      </c>
      <c r="B867" s="8">
        <f t="shared" ca="1" si="61"/>
        <v>124</v>
      </c>
      <c r="C867" s="20">
        <f t="shared" ca="1" si="62"/>
        <v>45568</v>
      </c>
      <c r="D867" s="20">
        <v>45444</v>
      </c>
      <c r="E867" s="12" t="s">
        <v>190</v>
      </c>
      <c r="F867" s="7" t="s">
        <v>170</v>
      </c>
      <c r="G867" s="7" t="s">
        <v>262</v>
      </c>
      <c r="H867" s="8" t="s">
        <v>36</v>
      </c>
      <c r="I867" s="4">
        <v>1.1571263267667604</v>
      </c>
      <c r="J867" s="13">
        <v>0.62962962962962965</v>
      </c>
      <c r="K867" s="14">
        <v>2777.1</v>
      </c>
      <c r="L867" s="10">
        <f t="shared" si="64"/>
        <v>222.90000000000009</v>
      </c>
      <c r="M867" s="10">
        <v>2400</v>
      </c>
      <c r="N867" s="10">
        <v>3000</v>
      </c>
      <c r="O867" s="3">
        <f t="shared" si="63"/>
        <v>1.157125</v>
      </c>
    </row>
    <row r="868" spans="1:15" x14ac:dyDescent="0.25">
      <c r="A868" s="8" t="str">
        <f ca="1">LOOKUP('PB YTD'!B868,TimeFrame!$D$3:$D$8,TimeFrame!$C$3:$C$8)</f>
        <v>3 Months</v>
      </c>
      <c r="B868" s="8">
        <f t="shared" ca="1" si="61"/>
        <v>124</v>
      </c>
      <c r="C868" s="20">
        <f t="shared" ca="1" si="62"/>
        <v>45568</v>
      </c>
      <c r="D868" s="20">
        <v>45444</v>
      </c>
      <c r="E868" s="12" t="s">
        <v>14</v>
      </c>
      <c r="F868" s="7" t="s">
        <v>171</v>
      </c>
      <c r="G868" s="7" t="s">
        <v>42</v>
      </c>
      <c r="H868" s="8" t="s">
        <v>82</v>
      </c>
      <c r="I868" s="4">
        <v>1.1570436819701169</v>
      </c>
      <c r="J868" s="13">
        <v>0.6588235294117647</v>
      </c>
      <c r="K868" s="14">
        <v>2776.9</v>
      </c>
      <c r="L868" s="10">
        <f t="shared" si="64"/>
        <v>223.09999999999991</v>
      </c>
      <c r="M868" s="10">
        <v>2400</v>
      </c>
      <c r="N868" s="10">
        <v>3000</v>
      </c>
      <c r="O868" s="3">
        <f t="shared" si="63"/>
        <v>1.1570416666666667</v>
      </c>
    </row>
    <row r="869" spans="1:15" x14ac:dyDescent="0.25">
      <c r="A869" s="8" t="str">
        <f ca="1">LOOKUP('PB YTD'!B869,TimeFrame!$D$3:$D$8,TimeFrame!$C$3:$C$8)</f>
        <v>3 Months</v>
      </c>
      <c r="B869" s="8">
        <f t="shared" ca="1" si="61"/>
        <v>124</v>
      </c>
      <c r="C869" s="20">
        <f t="shared" ca="1" si="62"/>
        <v>45568</v>
      </c>
      <c r="D869" s="20">
        <v>45444</v>
      </c>
      <c r="E869" s="12" t="s">
        <v>72</v>
      </c>
      <c r="F869" s="8" t="s">
        <v>97</v>
      </c>
      <c r="G869" s="7" t="s">
        <v>262</v>
      </c>
      <c r="H869" s="8" t="s">
        <v>205</v>
      </c>
      <c r="I869" s="4">
        <v>1.15684762290689</v>
      </c>
      <c r="J869" s="13">
        <v>0.60377358490566035</v>
      </c>
      <c r="K869" s="14">
        <v>2776.43</v>
      </c>
      <c r="L869" s="10">
        <f t="shared" si="64"/>
        <v>223.57000000000016</v>
      </c>
      <c r="M869" s="10">
        <v>2400</v>
      </c>
      <c r="N869" s="10">
        <v>3000</v>
      </c>
      <c r="O869" s="3">
        <f t="shared" si="63"/>
        <v>1.1568458333333334</v>
      </c>
    </row>
    <row r="870" spans="1:15" x14ac:dyDescent="0.25">
      <c r="A870" s="8" t="str">
        <f ca="1">LOOKUP('PB YTD'!B870,TimeFrame!$D$3:$D$8,TimeFrame!$C$3:$C$8)</f>
        <v>3 Months</v>
      </c>
      <c r="B870" s="8">
        <f t="shared" ca="1" si="61"/>
        <v>124</v>
      </c>
      <c r="C870" s="20">
        <f t="shared" ca="1" si="62"/>
        <v>45568</v>
      </c>
      <c r="D870" s="20">
        <v>45444</v>
      </c>
      <c r="E870" s="12" t="s">
        <v>14</v>
      </c>
      <c r="F870" s="7" t="s">
        <v>89</v>
      </c>
      <c r="G870" s="7" t="s">
        <v>42</v>
      </c>
      <c r="H870" s="8" t="s">
        <v>42</v>
      </c>
      <c r="I870" s="4">
        <v>1.1554656860021997</v>
      </c>
      <c r="J870" s="13">
        <v>0.64130434782608692</v>
      </c>
      <c r="K870" s="14">
        <v>2773.12</v>
      </c>
      <c r="L870" s="10">
        <f t="shared" si="64"/>
        <v>226.88000000000011</v>
      </c>
      <c r="M870" s="10">
        <v>2400</v>
      </c>
      <c r="N870" s="10">
        <v>3000</v>
      </c>
      <c r="O870" s="3">
        <f t="shared" si="63"/>
        <v>1.1554666666666666</v>
      </c>
    </row>
    <row r="871" spans="1:15" x14ac:dyDescent="0.25">
      <c r="A871" s="8" t="str">
        <f ca="1">LOOKUP('PB YTD'!B871,TimeFrame!$D$3:$D$8,TimeFrame!$C$3:$C$8)</f>
        <v>3 Months</v>
      </c>
      <c r="B871" s="8">
        <f t="shared" ca="1" si="61"/>
        <v>124</v>
      </c>
      <c r="C871" s="20">
        <f t="shared" ca="1" si="62"/>
        <v>45568</v>
      </c>
      <c r="D871" s="20">
        <v>45444</v>
      </c>
      <c r="E871" s="12" t="s">
        <v>50</v>
      </c>
      <c r="F871" s="8" t="s">
        <v>173</v>
      </c>
      <c r="G871" s="7" t="s">
        <v>263</v>
      </c>
      <c r="H871" s="8" t="s">
        <v>44</v>
      </c>
      <c r="I871" s="4">
        <v>1.1345499298117416</v>
      </c>
      <c r="J871" s="13">
        <v>0.66666666666666663</v>
      </c>
      <c r="K871" s="14">
        <v>2722.92</v>
      </c>
      <c r="L871" s="10">
        <f t="shared" si="64"/>
        <v>277.07999999999993</v>
      </c>
      <c r="M871" s="10">
        <v>2400</v>
      </c>
      <c r="N871" s="10">
        <v>3000</v>
      </c>
      <c r="O871" s="3">
        <f t="shared" si="63"/>
        <v>1.1345499999999999</v>
      </c>
    </row>
    <row r="872" spans="1:15" x14ac:dyDescent="0.25">
      <c r="A872" s="8" t="str">
        <f ca="1">LOOKUP('PB YTD'!B872,TimeFrame!$D$3:$D$8,TimeFrame!$C$3:$C$8)</f>
        <v>3 Months</v>
      </c>
      <c r="B872" s="8">
        <f t="shared" ca="1" si="61"/>
        <v>124</v>
      </c>
      <c r="C872" s="20">
        <f t="shared" ca="1" si="62"/>
        <v>45568</v>
      </c>
      <c r="D872" s="20">
        <v>45444</v>
      </c>
      <c r="E872" s="12" t="s">
        <v>28</v>
      </c>
      <c r="F872" s="7" t="s">
        <v>121</v>
      </c>
      <c r="G872" s="7" t="s">
        <v>262</v>
      </c>
      <c r="H872" s="8" t="s">
        <v>227</v>
      </c>
      <c r="I872" s="4">
        <v>1.1324353319823577</v>
      </c>
      <c r="J872" s="13">
        <v>0.65822784810126578</v>
      </c>
      <c r="K872" s="14">
        <v>2717.84</v>
      </c>
      <c r="L872" s="10">
        <f t="shared" si="64"/>
        <v>282.15999999999985</v>
      </c>
      <c r="M872" s="10">
        <v>2400</v>
      </c>
      <c r="N872" s="10">
        <v>3000</v>
      </c>
      <c r="O872" s="3">
        <f t="shared" si="63"/>
        <v>1.1324333333333334</v>
      </c>
    </row>
    <row r="873" spans="1:15" x14ac:dyDescent="0.25">
      <c r="A873" s="8" t="str">
        <f ca="1">LOOKUP('PB YTD'!B873,TimeFrame!$D$3:$D$8,TimeFrame!$C$3:$C$8)</f>
        <v>3 Months</v>
      </c>
      <c r="B873" s="8">
        <f t="shared" ca="1" si="61"/>
        <v>124</v>
      </c>
      <c r="C873" s="20">
        <f t="shared" ca="1" si="62"/>
        <v>45568</v>
      </c>
      <c r="D873" s="20">
        <v>45444</v>
      </c>
      <c r="E873" s="12" t="s">
        <v>17</v>
      </c>
      <c r="F873" s="7" t="s">
        <v>124</v>
      </c>
      <c r="G873" s="7" t="s">
        <v>262</v>
      </c>
      <c r="H873" s="8" t="s">
        <v>195</v>
      </c>
      <c r="I873" s="4">
        <v>1.1304347826086958</v>
      </c>
      <c r="J873" s="13">
        <v>0.7142857142857143</v>
      </c>
      <c r="K873" s="14">
        <v>2713.04</v>
      </c>
      <c r="L873" s="10">
        <f t="shared" si="64"/>
        <v>286.96000000000004</v>
      </c>
      <c r="M873" s="10">
        <v>2400</v>
      </c>
      <c r="N873" s="10">
        <v>3000</v>
      </c>
      <c r="O873" s="3">
        <f t="shared" si="63"/>
        <v>1.1304333333333334</v>
      </c>
    </row>
    <row r="874" spans="1:15" x14ac:dyDescent="0.25">
      <c r="A874" s="8" t="str">
        <f ca="1">LOOKUP('PB YTD'!B874,TimeFrame!$D$3:$D$8,TimeFrame!$C$3:$C$8)</f>
        <v>3 Months</v>
      </c>
      <c r="B874" s="8">
        <f t="shared" ca="1" si="61"/>
        <v>124</v>
      </c>
      <c r="C874" s="20">
        <f t="shared" ca="1" si="62"/>
        <v>45568</v>
      </c>
      <c r="D874" s="20">
        <v>45444</v>
      </c>
      <c r="E874" s="12" t="s">
        <v>6</v>
      </c>
      <c r="F874" s="7" t="s">
        <v>9</v>
      </c>
      <c r="G874" s="7" t="s">
        <v>233</v>
      </c>
      <c r="H874" s="8" t="s">
        <v>7</v>
      </c>
      <c r="I874" s="4">
        <v>1.1127862732428748</v>
      </c>
      <c r="J874" s="13">
        <v>0.5977011494252874</v>
      </c>
      <c r="K874" s="14">
        <v>2670.69</v>
      </c>
      <c r="L874" s="10">
        <f t="shared" si="64"/>
        <v>329.30999999999995</v>
      </c>
      <c r="M874" s="10">
        <v>2400</v>
      </c>
      <c r="N874" s="10">
        <v>3000</v>
      </c>
      <c r="O874" s="3">
        <f t="shared" si="63"/>
        <v>1.1127875</v>
      </c>
    </row>
    <row r="875" spans="1:15" x14ac:dyDescent="0.25">
      <c r="A875" s="8" t="str">
        <f ca="1">LOOKUP('PB YTD'!B875,TimeFrame!$D$3:$D$8,TimeFrame!$C$3:$C$8)</f>
        <v>3 Months</v>
      </c>
      <c r="B875" s="8">
        <f t="shared" ca="1" si="61"/>
        <v>124</v>
      </c>
      <c r="C875" s="20">
        <f t="shared" ca="1" si="62"/>
        <v>45568</v>
      </c>
      <c r="D875" s="20">
        <v>45444</v>
      </c>
      <c r="E875" s="12" t="s">
        <v>14</v>
      </c>
      <c r="F875" s="7" t="s">
        <v>85</v>
      </c>
      <c r="G875" s="7" t="s">
        <v>42</v>
      </c>
      <c r="H875" s="8" t="s">
        <v>42</v>
      </c>
      <c r="I875" s="4">
        <v>1.1101732237228421</v>
      </c>
      <c r="J875" s="13">
        <v>0.59589041095890416</v>
      </c>
      <c r="K875" s="14">
        <v>2664.42</v>
      </c>
      <c r="L875" s="10">
        <f t="shared" si="64"/>
        <v>335.57999999999993</v>
      </c>
      <c r="M875" s="10">
        <v>2400</v>
      </c>
      <c r="N875" s="10">
        <v>3000</v>
      </c>
      <c r="O875" s="3">
        <f t="shared" si="63"/>
        <v>1.1101750000000001</v>
      </c>
    </row>
    <row r="876" spans="1:15" x14ac:dyDescent="0.25">
      <c r="A876" s="8" t="str">
        <f ca="1">LOOKUP('PB YTD'!B876,TimeFrame!$D$3:$D$8,TimeFrame!$C$3:$C$8)</f>
        <v>3 Months</v>
      </c>
      <c r="B876" s="8">
        <f t="shared" ca="1" si="61"/>
        <v>124</v>
      </c>
      <c r="C876" s="20">
        <f t="shared" ca="1" si="62"/>
        <v>45568</v>
      </c>
      <c r="D876" s="20">
        <v>45444</v>
      </c>
      <c r="E876" s="12" t="s">
        <v>17</v>
      </c>
      <c r="F876" s="7" t="s">
        <v>200</v>
      </c>
      <c r="G876" s="7" t="s">
        <v>262</v>
      </c>
      <c r="H876" s="8" t="s">
        <v>195</v>
      </c>
      <c r="I876" s="4">
        <v>1.1080631866275692</v>
      </c>
      <c r="J876" s="13">
        <v>0.69230769230769229</v>
      </c>
      <c r="K876" s="14">
        <v>2659.35</v>
      </c>
      <c r="L876" s="10">
        <f t="shared" si="64"/>
        <v>340.65000000000009</v>
      </c>
      <c r="M876" s="10">
        <v>2400</v>
      </c>
      <c r="N876" s="10">
        <v>3000</v>
      </c>
      <c r="O876" s="3">
        <f t="shared" si="63"/>
        <v>1.1080625</v>
      </c>
    </row>
    <row r="877" spans="1:15" x14ac:dyDescent="0.25">
      <c r="A877" s="8" t="str">
        <f ca="1">LOOKUP('PB YTD'!B877,TimeFrame!$D$3:$D$8,TimeFrame!$C$3:$C$8)</f>
        <v>3 Months</v>
      </c>
      <c r="B877" s="8">
        <f t="shared" ca="1" si="61"/>
        <v>124</v>
      </c>
      <c r="C877" s="20">
        <f t="shared" ca="1" si="62"/>
        <v>45568</v>
      </c>
      <c r="D877" s="20">
        <v>45444</v>
      </c>
      <c r="E877" s="12" t="s">
        <v>176</v>
      </c>
      <c r="F877" s="7" t="s">
        <v>62</v>
      </c>
      <c r="G877" s="7" t="s">
        <v>263</v>
      </c>
      <c r="H877" s="8" t="s">
        <v>51</v>
      </c>
      <c r="I877" s="4">
        <v>1.100073338222548</v>
      </c>
      <c r="J877" s="13">
        <v>0.6</v>
      </c>
      <c r="K877" s="14">
        <v>2640.18</v>
      </c>
      <c r="L877" s="10">
        <f t="shared" si="64"/>
        <v>359.82000000000016</v>
      </c>
      <c r="M877" s="10">
        <v>2400</v>
      </c>
      <c r="N877" s="10">
        <v>3000</v>
      </c>
      <c r="O877" s="3">
        <f t="shared" si="63"/>
        <v>1.1000749999999999</v>
      </c>
    </row>
    <row r="878" spans="1:15" x14ac:dyDescent="0.25">
      <c r="A878" s="8" t="str">
        <f ca="1">LOOKUP('PB YTD'!B878,TimeFrame!$D$3:$D$8,TimeFrame!$C$3:$C$8)</f>
        <v>3 Months</v>
      </c>
      <c r="B878" s="8">
        <f t="shared" ca="1" si="61"/>
        <v>124</v>
      </c>
      <c r="C878" s="20">
        <f t="shared" ca="1" si="62"/>
        <v>45568</v>
      </c>
      <c r="D878" s="20">
        <v>45444</v>
      </c>
      <c r="E878" s="12" t="s">
        <v>28</v>
      </c>
      <c r="F878" s="7" t="s">
        <v>193</v>
      </c>
      <c r="G878" s="7" t="s">
        <v>262</v>
      </c>
      <c r="H878" s="8" t="s">
        <v>227</v>
      </c>
      <c r="I878" s="4">
        <v>1.098751867260898</v>
      </c>
      <c r="J878" s="13">
        <v>0.625</v>
      </c>
      <c r="K878" s="14">
        <v>2637</v>
      </c>
      <c r="L878" s="10">
        <f t="shared" si="64"/>
        <v>363</v>
      </c>
      <c r="M878" s="10">
        <v>2400</v>
      </c>
      <c r="N878" s="10">
        <v>3000</v>
      </c>
      <c r="O878" s="3">
        <f t="shared" si="63"/>
        <v>1.0987499999999999</v>
      </c>
    </row>
    <row r="879" spans="1:15" x14ac:dyDescent="0.25">
      <c r="A879" s="8" t="str">
        <f ca="1">LOOKUP('PB YTD'!B879,TimeFrame!$D$3:$D$8,TimeFrame!$C$3:$C$8)</f>
        <v>3 Months</v>
      </c>
      <c r="B879" s="8">
        <f t="shared" ca="1" si="61"/>
        <v>124</v>
      </c>
      <c r="C879" s="20">
        <f t="shared" ca="1" si="62"/>
        <v>45568</v>
      </c>
      <c r="D879" s="20">
        <v>45444</v>
      </c>
      <c r="E879" s="12" t="s">
        <v>6</v>
      </c>
      <c r="F879" s="8" t="s">
        <v>115</v>
      </c>
      <c r="G879" s="7" t="s">
        <v>233</v>
      </c>
      <c r="H879" s="8" t="s">
        <v>7</v>
      </c>
      <c r="I879" s="4">
        <v>1.095890410958904</v>
      </c>
      <c r="J879" s="13">
        <v>0.6</v>
      </c>
      <c r="K879" s="14">
        <v>2630.14</v>
      </c>
      <c r="L879" s="10">
        <f t="shared" si="64"/>
        <v>369.86000000000013</v>
      </c>
      <c r="M879" s="10">
        <v>2400</v>
      </c>
      <c r="N879" s="10">
        <v>3000</v>
      </c>
      <c r="O879" s="3">
        <f t="shared" si="63"/>
        <v>1.0958916666666667</v>
      </c>
    </row>
    <row r="880" spans="1:15" x14ac:dyDescent="0.25">
      <c r="A880" s="8" t="str">
        <f ca="1">LOOKUP('PB YTD'!B880,TimeFrame!$D$3:$D$8,TimeFrame!$C$3:$C$8)</f>
        <v>3 Months</v>
      </c>
      <c r="B880" s="8">
        <f t="shared" ca="1" si="61"/>
        <v>124</v>
      </c>
      <c r="C880" s="20">
        <f t="shared" ca="1" si="62"/>
        <v>45568</v>
      </c>
      <c r="D880" s="20">
        <v>45444</v>
      </c>
      <c r="E880" s="12" t="s">
        <v>28</v>
      </c>
      <c r="F880" s="7" t="s">
        <v>137</v>
      </c>
      <c r="G880" s="7" t="s">
        <v>262</v>
      </c>
      <c r="H880" s="8" t="s">
        <v>227</v>
      </c>
      <c r="I880" s="4">
        <v>1.0909799337619326</v>
      </c>
      <c r="J880" s="13">
        <v>0.72857142857142854</v>
      </c>
      <c r="K880" s="14">
        <v>2618.35</v>
      </c>
      <c r="L880" s="10">
        <f t="shared" si="64"/>
        <v>381.65000000000009</v>
      </c>
      <c r="M880" s="10">
        <v>2400</v>
      </c>
      <c r="N880" s="10">
        <v>3000</v>
      </c>
      <c r="O880" s="3">
        <f t="shared" si="63"/>
        <v>1.0909791666666666</v>
      </c>
    </row>
    <row r="881" spans="1:15" x14ac:dyDescent="0.25">
      <c r="A881" s="8" t="str">
        <f ca="1">LOOKUP('PB YTD'!B881,TimeFrame!$D$3:$D$8,TimeFrame!$C$3:$C$8)</f>
        <v>3 Months</v>
      </c>
      <c r="B881" s="8">
        <f t="shared" ca="1" si="61"/>
        <v>124</v>
      </c>
      <c r="C881" s="20">
        <f t="shared" ca="1" si="62"/>
        <v>45568</v>
      </c>
      <c r="D881" s="20">
        <v>45444</v>
      </c>
      <c r="E881" s="12" t="s">
        <v>190</v>
      </c>
      <c r="F881" s="7" t="s">
        <v>91</v>
      </c>
      <c r="G881" s="7" t="s">
        <v>262</v>
      </c>
      <c r="H881" s="8" t="s">
        <v>36</v>
      </c>
      <c r="I881" s="4">
        <v>1.0909232587436202</v>
      </c>
      <c r="J881" s="13">
        <v>0.69072164948453607</v>
      </c>
      <c r="K881" s="14">
        <v>2618.2199999999998</v>
      </c>
      <c r="L881" s="10">
        <f t="shared" si="64"/>
        <v>381.7800000000002</v>
      </c>
      <c r="M881" s="10">
        <v>2400</v>
      </c>
      <c r="N881" s="10">
        <v>3000</v>
      </c>
      <c r="O881" s="3">
        <f t="shared" si="63"/>
        <v>1.0909249999999999</v>
      </c>
    </row>
    <row r="882" spans="1:15" x14ac:dyDescent="0.25">
      <c r="A882" s="8" t="str">
        <f ca="1">LOOKUP('PB YTD'!B882,TimeFrame!$D$3:$D$8,TimeFrame!$C$3:$C$8)</f>
        <v>3 Months</v>
      </c>
      <c r="B882" s="8">
        <f t="shared" ca="1" si="61"/>
        <v>124</v>
      </c>
      <c r="C882" s="20">
        <f t="shared" ca="1" si="62"/>
        <v>45568</v>
      </c>
      <c r="D882" s="20">
        <v>45444</v>
      </c>
      <c r="E882" s="12" t="s">
        <v>14</v>
      </c>
      <c r="F882" s="8" t="s">
        <v>31</v>
      </c>
      <c r="G882" s="7" t="s">
        <v>42</v>
      </c>
      <c r="H882" s="8" t="s">
        <v>42</v>
      </c>
      <c r="I882" s="4">
        <v>1.0694345422727565</v>
      </c>
      <c r="J882" s="13">
        <v>0.57666666666666666</v>
      </c>
      <c r="K882" s="14">
        <v>2566.64</v>
      </c>
      <c r="L882" s="10">
        <f t="shared" si="64"/>
        <v>433.36000000000013</v>
      </c>
      <c r="M882" s="10">
        <v>2400</v>
      </c>
      <c r="N882" s="10">
        <v>3000</v>
      </c>
      <c r="O882" s="3">
        <f t="shared" si="63"/>
        <v>1.0694333333333332</v>
      </c>
    </row>
    <row r="883" spans="1:15" x14ac:dyDescent="0.25">
      <c r="A883" s="8" t="str">
        <f ca="1">LOOKUP('PB YTD'!B883,TimeFrame!$D$3:$D$8,TimeFrame!$C$3:$C$8)</f>
        <v>3 Months</v>
      </c>
      <c r="B883" s="8">
        <f t="shared" ca="1" si="61"/>
        <v>124</v>
      </c>
      <c r="C883" s="20">
        <f t="shared" ca="1" si="62"/>
        <v>45568</v>
      </c>
      <c r="D883" s="20">
        <v>45444</v>
      </c>
      <c r="E883" s="12" t="s">
        <v>176</v>
      </c>
      <c r="F883" s="7" t="s">
        <v>53</v>
      </c>
      <c r="G883" s="7" t="s">
        <v>263</v>
      </c>
      <c r="H883" s="8" t="s">
        <v>51</v>
      </c>
      <c r="I883" s="4">
        <v>1.067553141173768</v>
      </c>
      <c r="J883" s="13">
        <v>0.57843137254901966</v>
      </c>
      <c r="K883" s="14">
        <v>2562.13</v>
      </c>
      <c r="L883" s="10">
        <f t="shared" si="64"/>
        <v>437.86999999999989</v>
      </c>
      <c r="M883" s="10">
        <v>2400</v>
      </c>
      <c r="N883" s="10">
        <v>3000</v>
      </c>
      <c r="O883" s="3">
        <f t="shared" si="63"/>
        <v>1.0675541666666668</v>
      </c>
    </row>
    <row r="884" spans="1:15" x14ac:dyDescent="0.25">
      <c r="A884" s="8" t="str">
        <f ca="1">LOOKUP('PB YTD'!B884,TimeFrame!$D$3:$D$8,TimeFrame!$C$3:$C$8)</f>
        <v>3 Months</v>
      </c>
      <c r="B884" s="8">
        <f t="shared" ca="1" si="61"/>
        <v>124</v>
      </c>
      <c r="C884" s="20">
        <f t="shared" ca="1" si="62"/>
        <v>45568</v>
      </c>
      <c r="D884" s="20">
        <v>45444</v>
      </c>
      <c r="E884" s="12" t="s">
        <v>177</v>
      </c>
      <c r="F884" s="7" t="s">
        <v>68</v>
      </c>
      <c r="G884" s="7" t="s">
        <v>263</v>
      </c>
      <c r="H884" s="8" t="s">
        <v>23</v>
      </c>
      <c r="I884" s="4">
        <v>1.067235859124867</v>
      </c>
      <c r="J884" s="13">
        <v>0.609375</v>
      </c>
      <c r="K884" s="14">
        <v>2561.37</v>
      </c>
      <c r="L884" s="10">
        <f t="shared" si="64"/>
        <v>438.63000000000011</v>
      </c>
      <c r="M884" s="10">
        <v>2400</v>
      </c>
      <c r="N884" s="10">
        <v>3000</v>
      </c>
      <c r="O884" s="3">
        <f t="shared" si="63"/>
        <v>1.0672375000000001</v>
      </c>
    </row>
    <row r="885" spans="1:15" x14ac:dyDescent="0.25">
      <c r="A885" s="8" t="str">
        <f ca="1">LOOKUP('PB YTD'!B885,TimeFrame!$D$3:$D$8,TimeFrame!$C$3:$C$8)</f>
        <v>3 Months</v>
      </c>
      <c r="B885" s="8">
        <f t="shared" ca="1" si="61"/>
        <v>124</v>
      </c>
      <c r="C885" s="20">
        <f t="shared" ca="1" si="62"/>
        <v>45568</v>
      </c>
      <c r="D885" s="20">
        <v>45444</v>
      </c>
      <c r="E885" s="12" t="s">
        <v>28</v>
      </c>
      <c r="F885" s="7" t="s">
        <v>113</v>
      </c>
      <c r="G885" s="7" t="s">
        <v>262</v>
      </c>
      <c r="H885" s="8" t="s">
        <v>227</v>
      </c>
      <c r="I885" s="4">
        <v>1.0638863769349434</v>
      </c>
      <c r="J885" s="13">
        <v>0.66363636363636369</v>
      </c>
      <c r="K885" s="14">
        <v>2553.33</v>
      </c>
      <c r="L885" s="10">
        <f t="shared" si="64"/>
        <v>446.67000000000007</v>
      </c>
      <c r="M885" s="10">
        <v>2400</v>
      </c>
      <c r="N885" s="10">
        <v>3000</v>
      </c>
      <c r="O885" s="3">
        <f t="shared" si="63"/>
        <v>1.0638874999999999</v>
      </c>
    </row>
    <row r="886" spans="1:15" x14ac:dyDescent="0.25">
      <c r="A886" s="8" t="str">
        <f ca="1">LOOKUP('PB YTD'!B886,TimeFrame!$D$3:$D$8,TimeFrame!$C$3:$C$8)</f>
        <v>3 Months</v>
      </c>
      <c r="B886" s="8">
        <f t="shared" ca="1" si="61"/>
        <v>124</v>
      </c>
      <c r="C886" s="20">
        <f t="shared" ca="1" si="62"/>
        <v>45568</v>
      </c>
      <c r="D886" s="20">
        <v>45444</v>
      </c>
      <c r="E886" s="12" t="s">
        <v>25</v>
      </c>
      <c r="F886" s="7" t="s">
        <v>27</v>
      </c>
      <c r="G886" s="7" t="s">
        <v>262</v>
      </c>
      <c r="H886" s="8" t="s">
        <v>178</v>
      </c>
      <c r="I886" s="4">
        <v>1.0623363812269986</v>
      </c>
      <c r="J886" s="13">
        <v>0.63655462184873945</v>
      </c>
      <c r="K886" s="14">
        <v>2549.61</v>
      </c>
      <c r="L886" s="10">
        <f t="shared" si="64"/>
        <v>450.38999999999987</v>
      </c>
      <c r="M886" s="10">
        <v>2400</v>
      </c>
      <c r="N886" s="10">
        <v>3000</v>
      </c>
      <c r="O886" s="3">
        <f t="shared" si="63"/>
        <v>1.0623375000000002</v>
      </c>
    </row>
    <row r="887" spans="1:15" x14ac:dyDescent="0.25">
      <c r="A887" s="8" t="str">
        <f ca="1">LOOKUP('PB YTD'!B887,TimeFrame!$D$3:$D$8,TimeFrame!$C$3:$C$8)</f>
        <v>3 Months</v>
      </c>
      <c r="B887" s="8">
        <f t="shared" ca="1" si="61"/>
        <v>124</v>
      </c>
      <c r="C887" s="20">
        <f t="shared" ca="1" si="62"/>
        <v>45568</v>
      </c>
      <c r="D887" s="20">
        <v>45444</v>
      </c>
      <c r="E887" s="12" t="s">
        <v>177</v>
      </c>
      <c r="F887" s="7" t="s">
        <v>139</v>
      </c>
      <c r="G887" s="7" t="s">
        <v>263</v>
      </c>
      <c r="H887" s="8" t="s">
        <v>23</v>
      </c>
      <c r="I887" s="4">
        <v>1.061040307335813</v>
      </c>
      <c r="J887" s="13">
        <v>0.71111111111111114</v>
      </c>
      <c r="K887" s="14">
        <v>2546.5</v>
      </c>
      <c r="L887" s="10">
        <f t="shared" si="64"/>
        <v>453.5</v>
      </c>
      <c r="M887" s="10">
        <v>2400</v>
      </c>
      <c r="N887" s="10">
        <v>3000</v>
      </c>
      <c r="O887" s="3">
        <f t="shared" si="63"/>
        <v>1.0610416666666667</v>
      </c>
    </row>
    <row r="888" spans="1:15" x14ac:dyDescent="0.25">
      <c r="A888" s="8" t="str">
        <f ca="1">LOOKUP('PB YTD'!B888,TimeFrame!$D$3:$D$8,TimeFrame!$C$3:$C$8)</f>
        <v>3 Months</v>
      </c>
      <c r="B888" s="8">
        <f t="shared" ca="1" si="61"/>
        <v>124</v>
      </c>
      <c r="C888" s="20">
        <f t="shared" ca="1" si="62"/>
        <v>45568</v>
      </c>
      <c r="D888" s="20">
        <v>45444</v>
      </c>
      <c r="E888" s="12" t="s">
        <v>50</v>
      </c>
      <c r="F888" s="7" t="s">
        <v>105</v>
      </c>
      <c r="G888" s="7" t="s">
        <v>263</v>
      </c>
      <c r="H888" s="8" t="s">
        <v>44</v>
      </c>
      <c r="I888" s="4">
        <v>1.0580323497014321</v>
      </c>
      <c r="J888" s="13">
        <v>0.6875</v>
      </c>
      <c r="K888" s="14">
        <v>2539.2800000000002</v>
      </c>
      <c r="L888" s="10">
        <f t="shared" si="64"/>
        <v>460.7199999999998</v>
      </c>
      <c r="M888" s="10">
        <v>2400</v>
      </c>
      <c r="N888" s="10">
        <v>3000</v>
      </c>
      <c r="O888" s="3">
        <f t="shared" si="63"/>
        <v>1.0580333333333334</v>
      </c>
    </row>
    <row r="889" spans="1:15" x14ac:dyDescent="0.25">
      <c r="A889" s="8" t="str">
        <f ca="1">LOOKUP('PB YTD'!B889,TimeFrame!$D$3:$D$8,TimeFrame!$C$3:$C$8)</f>
        <v>3 Months</v>
      </c>
      <c r="B889" s="8">
        <f t="shared" ca="1" si="61"/>
        <v>124</v>
      </c>
      <c r="C889" s="20">
        <f t="shared" ca="1" si="62"/>
        <v>45568</v>
      </c>
      <c r="D889" s="20">
        <v>45444</v>
      </c>
      <c r="E889" s="12" t="s">
        <v>17</v>
      </c>
      <c r="F889" s="7" t="s">
        <v>199</v>
      </c>
      <c r="G889" s="7" t="s">
        <v>262</v>
      </c>
      <c r="H889" s="8" t="s">
        <v>195</v>
      </c>
      <c r="I889" s="4">
        <v>1.0568662211918725</v>
      </c>
      <c r="J889" s="13">
        <v>0.6166666666666667</v>
      </c>
      <c r="K889" s="14">
        <v>2536.48</v>
      </c>
      <c r="L889" s="10">
        <f t="shared" si="64"/>
        <v>463.52</v>
      </c>
      <c r="M889" s="10">
        <v>2400</v>
      </c>
      <c r="N889" s="10">
        <v>3000</v>
      </c>
      <c r="O889" s="3">
        <f t="shared" si="63"/>
        <v>1.0568666666666666</v>
      </c>
    </row>
    <row r="890" spans="1:15" x14ac:dyDescent="0.25">
      <c r="A890" s="8" t="str">
        <f ca="1">LOOKUP('PB YTD'!B890,TimeFrame!$D$3:$D$8,TimeFrame!$C$3:$C$8)</f>
        <v>3 Months</v>
      </c>
      <c r="B890" s="8">
        <f t="shared" ca="1" si="61"/>
        <v>124</v>
      </c>
      <c r="C890" s="20">
        <f t="shared" ca="1" si="62"/>
        <v>45568</v>
      </c>
      <c r="D890" s="20">
        <v>45444</v>
      </c>
      <c r="E890" s="12" t="s">
        <v>206</v>
      </c>
      <c r="F890" s="7" t="s">
        <v>209</v>
      </c>
      <c r="G890" s="7" t="s">
        <v>231</v>
      </c>
      <c r="H890" s="8" t="s">
        <v>11</v>
      </c>
      <c r="I890" s="4">
        <v>1.0463253608896543</v>
      </c>
      <c r="J890" s="13">
        <v>0.60256410256410253</v>
      </c>
      <c r="K890" s="14">
        <v>2511.1799999999998</v>
      </c>
      <c r="L890" s="10">
        <f t="shared" si="64"/>
        <v>488.82000000000016</v>
      </c>
      <c r="M890" s="10">
        <v>2400</v>
      </c>
      <c r="N890" s="10">
        <v>3000</v>
      </c>
      <c r="O890" s="3">
        <f t="shared" si="63"/>
        <v>1.0463249999999999</v>
      </c>
    </row>
    <row r="891" spans="1:15" x14ac:dyDescent="0.25">
      <c r="A891" s="8" t="str">
        <f ca="1">LOOKUP('PB YTD'!B891,TimeFrame!$D$3:$D$8,TimeFrame!$C$3:$C$8)</f>
        <v>3 Months</v>
      </c>
      <c r="B891" s="8">
        <f t="shared" ca="1" si="61"/>
        <v>124</v>
      </c>
      <c r="C891" s="20">
        <f t="shared" ca="1" si="62"/>
        <v>45568</v>
      </c>
      <c r="D891" s="20">
        <v>45444</v>
      </c>
      <c r="E891" s="12" t="s">
        <v>176</v>
      </c>
      <c r="F891" s="8" t="s">
        <v>160</v>
      </c>
      <c r="G891" s="7" t="s">
        <v>263</v>
      </c>
      <c r="H891" s="8" t="s">
        <v>51</v>
      </c>
      <c r="I891" s="4">
        <v>1.0458331804337457</v>
      </c>
      <c r="J891" s="13">
        <v>0.61038961038961037</v>
      </c>
      <c r="K891" s="14">
        <v>2510</v>
      </c>
      <c r="L891" s="10">
        <f t="shared" si="64"/>
        <v>490</v>
      </c>
      <c r="M891" s="10">
        <v>2400</v>
      </c>
      <c r="N891" s="10">
        <v>3000</v>
      </c>
      <c r="O891" s="3">
        <f t="shared" si="63"/>
        <v>1.0458333333333334</v>
      </c>
    </row>
    <row r="892" spans="1:15" x14ac:dyDescent="0.25">
      <c r="A892" s="8" t="str">
        <f ca="1">LOOKUP('PB YTD'!B892,TimeFrame!$D$3:$D$8,TimeFrame!$C$3:$C$8)</f>
        <v>3 Months</v>
      </c>
      <c r="B892" s="8">
        <f t="shared" ca="1" si="61"/>
        <v>124</v>
      </c>
      <c r="C892" s="20">
        <f t="shared" ca="1" si="62"/>
        <v>45568</v>
      </c>
      <c r="D892" s="20">
        <v>45444</v>
      </c>
      <c r="E892" s="12" t="s">
        <v>183</v>
      </c>
      <c r="F892" s="7" t="s">
        <v>184</v>
      </c>
      <c r="G892" s="7" t="s">
        <v>263</v>
      </c>
      <c r="H892" s="8" t="s">
        <v>185</v>
      </c>
      <c r="I892" s="4">
        <v>1.0428720410291576</v>
      </c>
      <c r="J892" s="13">
        <v>0.71250000000000002</v>
      </c>
      <c r="K892" s="14">
        <v>2502.89</v>
      </c>
      <c r="L892" s="10">
        <f t="shared" si="64"/>
        <v>497.11000000000013</v>
      </c>
      <c r="M892" s="10">
        <v>2400</v>
      </c>
      <c r="N892" s="10">
        <v>3000</v>
      </c>
      <c r="O892" s="3">
        <f t="shared" si="63"/>
        <v>1.0428708333333332</v>
      </c>
    </row>
    <row r="893" spans="1:15" x14ac:dyDescent="0.25">
      <c r="A893" s="8" t="str">
        <f ca="1">LOOKUP('PB YTD'!B893,TimeFrame!$D$3:$D$8,TimeFrame!$C$3:$C$8)</f>
        <v>3 Months</v>
      </c>
      <c r="B893" s="8">
        <f t="shared" ca="1" si="61"/>
        <v>124</v>
      </c>
      <c r="C893" s="20">
        <f t="shared" ca="1" si="62"/>
        <v>45568</v>
      </c>
      <c r="D893" s="20">
        <v>45444</v>
      </c>
      <c r="E893" s="12" t="s">
        <v>25</v>
      </c>
      <c r="F893" s="7" t="s">
        <v>141</v>
      </c>
      <c r="G893" s="7" t="s">
        <v>262</v>
      </c>
      <c r="H893" s="8" t="s">
        <v>26</v>
      </c>
      <c r="I893" s="4">
        <v>1.0404605556140336</v>
      </c>
      <c r="J893" s="13">
        <v>0.63837638376383765</v>
      </c>
      <c r="K893" s="14">
        <v>2497.11</v>
      </c>
      <c r="L893" s="10">
        <f t="shared" si="64"/>
        <v>502.88999999999987</v>
      </c>
      <c r="M893" s="10">
        <v>2400</v>
      </c>
      <c r="N893" s="10">
        <v>3000</v>
      </c>
      <c r="O893" s="3">
        <f t="shared" si="63"/>
        <v>1.0404625000000001</v>
      </c>
    </row>
    <row r="894" spans="1:15" x14ac:dyDescent="0.25">
      <c r="A894" s="8" t="str">
        <f ca="1">LOOKUP('PB YTD'!B894,TimeFrame!$D$3:$D$8,TimeFrame!$C$3:$C$8)</f>
        <v>3 Months</v>
      </c>
      <c r="B894" s="8">
        <f t="shared" ca="1" si="61"/>
        <v>124</v>
      </c>
      <c r="C894" s="20">
        <f t="shared" ca="1" si="62"/>
        <v>45568</v>
      </c>
      <c r="D894" s="20">
        <v>45444</v>
      </c>
      <c r="E894" s="12" t="s">
        <v>28</v>
      </c>
      <c r="F894" s="7" t="s">
        <v>120</v>
      </c>
      <c r="G894" s="7" t="s">
        <v>262</v>
      </c>
      <c r="H894" s="8" t="s">
        <v>227</v>
      </c>
      <c r="I894" s="4">
        <v>1.0373831775700937</v>
      </c>
      <c r="J894" s="13">
        <v>0.71755725190839692</v>
      </c>
      <c r="K894" s="14">
        <v>2489.7199999999998</v>
      </c>
      <c r="L894" s="10">
        <f t="shared" si="64"/>
        <v>510.2800000000002</v>
      </c>
      <c r="M894" s="10">
        <v>2400</v>
      </c>
      <c r="N894" s="10">
        <v>3000</v>
      </c>
      <c r="O894" s="3">
        <f t="shared" si="63"/>
        <v>1.0373833333333333</v>
      </c>
    </row>
    <row r="895" spans="1:15" x14ac:dyDescent="0.25">
      <c r="A895" s="8" t="str">
        <f ca="1">LOOKUP('PB YTD'!B895,TimeFrame!$D$3:$D$8,TimeFrame!$C$3:$C$8)</f>
        <v>3 Months</v>
      </c>
      <c r="B895" s="8">
        <f t="shared" ref="B895:B958" ca="1" si="65">+C895-D895</f>
        <v>124</v>
      </c>
      <c r="C895" s="20">
        <f t="shared" ca="1" si="62"/>
        <v>45568</v>
      </c>
      <c r="D895" s="20">
        <v>45444</v>
      </c>
      <c r="E895" s="12" t="s">
        <v>183</v>
      </c>
      <c r="F895" s="7" t="s">
        <v>188</v>
      </c>
      <c r="G895" s="7" t="s">
        <v>263</v>
      </c>
      <c r="H895" s="8" t="s">
        <v>185</v>
      </c>
      <c r="I895" s="4">
        <v>1.0358437661850586</v>
      </c>
      <c r="J895" s="13">
        <v>0.7142857142857143</v>
      </c>
      <c r="K895" s="14">
        <v>2486.0300000000002</v>
      </c>
      <c r="L895" s="10">
        <f t="shared" si="64"/>
        <v>513.9699999999998</v>
      </c>
      <c r="M895" s="10">
        <v>2400</v>
      </c>
      <c r="N895" s="10">
        <v>3000</v>
      </c>
      <c r="O895" s="3">
        <f t="shared" si="63"/>
        <v>1.0358458333333334</v>
      </c>
    </row>
    <row r="896" spans="1:15" x14ac:dyDescent="0.25">
      <c r="A896" s="8" t="str">
        <f ca="1">LOOKUP('PB YTD'!B896,TimeFrame!$D$3:$D$8,TimeFrame!$C$3:$C$8)</f>
        <v>3 Months</v>
      </c>
      <c r="B896" s="8">
        <f t="shared" ca="1" si="65"/>
        <v>124</v>
      </c>
      <c r="C896" s="20">
        <f t="shared" ca="1" si="62"/>
        <v>45568</v>
      </c>
      <c r="D896" s="20">
        <v>45444</v>
      </c>
      <c r="E896" s="12" t="s">
        <v>183</v>
      </c>
      <c r="F896" s="8" t="s">
        <v>187</v>
      </c>
      <c r="G896" s="7" t="s">
        <v>263</v>
      </c>
      <c r="H896" s="8" t="s">
        <v>185</v>
      </c>
      <c r="I896" s="4">
        <v>1.0357290818440263</v>
      </c>
      <c r="J896" s="13">
        <v>0.65217391304347827</v>
      </c>
      <c r="K896" s="14">
        <v>2485.75</v>
      </c>
      <c r="L896" s="10">
        <f t="shared" si="64"/>
        <v>514.25</v>
      </c>
      <c r="M896" s="10">
        <v>2400</v>
      </c>
      <c r="N896" s="10">
        <v>3000</v>
      </c>
      <c r="O896" s="3">
        <f t="shared" si="63"/>
        <v>1.0357291666666666</v>
      </c>
    </row>
    <row r="897" spans="1:15" x14ac:dyDescent="0.25">
      <c r="A897" s="8" t="str">
        <f ca="1">LOOKUP('PB YTD'!B897,TimeFrame!$D$3:$D$8,TimeFrame!$C$3:$C$8)</f>
        <v>3 Months</v>
      </c>
      <c r="B897" s="8">
        <f t="shared" ca="1" si="65"/>
        <v>124</v>
      </c>
      <c r="C897" s="20">
        <f t="shared" ca="1" si="62"/>
        <v>45568</v>
      </c>
      <c r="D897" s="20">
        <v>45444</v>
      </c>
      <c r="E897" s="12" t="s">
        <v>14</v>
      </c>
      <c r="F897" s="7" t="s">
        <v>76</v>
      </c>
      <c r="G897" s="7" t="s">
        <v>42</v>
      </c>
      <c r="H897" s="8" t="s">
        <v>42</v>
      </c>
      <c r="I897" s="4">
        <v>1.0350937724782019</v>
      </c>
      <c r="J897" s="13">
        <v>0.69512195121951215</v>
      </c>
      <c r="K897" s="14">
        <v>2484.23</v>
      </c>
      <c r="L897" s="10">
        <f t="shared" si="64"/>
        <v>515.77</v>
      </c>
      <c r="M897" s="10">
        <v>2400</v>
      </c>
      <c r="N897" s="10">
        <v>3000</v>
      </c>
      <c r="O897" s="3">
        <f t="shared" si="63"/>
        <v>1.0350958333333333</v>
      </c>
    </row>
    <row r="898" spans="1:15" x14ac:dyDescent="0.25">
      <c r="A898" s="8" t="str">
        <f ca="1">LOOKUP('PB YTD'!B898,TimeFrame!$D$3:$D$8,TimeFrame!$C$3:$C$8)</f>
        <v>3 Months</v>
      </c>
      <c r="B898" s="8">
        <f t="shared" ca="1" si="65"/>
        <v>124</v>
      </c>
      <c r="C898" s="20">
        <f t="shared" ref="C898:C961" ca="1" si="66">TODAY()</f>
        <v>45568</v>
      </c>
      <c r="D898" s="20">
        <v>45444</v>
      </c>
      <c r="E898" s="12" t="s">
        <v>190</v>
      </c>
      <c r="F898" s="7" t="s">
        <v>101</v>
      </c>
      <c r="G898" s="7" t="s">
        <v>262</v>
      </c>
      <c r="H898" s="8" t="s">
        <v>36</v>
      </c>
      <c r="I898" s="4">
        <v>1.0265668418910068</v>
      </c>
      <c r="J898" s="13">
        <v>0.65384615384615385</v>
      </c>
      <c r="K898" s="14">
        <v>2463.7600000000002</v>
      </c>
      <c r="L898" s="10">
        <f t="shared" si="64"/>
        <v>536.23999999999978</v>
      </c>
      <c r="M898" s="10">
        <v>2400</v>
      </c>
      <c r="N898" s="10">
        <v>3000</v>
      </c>
      <c r="O898" s="3">
        <f t="shared" ref="O898:O961" si="67">+K898/M898</f>
        <v>1.0265666666666668</v>
      </c>
    </row>
    <row r="899" spans="1:15" x14ac:dyDescent="0.25">
      <c r="A899" s="8" t="str">
        <f ca="1">LOOKUP('PB YTD'!B899,TimeFrame!$D$3:$D$8,TimeFrame!$C$3:$C$8)</f>
        <v>3 Months</v>
      </c>
      <c r="B899" s="8">
        <f t="shared" ca="1" si="65"/>
        <v>124</v>
      </c>
      <c r="C899" s="20">
        <f t="shared" ca="1" si="66"/>
        <v>45568</v>
      </c>
      <c r="D899" s="20">
        <v>45444</v>
      </c>
      <c r="E899" s="12" t="s">
        <v>14</v>
      </c>
      <c r="F899" s="7" t="s">
        <v>123</v>
      </c>
      <c r="G899" s="7" t="s">
        <v>42</v>
      </c>
      <c r="H899" s="8" t="s">
        <v>42</v>
      </c>
      <c r="I899" s="4">
        <v>1.0149253731343284</v>
      </c>
      <c r="J899" s="13">
        <v>0.7</v>
      </c>
      <c r="K899" s="14">
        <v>2435.8200000000002</v>
      </c>
      <c r="L899" s="10">
        <f t="shared" si="64"/>
        <v>564.17999999999984</v>
      </c>
      <c r="M899" s="10">
        <v>2400</v>
      </c>
      <c r="N899" s="10">
        <v>3000</v>
      </c>
      <c r="O899" s="3">
        <f t="shared" si="67"/>
        <v>1.0149250000000001</v>
      </c>
    </row>
    <row r="900" spans="1:15" x14ac:dyDescent="0.25">
      <c r="A900" s="8" t="str">
        <f ca="1">LOOKUP('PB YTD'!B900,TimeFrame!$D$3:$D$8,TimeFrame!$C$3:$C$8)</f>
        <v>3 Months</v>
      </c>
      <c r="B900" s="8">
        <f t="shared" ca="1" si="65"/>
        <v>124</v>
      </c>
      <c r="C900" s="20">
        <f t="shared" ca="1" si="66"/>
        <v>45568</v>
      </c>
      <c r="D900" s="20">
        <v>45444</v>
      </c>
      <c r="E900" s="12" t="s">
        <v>176</v>
      </c>
      <c r="F900" s="8" t="s">
        <v>84</v>
      </c>
      <c r="G900" s="7" t="s">
        <v>263</v>
      </c>
      <c r="H900" s="8" t="s">
        <v>51</v>
      </c>
      <c r="I900" s="4">
        <v>1.014403084936474</v>
      </c>
      <c r="J900" s="13">
        <v>0.66442953020134232</v>
      </c>
      <c r="K900" s="14">
        <v>2434.5700000000002</v>
      </c>
      <c r="L900" s="10">
        <f t="shared" si="64"/>
        <v>565.42999999999984</v>
      </c>
      <c r="M900" s="10">
        <v>2400</v>
      </c>
      <c r="N900" s="10">
        <v>3000</v>
      </c>
      <c r="O900" s="3">
        <f t="shared" si="67"/>
        <v>1.0144041666666668</v>
      </c>
    </row>
    <row r="901" spans="1:15" x14ac:dyDescent="0.25">
      <c r="A901" s="8" t="str">
        <f ca="1">LOOKUP('PB YTD'!B901,TimeFrame!$D$3:$D$8,TimeFrame!$C$3:$C$8)</f>
        <v>3 Months</v>
      </c>
      <c r="B901" s="8">
        <f t="shared" ca="1" si="65"/>
        <v>124</v>
      </c>
      <c r="C901" s="20">
        <f t="shared" ca="1" si="66"/>
        <v>45568</v>
      </c>
      <c r="D901" s="20">
        <v>45444</v>
      </c>
      <c r="E901" s="12" t="s">
        <v>28</v>
      </c>
      <c r="F901" s="7" t="s">
        <v>80</v>
      </c>
      <c r="G901" s="7" t="s">
        <v>262</v>
      </c>
      <c r="H901" s="8" t="s">
        <v>227</v>
      </c>
      <c r="I901" s="4">
        <v>1.0125379701738815</v>
      </c>
      <c r="J901" s="13">
        <v>0.66176470588235292</v>
      </c>
      <c r="K901" s="14">
        <v>2430.09</v>
      </c>
      <c r="L901" s="10">
        <f t="shared" si="64"/>
        <v>569.90999999999985</v>
      </c>
      <c r="M901" s="10">
        <v>2400</v>
      </c>
      <c r="N901" s="10">
        <v>3000</v>
      </c>
      <c r="O901" s="3">
        <f t="shared" si="67"/>
        <v>1.0125375000000001</v>
      </c>
    </row>
    <row r="902" spans="1:15" x14ac:dyDescent="0.25">
      <c r="A902" s="8" t="str">
        <f ca="1">LOOKUP('PB YTD'!B902,TimeFrame!$D$3:$D$8,TimeFrame!$C$3:$C$8)</f>
        <v>3 Months</v>
      </c>
      <c r="B902" s="8">
        <f t="shared" ca="1" si="65"/>
        <v>124</v>
      </c>
      <c r="C902" s="20">
        <f t="shared" ca="1" si="66"/>
        <v>45568</v>
      </c>
      <c r="D902" s="20">
        <v>45444</v>
      </c>
      <c r="E902" s="12" t="s">
        <v>190</v>
      </c>
      <c r="F902" s="8" t="s">
        <v>78</v>
      </c>
      <c r="G902" s="7" t="s">
        <v>262</v>
      </c>
      <c r="H902" s="8" t="s">
        <v>36</v>
      </c>
      <c r="I902" s="4">
        <v>1.0123081861165635</v>
      </c>
      <c r="J902" s="13">
        <v>0.64935064935064934</v>
      </c>
      <c r="K902" s="14">
        <v>2429.54</v>
      </c>
      <c r="L902" s="10">
        <f t="shared" si="64"/>
        <v>570.46</v>
      </c>
      <c r="M902" s="10">
        <v>2400</v>
      </c>
      <c r="N902" s="10">
        <v>3000</v>
      </c>
      <c r="O902" s="3">
        <f t="shared" si="67"/>
        <v>1.0123083333333334</v>
      </c>
    </row>
    <row r="903" spans="1:15" x14ac:dyDescent="0.25">
      <c r="A903" s="8" t="str">
        <f ca="1">LOOKUP('PB YTD'!B903,TimeFrame!$D$3:$D$8,TimeFrame!$C$3:$C$8)</f>
        <v>3 Months</v>
      </c>
      <c r="B903" s="8">
        <f t="shared" ca="1" si="65"/>
        <v>124</v>
      </c>
      <c r="C903" s="20">
        <f t="shared" ca="1" si="66"/>
        <v>45568</v>
      </c>
      <c r="D903" s="20">
        <v>45444</v>
      </c>
      <c r="E903" s="12" t="s">
        <v>190</v>
      </c>
      <c r="F903" s="7" t="s">
        <v>106</v>
      </c>
      <c r="G903" s="7" t="s">
        <v>262</v>
      </c>
      <c r="H903" s="8" t="s">
        <v>36</v>
      </c>
      <c r="I903" s="4">
        <v>1.000032609759014</v>
      </c>
      <c r="J903" s="13">
        <v>0.73118279569892475</v>
      </c>
      <c r="K903" s="14">
        <v>2400.08</v>
      </c>
      <c r="L903" s="10">
        <f t="shared" si="64"/>
        <v>599.92000000000007</v>
      </c>
      <c r="M903" s="10">
        <v>2400</v>
      </c>
      <c r="N903" s="10">
        <v>3000</v>
      </c>
      <c r="O903" s="3">
        <f t="shared" si="67"/>
        <v>1.0000333333333333</v>
      </c>
    </row>
    <row r="904" spans="1:15" x14ac:dyDescent="0.25">
      <c r="A904" s="8" t="str">
        <f ca="1">LOOKUP('PB YTD'!B904,TimeFrame!$D$3:$D$8,TimeFrame!$C$3:$C$8)</f>
        <v>3 Months</v>
      </c>
      <c r="B904" s="8">
        <f t="shared" ca="1" si="65"/>
        <v>124</v>
      </c>
      <c r="C904" s="20">
        <f t="shared" ca="1" si="66"/>
        <v>45568</v>
      </c>
      <c r="D904" s="20">
        <v>45444</v>
      </c>
      <c r="E904" s="12" t="s">
        <v>50</v>
      </c>
      <c r="F904" s="7" t="s">
        <v>112</v>
      </c>
      <c r="G904" s="7" t="s">
        <v>263</v>
      </c>
      <c r="H904" s="8" t="s">
        <v>44</v>
      </c>
      <c r="I904" s="4">
        <v>1.000016949439821</v>
      </c>
      <c r="J904" s="13">
        <v>0.79069767441860461</v>
      </c>
      <c r="K904" s="14">
        <v>2400.04</v>
      </c>
      <c r="L904" s="10">
        <f t="shared" si="64"/>
        <v>599.96</v>
      </c>
      <c r="M904" s="10">
        <v>2400</v>
      </c>
      <c r="N904" s="10">
        <v>3000</v>
      </c>
      <c r="O904" s="3">
        <f t="shared" si="67"/>
        <v>1.0000166666666666</v>
      </c>
    </row>
    <row r="905" spans="1:15" x14ac:dyDescent="0.25">
      <c r="A905" s="8" t="str">
        <f ca="1">LOOKUP('PB YTD'!B905,TimeFrame!$D$3:$D$8,TimeFrame!$C$3:$C$8)</f>
        <v>3 Months</v>
      </c>
      <c r="B905" s="8">
        <f t="shared" ca="1" si="65"/>
        <v>124</v>
      </c>
      <c r="C905" s="20">
        <f t="shared" ca="1" si="66"/>
        <v>45568</v>
      </c>
      <c r="D905" s="20">
        <v>45444</v>
      </c>
      <c r="E905" s="12" t="s">
        <v>100</v>
      </c>
      <c r="F905" s="7" t="s">
        <v>229</v>
      </c>
      <c r="G905" s="7" t="s">
        <v>231</v>
      </c>
      <c r="H905" s="8" t="s">
        <v>231</v>
      </c>
      <c r="I905" s="4">
        <v>0.84319676100946683</v>
      </c>
      <c r="J905" s="13">
        <v>0.58992805755395683</v>
      </c>
      <c r="K905" s="14">
        <v>2400</v>
      </c>
      <c r="L905" s="10">
        <f t="shared" si="64"/>
        <v>600</v>
      </c>
      <c r="M905" s="10">
        <v>2400</v>
      </c>
      <c r="N905" s="10">
        <v>3000</v>
      </c>
      <c r="O905" s="3">
        <f t="shared" si="67"/>
        <v>1</v>
      </c>
    </row>
    <row r="906" spans="1:15" x14ac:dyDescent="0.25">
      <c r="A906" s="8" t="str">
        <f ca="1">LOOKUP('PB YTD'!B906,TimeFrame!$D$3:$D$8,TimeFrame!$C$3:$C$8)</f>
        <v>3 Months</v>
      </c>
      <c r="B906" s="8">
        <f t="shared" ca="1" si="65"/>
        <v>124</v>
      </c>
      <c r="C906" s="20">
        <f t="shared" ca="1" si="66"/>
        <v>45568</v>
      </c>
      <c r="D906" s="20">
        <v>45444</v>
      </c>
      <c r="E906" s="12" t="s">
        <v>6</v>
      </c>
      <c r="F906" s="7" t="s">
        <v>38</v>
      </c>
      <c r="G906" s="7" t="s">
        <v>233</v>
      </c>
      <c r="H906" s="8" t="s">
        <v>7</v>
      </c>
      <c r="I906" s="4">
        <v>0.99999173560549071</v>
      </c>
      <c r="J906" s="13">
        <v>0.56953642384105962</v>
      </c>
      <c r="K906" s="14">
        <v>2399.98</v>
      </c>
      <c r="L906" s="10">
        <f t="shared" si="64"/>
        <v>600.02</v>
      </c>
      <c r="M906" s="10">
        <v>2400</v>
      </c>
      <c r="N906" s="10">
        <v>3000</v>
      </c>
      <c r="O906" s="3">
        <f t="shared" si="67"/>
        <v>0.99999166666666672</v>
      </c>
    </row>
    <row r="907" spans="1:15" x14ac:dyDescent="0.25">
      <c r="A907" s="8" t="str">
        <f ca="1">LOOKUP('PB YTD'!B907,TimeFrame!$D$3:$D$8,TimeFrame!$C$3:$C$8)</f>
        <v>3 Months</v>
      </c>
      <c r="B907" s="8">
        <f t="shared" ca="1" si="65"/>
        <v>124</v>
      </c>
      <c r="C907" s="20">
        <f t="shared" ca="1" si="66"/>
        <v>45568</v>
      </c>
      <c r="D907" s="20">
        <v>45444</v>
      </c>
      <c r="E907" s="12" t="s">
        <v>17</v>
      </c>
      <c r="F907" s="7" t="s">
        <v>19</v>
      </c>
      <c r="G907" s="7" t="s">
        <v>262</v>
      </c>
      <c r="H907" s="8" t="s">
        <v>195</v>
      </c>
      <c r="I907" s="4">
        <v>0.99992157477844879</v>
      </c>
      <c r="J907" s="13">
        <v>0.77333333333333332</v>
      </c>
      <c r="K907" s="14">
        <v>2399.81</v>
      </c>
      <c r="L907" s="10">
        <f t="shared" si="64"/>
        <v>600.19000000000005</v>
      </c>
      <c r="M907" s="10">
        <v>2400</v>
      </c>
      <c r="N907" s="10">
        <v>3000</v>
      </c>
      <c r="O907" s="3">
        <f t="shared" si="67"/>
        <v>0.99992083333333326</v>
      </c>
    </row>
    <row r="908" spans="1:15" x14ac:dyDescent="0.25">
      <c r="A908" s="8" t="str">
        <f ca="1">LOOKUP('PB YTD'!B908,TimeFrame!$D$3:$D$8,TimeFrame!$C$3:$C$8)</f>
        <v>3 Months</v>
      </c>
      <c r="B908" s="8">
        <f t="shared" ca="1" si="65"/>
        <v>124</v>
      </c>
      <c r="C908" s="20">
        <f t="shared" ca="1" si="66"/>
        <v>45568</v>
      </c>
      <c r="D908" s="20">
        <v>45444</v>
      </c>
      <c r="E908" s="12" t="s">
        <v>25</v>
      </c>
      <c r="F908" s="7" t="s">
        <v>33</v>
      </c>
      <c r="G908" s="7" t="s">
        <v>262</v>
      </c>
      <c r="H908" s="8" t="s">
        <v>26</v>
      </c>
      <c r="I908" s="4">
        <v>0.99422430389931316</v>
      </c>
      <c r="J908" s="13">
        <v>0.63207547169811318</v>
      </c>
      <c r="K908" s="14">
        <v>2386.14</v>
      </c>
      <c r="L908" s="10">
        <f t="shared" si="64"/>
        <v>613.86000000000013</v>
      </c>
      <c r="M908" s="10">
        <v>2400</v>
      </c>
      <c r="N908" s="10">
        <v>3000</v>
      </c>
      <c r="O908" s="3">
        <f t="shared" si="67"/>
        <v>0.99422499999999991</v>
      </c>
    </row>
    <row r="909" spans="1:15" x14ac:dyDescent="0.25">
      <c r="A909" s="8" t="str">
        <f ca="1">LOOKUP('PB YTD'!B909,TimeFrame!$D$3:$D$8,TimeFrame!$C$3:$C$8)</f>
        <v>3 Months</v>
      </c>
      <c r="B909" s="8">
        <f t="shared" ca="1" si="65"/>
        <v>124</v>
      </c>
      <c r="C909" s="20">
        <f t="shared" ca="1" si="66"/>
        <v>45568</v>
      </c>
      <c r="D909" s="20">
        <v>45444</v>
      </c>
      <c r="E909" s="12" t="s">
        <v>176</v>
      </c>
      <c r="F909" s="7" t="s">
        <v>163</v>
      </c>
      <c r="G909" s="7" t="s">
        <v>263</v>
      </c>
      <c r="H909" s="8" t="s">
        <v>126</v>
      </c>
      <c r="I909" s="4">
        <v>0.99385893338077691</v>
      </c>
      <c r="J909" s="13">
        <v>0.74712643678160917</v>
      </c>
      <c r="K909" s="14">
        <v>2385.2600000000002</v>
      </c>
      <c r="L909" s="10">
        <f t="shared" si="64"/>
        <v>614.73999999999978</v>
      </c>
      <c r="M909" s="10">
        <v>2400</v>
      </c>
      <c r="N909" s="10">
        <v>3000</v>
      </c>
      <c r="O909" s="3">
        <f t="shared" si="67"/>
        <v>0.9938583333333334</v>
      </c>
    </row>
    <row r="910" spans="1:15" x14ac:dyDescent="0.25">
      <c r="A910" s="8" t="str">
        <f ca="1">LOOKUP('PB YTD'!B910,TimeFrame!$D$3:$D$8,TimeFrame!$C$3:$C$8)</f>
        <v>3 Months</v>
      </c>
      <c r="B910" s="8">
        <f t="shared" ca="1" si="65"/>
        <v>124</v>
      </c>
      <c r="C910" s="20">
        <f t="shared" ca="1" si="66"/>
        <v>45568</v>
      </c>
      <c r="D910" s="20">
        <v>45444</v>
      </c>
      <c r="E910" s="12" t="s">
        <v>179</v>
      </c>
      <c r="F910" s="7" t="s">
        <v>95</v>
      </c>
      <c r="G910" s="7" t="s">
        <v>233</v>
      </c>
      <c r="H910" s="8" t="s">
        <v>22</v>
      </c>
      <c r="I910" s="4">
        <v>0.98679283517916461</v>
      </c>
      <c r="J910" s="13">
        <v>0.58108108108108103</v>
      </c>
      <c r="K910" s="14">
        <v>2368.3000000000002</v>
      </c>
      <c r="L910" s="10">
        <f t="shared" si="64"/>
        <v>631.69999999999982</v>
      </c>
      <c r="M910" s="10">
        <v>2400</v>
      </c>
      <c r="N910" s="10">
        <v>3000</v>
      </c>
      <c r="O910" s="3">
        <f t="shared" si="67"/>
        <v>0.98679166666666673</v>
      </c>
    </row>
    <row r="911" spans="1:15" x14ac:dyDescent="0.25">
      <c r="A911" s="8" t="str">
        <f ca="1">LOOKUP('PB YTD'!B911,TimeFrame!$D$3:$D$8,TimeFrame!$C$3:$C$8)</f>
        <v>3 Months</v>
      </c>
      <c r="B911" s="8">
        <f t="shared" ca="1" si="65"/>
        <v>124</v>
      </c>
      <c r="C911" s="20">
        <f t="shared" ca="1" si="66"/>
        <v>45568</v>
      </c>
      <c r="D911" s="20">
        <v>45444</v>
      </c>
      <c r="E911" s="12" t="s">
        <v>14</v>
      </c>
      <c r="F911" s="7" t="s">
        <v>21</v>
      </c>
      <c r="G911" s="7" t="s">
        <v>42</v>
      </c>
      <c r="H911" s="8" t="s">
        <v>228</v>
      </c>
      <c r="I911" s="4">
        <v>0.9845056338463759</v>
      </c>
      <c r="J911" s="13">
        <v>0.62172284644194753</v>
      </c>
      <c r="K911" s="14">
        <v>2362.81</v>
      </c>
      <c r="L911" s="10">
        <f t="shared" si="64"/>
        <v>637.19000000000005</v>
      </c>
      <c r="M911" s="10">
        <v>2400</v>
      </c>
      <c r="N911" s="10">
        <v>3000</v>
      </c>
      <c r="O911" s="3">
        <f t="shared" si="67"/>
        <v>0.98450416666666662</v>
      </c>
    </row>
    <row r="912" spans="1:15" x14ac:dyDescent="0.25">
      <c r="A912" s="8" t="str">
        <f ca="1">LOOKUP('PB YTD'!B912,TimeFrame!$D$3:$D$8,TimeFrame!$C$3:$C$8)</f>
        <v>3 Months</v>
      </c>
      <c r="B912" s="8">
        <f t="shared" ca="1" si="65"/>
        <v>124</v>
      </c>
      <c r="C912" s="20">
        <f t="shared" ca="1" si="66"/>
        <v>45568</v>
      </c>
      <c r="D912" s="20">
        <v>45444</v>
      </c>
      <c r="E912" s="12" t="s">
        <v>100</v>
      </c>
      <c r="F912" s="7" t="s">
        <v>217</v>
      </c>
      <c r="G912" s="7" t="s">
        <v>231</v>
      </c>
      <c r="H912" s="8" t="s">
        <v>231</v>
      </c>
      <c r="I912" s="4">
        <v>0.97979797979797989</v>
      </c>
      <c r="J912" s="13">
        <v>0.5714285714285714</v>
      </c>
      <c r="K912" s="14">
        <v>2351.52</v>
      </c>
      <c r="L912" s="10">
        <f t="shared" si="64"/>
        <v>648.48</v>
      </c>
      <c r="M912" s="10">
        <v>2400</v>
      </c>
      <c r="N912" s="10">
        <v>3000</v>
      </c>
      <c r="O912" s="3">
        <f t="shared" si="67"/>
        <v>0.9798</v>
      </c>
    </row>
    <row r="913" spans="1:15" x14ac:dyDescent="0.25">
      <c r="A913" s="8" t="str">
        <f ca="1">LOOKUP('PB YTD'!B913,TimeFrame!$D$3:$D$8,TimeFrame!$C$3:$C$8)</f>
        <v>3 Months</v>
      </c>
      <c r="B913" s="8">
        <f t="shared" ca="1" si="65"/>
        <v>124</v>
      </c>
      <c r="C913" s="20">
        <f t="shared" ca="1" si="66"/>
        <v>45568</v>
      </c>
      <c r="D913" s="20">
        <v>45444</v>
      </c>
      <c r="E913" s="12" t="s">
        <v>17</v>
      </c>
      <c r="F913" s="7" t="s">
        <v>194</v>
      </c>
      <c r="G913" s="7" t="s">
        <v>262</v>
      </c>
      <c r="H913" s="8" t="s">
        <v>195</v>
      </c>
      <c r="I913" s="4">
        <v>0.9783961497233874</v>
      </c>
      <c r="J913" s="13">
        <v>0.59493670886075944</v>
      </c>
      <c r="K913" s="14">
        <v>2348.15</v>
      </c>
      <c r="L913" s="10">
        <f t="shared" si="64"/>
        <v>651.84999999999991</v>
      </c>
      <c r="M913" s="10">
        <v>2400</v>
      </c>
      <c r="N913" s="10">
        <v>3000</v>
      </c>
      <c r="O913" s="3">
        <f t="shared" si="67"/>
        <v>0.97839583333333335</v>
      </c>
    </row>
    <row r="914" spans="1:15" x14ac:dyDescent="0.25">
      <c r="A914" s="8" t="str">
        <f ca="1">LOOKUP('PB YTD'!B914,TimeFrame!$D$3:$D$8,TimeFrame!$C$3:$C$8)</f>
        <v>3 Months</v>
      </c>
      <c r="B914" s="8">
        <f t="shared" ca="1" si="65"/>
        <v>124</v>
      </c>
      <c r="C914" s="20">
        <f t="shared" ca="1" si="66"/>
        <v>45568</v>
      </c>
      <c r="D914" s="20">
        <v>45444</v>
      </c>
      <c r="E914" s="12" t="s">
        <v>6</v>
      </c>
      <c r="F914" s="7" t="s">
        <v>180</v>
      </c>
      <c r="G914" s="7" t="s">
        <v>233</v>
      </c>
      <c r="H914" s="8" t="s">
        <v>22</v>
      </c>
      <c r="I914" s="4">
        <v>0.97691556218798314</v>
      </c>
      <c r="J914" s="13">
        <v>0.66839378238341973</v>
      </c>
      <c r="K914" s="14">
        <v>2344.6</v>
      </c>
      <c r="L914" s="10">
        <f t="shared" si="64"/>
        <v>655.40000000000009</v>
      </c>
      <c r="M914" s="10">
        <v>2400</v>
      </c>
      <c r="N914" s="10">
        <v>3000</v>
      </c>
      <c r="O914" s="3">
        <f t="shared" si="67"/>
        <v>0.97691666666666666</v>
      </c>
    </row>
    <row r="915" spans="1:15" x14ac:dyDescent="0.25">
      <c r="A915" s="8" t="str">
        <f ca="1">LOOKUP('PB YTD'!B915,TimeFrame!$D$3:$D$8,TimeFrame!$C$3:$C$8)</f>
        <v>3 Months</v>
      </c>
      <c r="B915" s="8">
        <f t="shared" ca="1" si="65"/>
        <v>124</v>
      </c>
      <c r="C915" s="20">
        <f t="shared" ca="1" si="66"/>
        <v>45568</v>
      </c>
      <c r="D915" s="20">
        <v>45444</v>
      </c>
      <c r="E915" s="12" t="s">
        <v>179</v>
      </c>
      <c r="F915" s="7" t="s">
        <v>67</v>
      </c>
      <c r="G915" s="7" t="s">
        <v>233</v>
      </c>
      <c r="H915" s="8" t="s">
        <v>22</v>
      </c>
      <c r="I915" s="4">
        <v>0.97600000000000009</v>
      </c>
      <c r="J915" s="13">
        <v>0.62903225806451613</v>
      </c>
      <c r="K915" s="14">
        <v>2342.4</v>
      </c>
      <c r="L915" s="10">
        <f t="shared" si="64"/>
        <v>657.59999999999991</v>
      </c>
      <c r="M915" s="10">
        <v>2400</v>
      </c>
      <c r="N915" s="10">
        <v>3000</v>
      </c>
      <c r="O915" s="3">
        <f t="shared" si="67"/>
        <v>0.97600000000000009</v>
      </c>
    </row>
    <row r="916" spans="1:15" x14ac:dyDescent="0.25">
      <c r="A916" s="8" t="str">
        <f ca="1">LOOKUP('PB YTD'!B916,TimeFrame!$D$3:$D$8,TimeFrame!$C$3:$C$8)</f>
        <v>3 Months</v>
      </c>
      <c r="B916" s="8">
        <f t="shared" ca="1" si="65"/>
        <v>124</v>
      </c>
      <c r="C916" s="20">
        <f t="shared" ca="1" si="66"/>
        <v>45568</v>
      </c>
      <c r="D916" s="20">
        <v>45444</v>
      </c>
      <c r="E916" s="12" t="s">
        <v>183</v>
      </c>
      <c r="F916" s="8" t="s">
        <v>186</v>
      </c>
      <c r="G916" s="7" t="s">
        <v>263</v>
      </c>
      <c r="H916" s="8" t="s">
        <v>185</v>
      </c>
      <c r="I916" s="4">
        <v>0.97294667711683436</v>
      </c>
      <c r="J916" s="13">
        <v>0.82666666666666666</v>
      </c>
      <c r="K916" s="14">
        <v>2335.0700000000002</v>
      </c>
      <c r="L916" s="10">
        <f t="shared" si="64"/>
        <v>664.92999999999984</v>
      </c>
      <c r="M916" s="10">
        <v>2400</v>
      </c>
      <c r="N916" s="10">
        <v>3000</v>
      </c>
      <c r="O916" s="3">
        <f t="shared" si="67"/>
        <v>0.9729458333333334</v>
      </c>
    </row>
    <row r="917" spans="1:15" x14ac:dyDescent="0.25">
      <c r="A917" s="8" t="str">
        <f ca="1">LOOKUP('PB YTD'!B917,TimeFrame!$D$3:$D$8,TimeFrame!$C$3:$C$8)</f>
        <v>3 Months</v>
      </c>
      <c r="B917" s="8">
        <f t="shared" ca="1" si="65"/>
        <v>124</v>
      </c>
      <c r="C917" s="20">
        <f t="shared" ca="1" si="66"/>
        <v>45568</v>
      </c>
      <c r="D917" s="20">
        <v>45444</v>
      </c>
      <c r="E917" s="12" t="s">
        <v>14</v>
      </c>
      <c r="F917" s="7" t="s">
        <v>135</v>
      </c>
      <c r="G917" s="7" t="s">
        <v>42</v>
      </c>
      <c r="H917" s="8" t="s">
        <v>228</v>
      </c>
      <c r="I917" s="4">
        <v>0.96986199044595567</v>
      </c>
      <c r="J917" s="13">
        <v>0.58011049723756902</v>
      </c>
      <c r="K917" s="14">
        <v>2327.67</v>
      </c>
      <c r="L917" s="10">
        <f t="shared" si="64"/>
        <v>672.32999999999993</v>
      </c>
      <c r="M917" s="10">
        <v>2400</v>
      </c>
      <c r="N917" s="10">
        <v>3000</v>
      </c>
      <c r="O917" s="3">
        <f t="shared" si="67"/>
        <v>0.96986250000000007</v>
      </c>
    </row>
    <row r="918" spans="1:15" x14ac:dyDescent="0.25">
      <c r="A918" s="8" t="str">
        <f ca="1">LOOKUP('PB YTD'!B918,TimeFrame!$D$3:$D$8,TimeFrame!$C$3:$C$8)</f>
        <v>3 Months</v>
      </c>
      <c r="B918" s="8">
        <f t="shared" ca="1" si="65"/>
        <v>124</v>
      </c>
      <c r="C918" s="20">
        <f t="shared" ca="1" si="66"/>
        <v>45568</v>
      </c>
      <c r="D918" s="20">
        <v>45444</v>
      </c>
      <c r="E918" s="12" t="s">
        <v>190</v>
      </c>
      <c r="F918" s="7" t="s">
        <v>107</v>
      </c>
      <c r="G918" s="7" t="s">
        <v>262</v>
      </c>
      <c r="H918" s="8" t="s">
        <v>36</v>
      </c>
      <c r="I918" s="4">
        <v>0.96915621875240376</v>
      </c>
      <c r="J918" s="13">
        <v>0.5757575757575758</v>
      </c>
      <c r="K918" s="14">
        <v>2325.9699999999998</v>
      </c>
      <c r="L918" s="10">
        <f t="shared" si="64"/>
        <v>674.0300000000002</v>
      </c>
      <c r="M918" s="10">
        <v>2400</v>
      </c>
      <c r="N918" s="10">
        <v>3000</v>
      </c>
      <c r="O918" s="3">
        <f t="shared" si="67"/>
        <v>0.96915416666666654</v>
      </c>
    </row>
    <row r="919" spans="1:15" x14ac:dyDescent="0.25">
      <c r="A919" s="8" t="str">
        <f ca="1">LOOKUP('PB YTD'!B919,TimeFrame!$D$3:$D$8,TimeFrame!$C$3:$C$8)</f>
        <v>3 Months</v>
      </c>
      <c r="B919" s="8">
        <f t="shared" ca="1" si="65"/>
        <v>124</v>
      </c>
      <c r="C919" s="20">
        <f t="shared" ca="1" si="66"/>
        <v>45568</v>
      </c>
      <c r="D919" s="20">
        <v>45444</v>
      </c>
      <c r="E919" s="12" t="s">
        <v>28</v>
      </c>
      <c r="F919" s="8" t="s">
        <v>90</v>
      </c>
      <c r="G919" s="7" t="s">
        <v>262</v>
      </c>
      <c r="H919" s="8" t="s">
        <v>227</v>
      </c>
      <c r="I919" s="4">
        <v>0.96252406310157734</v>
      </c>
      <c r="J919" s="13">
        <v>0.76119402985074625</v>
      </c>
      <c r="K919" s="14">
        <v>2310.06</v>
      </c>
      <c r="L919" s="10">
        <f t="shared" si="64"/>
        <v>689.94</v>
      </c>
      <c r="M919" s="10">
        <v>2400</v>
      </c>
      <c r="N919" s="10">
        <v>3000</v>
      </c>
      <c r="O919" s="3">
        <f t="shared" si="67"/>
        <v>0.96252499999999996</v>
      </c>
    </row>
    <row r="920" spans="1:15" x14ac:dyDescent="0.25">
      <c r="A920" s="8" t="str">
        <f ca="1">LOOKUP('PB YTD'!B920,TimeFrame!$D$3:$D$8,TimeFrame!$C$3:$C$8)</f>
        <v>3 Months</v>
      </c>
      <c r="B920" s="8">
        <f t="shared" ca="1" si="65"/>
        <v>124</v>
      </c>
      <c r="C920" s="20">
        <f t="shared" ca="1" si="66"/>
        <v>45568</v>
      </c>
      <c r="D920" s="20">
        <v>45444</v>
      </c>
      <c r="E920" s="12" t="s">
        <v>6</v>
      </c>
      <c r="F920" s="7" t="s">
        <v>39</v>
      </c>
      <c r="G920" s="7" t="s">
        <v>233</v>
      </c>
      <c r="H920" s="8" t="s">
        <v>22</v>
      </c>
      <c r="I920" s="4">
        <v>0.95652636003072489</v>
      </c>
      <c r="J920" s="13">
        <v>0.64615384615384619</v>
      </c>
      <c r="K920" s="14">
        <v>2295.66</v>
      </c>
      <c r="L920" s="10">
        <f t="shared" si="64"/>
        <v>704.34000000000015</v>
      </c>
      <c r="M920" s="10">
        <v>2400</v>
      </c>
      <c r="N920" s="10">
        <v>3000</v>
      </c>
      <c r="O920" s="3">
        <f t="shared" si="67"/>
        <v>0.95652499999999996</v>
      </c>
    </row>
    <row r="921" spans="1:15" x14ac:dyDescent="0.25">
      <c r="A921" s="8" t="str">
        <f ca="1">LOOKUP('PB YTD'!B921,TimeFrame!$D$3:$D$8,TimeFrame!$C$3:$C$8)</f>
        <v>3 Months</v>
      </c>
      <c r="B921" s="8">
        <f t="shared" ca="1" si="65"/>
        <v>124</v>
      </c>
      <c r="C921" s="20">
        <f t="shared" ca="1" si="66"/>
        <v>45568</v>
      </c>
      <c r="D921" s="20">
        <v>45444</v>
      </c>
      <c r="E921" s="12" t="s">
        <v>176</v>
      </c>
      <c r="F921" s="7" t="s">
        <v>65</v>
      </c>
      <c r="G921" s="7" t="s">
        <v>263</v>
      </c>
      <c r="H921" s="8" t="s">
        <v>51</v>
      </c>
      <c r="I921" s="4">
        <v>0.95316223289972257</v>
      </c>
      <c r="J921" s="13">
        <v>0.58677685950413228</v>
      </c>
      <c r="K921" s="14">
        <v>2287.59</v>
      </c>
      <c r="L921" s="10">
        <f t="shared" si="64"/>
        <v>712.40999999999985</v>
      </c>
      <c r="M921" s="10">
        <v>2400</v>
      </c>
      <c r="N921" s="10">
        <v>3000</v>
      </c>
      <c r="O921" s="3">
        <f t="shared" si="67"/>
        <v>0.95316250000000002</v>
      </c>
    </row>
    <row r="922" spans="1:15" x14ac:dyDescent="0.25">
      <c r="A922" s="8" t="str">
        <f ca="1">LOOKUP('PB YTD'!B922,TimeFrame!$D$3:$D$8,TimeFrame!$C$3:$C$8)</f>
        <v>3 Months</v>
      </c>
      <c r="B922" s="8">
        <f t="shared" ca="1" si="65"/>
        <v>124</v>
      </c>
      <c r="C922" s="20">
        <f t="shared" ca="1" si="66"/>
        <v>45568</v>
      </c>
      <c r="D922" s="20">
        <v>45444</v>
      </c>
      <c r="E922" s="12" t="s">
        <v>14</v>
      </c>
      <c r="F922" s="7" t="s">
        <v>148</v>
      </c>
      <c r="G922" s="7" t="s">
        <v>42</v>
      </c>
      <c r="H922" s="8" t="s">
        <v>42</v>
      </c>
      <c r="I922" s="4">
        <v>0.94543735568444209</v>
      </c>
      <c r="J922" s="13">
        <v>0.69047619047619047</v>
      </c>
      <c r="K922" s="14">
        <v>2269.0500000000002</v>
      </c>
      <c r="L922" s="10">
        <f t="shared" si="64"/>
        <v>730.94999999999982</v>
      </c>
      <c r="M922" s="10">
        <v>2400</v>
      </c>
      <c r="N922" s="10">
        <v>3000</v>
      </c>
      <c r="O922" s="3">
        <f t="shared" si="67"/>
        <v>0.94543750000000004</v>
      </c>
    </row>
    <row r="923" spans="1:15" x14ac:dyDescent="0.25">
      <c r="A923" s="8" t="str">
        <f ca="1">LOOKUP('PB YTD'!B923,TimeFrame!$D$3:$D$8,TimeFrame!$C$3:$C$8)</f>
        <v>3 Months</v>
      </c>
      <c r="B923" s="8">
        <f t="shared" ca="1" si="65"/>
        <v>124</v>
      </c>
      <c r="C923" s="20">
        <f t="shared" ca="1" si="66"/>
        <v>45568</v>
      </c>
      <c r="D923" s="20">
        <v>45444</v>
      </c>
      <c r="E923" s="12" t="s">
        <v>179</v>
      </c>
      <c r="F923" s="7" t="s">
        <v>153</v>
      </c>
      <c r="G923" s="7" t="s">
        <v>233</v>
      </c>
      <c r="H923" s="8" t="s">
        <v>22</v>
      </c>
      <c r="I923" s="4">
        <v>0.94113218201496407</v>
      </c>
      <c r="J923" s="13">
        <v>0.609375</v>
      </c>
      <c r="K923" s="14">
        <v>2258.7199999999998</v>
      </c>
      <c r="L923" s="10">
        <f t="shared" si="64"/>
        <v>741.2800000000002</v>
      </c>
      <c r="M923" s="10">
        <v>2400</v>
      </c>
      <c r="N923" s="10">
        <v>3000</v>
      </c>
      <c r="O923" s="3">
        <f t="shared" si="67"/>
        <v>0.94113333333333327</v>
      </c>
    </row>
    <row r="924" spans="1:15" x14ac:dyDescent="0.25">
      <c r="A924" s="8" t="str">
        <f ca="1">LOOKUP('PB YTD'!B924,TimeFrame!$D$3:$D$8,TimeFrame!$C$3:$C$8)</f>
        <v>3 Months</v>
      </c>
      <c r="B924" s="8">
        <f t="shared" ca="1" si="65"/>
        <v>124</v>
      </c>
      <c r="C924" s="20">
        <f t="shared" ca="1" si="66"/>
        <v>45568</v>
      </c>
      <c r="D924" s="20">
        <v>45444</v>
      </c>
      <c r="E924" s="12" t="s">
        <v>100</v>
      </c>
      <c r="F924" s="7" t="s">
        <v>216</v>
      </c>
      <c r="G924" s="7" t="s">
        <v>231</v>
      </c>
      <c r="H924" s="8" t="s">
        <v>231</v>
      </c>
      <c r="I924" s="4">
        <v>0.94077090583738465</v>
      </c>
      <c r="J924" s="13">
        <v>0.68253968253968256</v>
      </c>
      <c r="K924" s="14">
        <v>2257.85</v>
      </c>
      <c r="L924" s="10">
        <f t="shared" si="64"/>
        <v>742.15000000000009</v>
      </c>
      <c r="M924" s="10">
        <v>2400</v>
      </c>
      <c r="N924" s="10">
        <v>3000</v>
      </c>
      <c r="O924" s="3">
        <f t="shared" si="67"/>
        <v>0.94077083333333333</v>
      </c>
    </row>
    <row r="925" spans="1:15" x14ac:dyDescent="0.25">
      <c r="A925" s="8" t="str">
        <f ca="1">LOOKUP('PB YTD'!B925,TimeFrame!$D$3:$D$8,TimeFrame!$C$3:$C$8)</f>
        <v>3 Months</v>
      </c>
      <c r="B925" s="8">
        <f t="shared" ca="1" si="65"/>
        <v>124</v>
      </c>
      <c r="C925" s="20">
        <f t="shared" ca="1" si="66"/>
        <v>45568</v>
      </c>
      <c r="D925" s="20">
        <v>45444</v>
      </c>
      <c r="E925" s="12" t="s">
        <v>176</v>
      </c>
      <c r="F925" s="7" t="s">
        <v>64</v>
      </c>
      <c r="G925" s="7" t="s">
        <v>263</v>
      </c>
      <c r="H925" s="8" t="s">
        <v>51</v>
      </c>
      <c r="I925" s="4">
        <v>0.93638917425020685</v>
      </c>
      <c r="J925" s="13">
        <v>0.63800904977375561</v>
      </c>
      <c r="K925" s="14">
        <v>2247.33</v>
      </c>
      <c r="L925" s="10">
        <f t="shared" si="64"/>
        <v>752.67000000000007</v>
      </c>
      <c r="M925" s="10">
        <v>2400</v>
      </c>
      <c r="N925" s="10">
        <v>3000</v>
      </c>
      <c r="O925" s="3">
        <f t="shared" si="67"/>
        <v>0.93638749999999993</v>
      </c>
    </row>
    <row r="926" spans="1:15" x14ac:dyDescent="0.25">
      <c r="A926" s="8" t="str">
        <f ca="1">LOOKUP('PB YTD'!B926,TimeFrame!$D$3:$D$8,TimeFrame!$C$3:$C$8)</f>
        <v>3 Months</v>
      </c>
      <c r="B926" s="8">
        <f t="shared" ca="1" si="65"/>
        <v>124</v>
      </c>
      <c r="C926" s="20">
        <f t="shared" ca="1" si="66"/>
        <v>45568</v>
      </c>
      <c r="D926" s="20">
        <v>45444</v>
      </c>
      <c r="E926" s="12" t="s">
        <v>17</v>
      </c>
      <c r="F926" s="7" t="s">
        <v>152</v>
      </c>
      <c r="G926" s="7" t="s">
        <v>262</v>
      </c>
      <c r="H926" s="8" t="s">
        <v>195</v>
      </c>
      <c r="I926" s="4">
        <v>0.93333333333333335</v>
      </c>
      <c r="J926" s="13">
        <v>0.70476190476190481</v>
      </c>
      <c r="K926" s="14">
        <v>2240</v>
      </c>
      <c r="L926" s="10">
        <f t="shared" si="64"/>
        <v>760</v>
      </c>
      <c r="M926" s="10">
        <v>2400</v>
      </c>
      <c r="N926" s="10">
        <v>3000</v>
      </c>
      <c r="O926" s="3">
        <f t="shared" si="67"/>
        <v>0.93333333333333335</v>
      </c>
    </row>
    <row r="927" spans="1:15" x14ac:dyDescent="0.25">
      <c r="A927" s="8" t="str">
        <f ca="1">LOOKUP('PB YTD'!B927,TimeFrame!$D$3:$D$8,TimeFrame!$C$3:$C$8)</f>
        <v>3 Months</v>
      </c>
      <c r="B927" s="8">
        <f t="shared" ca="1" si="65"/>
        <v>124</v>
      </c>
      <c r="C927" s="20">
        <f t="shared" ca="1" si="66"/>
        <v>45568</v>
      </c>
      <c r="D927" s="20">
        <v>45444</v>
      </c>
      <c r="E927" s="12" t="s">
        <v>176</v>
      </c>
      <c r="F927" s="7" t="s">
        <v>52</v>
      </c>
      <c r="G927" s="7" t="s">
        <v>263</v>
      </c>
      <c r="H927" s="8" t="s">
        <v>51</v>
      </c>
      <c r="I927" s="4">
        <v>0.93077639058761996</v>
      </c>
      <c r="J927" s="13">
        <v>0.59116022099447518</v>
      </c>
      <c r="K927" s="14">
        <v>2233.86</v>
      </c>
      <c r="L927" s="10">
        <f t="shared" ref="L927:L990" si="68">3000-K927</f>
        <v>766.13999999999987</v>
      </c>
      <c r="M927" s="10">
        <v>2400</v>
      </c>
      <c r="N927" s="10">
        <v>3000</v>
      </c>
      <c r="O927" s="3">
        <f t="shared" si="67"/>
        <v>0.93077500000000002</v>
      </c>
    </row>
    <row r="928" spans="1:15" x14ac:dyDescent="0.25">
      <c r="A928" s="8" t="str">
        <f ca="1">LOOKUP('PB YTD'!B928,TimeFrame!$D$3:$D$8,TimeFrame!$C$3:$C$8)</f>
        <v>3 Months</v>
      </c>
      <c r="B928" s="8">
        <f t="shared" ca="1" si="65"/>
        <v>124</v>
      </c>
      <c r="C928" s="20">
        <f t="shared" ca="1" si="66"/>
        <v>45568</v>
      </c>
      <c r="D928" s="20">
        <v>45444</v>
      </c>
      <c r="E928" s="12" t="s">
        <v>176</v>
      </c>
      <c r="F928" s="7" t="s">
        <v>75</v>
      </c>
      <c r="G928" s="7" t="s">
        <v>263</v>
      </c>
      <c r="H928" s="8" t="s">
        <v>51</v>
      </c>
      <c r="I928" s="4">
        <v>0.92928823591800069</v>
      </c>
      <c r="J928" s="13">
        <v>0.58812615955473102</v>
      </c>
      <c r="K928" s="14">
        <v>2230.29</v>
      </c>
      <c r="L928" s="10">
        <f t="shared" si="68"/>
        <v>769.71</v>
      </c>
      <c r="M928" s="10">
        <v>2400</v>
      </c>
      <c r="N928" s="10">
        <v>3000</v>
      </c>
      <c r="O928" s="3">
        <f t="shared" si="67"/>
        <v>0.92928749999999993</v>
      </c>
    </row>
    <row r="929" spans="1:15" x14ac:dyDescent="0.25">
      <c r="A929" s="8" t="str">
        <f ca="1">LOOKUP('PB YTD'!B929,TimeFrame!$D$3:$D$8,TimeFrame!$C$3:$C$8)</f>
        <v>3 Months</v>
      </c>
      <c r="B929" s="8">
        <f t="shared" ca="1" si="65"/>
        <v>124</v>
      </c>
      <c r="C929" s="20">
        <f t="shared" ca="1" si="66"/>
        <v>45568</v>
      </c>
      <c r="D929" s="20">
        <v>45444</v>
      </c>
      <c r="E929" s="12" t="s">
        <v>17</v>
      </c>
      <c r="F929" s="7" t="s">
        <v>198</v>
      </c>
      <c r="G929" s="7" t="s">
        <v>262</v>
      </c>
      <c r="H929" s="8" t="s">
        <v>195</v>
      </c>
      <c r="I929" s="4">
        <v>0.9175163142648014</v>
      </c>
      <c r="J929" s="13">
        <v>0.64893617021276595</v>
      </c>
      <c r="K929" s="14">
        <v>2202.04</v>
      </c>
      <c r="L929" s="10">
        <f t="shared" si="68"/>
        <v>797.96</v>
      </c>
      <c r="M929" s="10">
        <v>2400</v>
      </c>
      <c r="N929" s="10">
        <v>3000</v>
      </c>
      <c r="O929" s="3">
        <f t="shared" si="67"/>
        <v>0.91751666666666665</v>
      </c>
    </row>
    <row r="930" spans="1:15" x14ac:dyDescent="0.25">
      <c r="A930" s="8" t="str">
        <f ca="1">LOOKUP('PB YTD'!B930,TimeFrame!$D$3:$D$8,TimeFrame!$C$3:$C$8)</f>
        <v>3 Months</v>
      </c>
      <c r="B930" s="8">
        <f t="shared" ca="1" si="65"/>
        <v>124</v>
      </c>
      <c r="C930" s="20">
        <f t="shared" ca="1" si="66"/>
        <v>45568</v>
      </c>
      <c r="D930" s="20">
        <v>45444</v>
      </c>
      <c r="E930" s="12" t="s">
        <v>28</v>
      </c>
      <c r="F930" s="8" t="s">
        <v>181</v>
      </c>
      <c r="G930" s="7" t="s">
        <v>262</v>
      </c>
      <c r="H930" s="8" t="s">
        <v>227</v>
      </c>
      <c r="I930" s="4">
        <v>0.91239543948263524</v>
      </c>
      <c r="J930" s="13">
        <v>0.68595041322314054</v>
      </c>
      <c r="K930" s="14">
        <v>2189.75</v>
      </c>
      <c r="L930" s="10">
        <f t="shared" si="68"/>
        <v>810.25</v>
      </c>
      <c r="M930" s="10">
        <v>2400</v>
      </c>
      <c r="N930" s="10">
        <v>3000</v>
      </c>
      <c r="O930" s="3">
        <f t="shared" si="67"/>
        <v>0.91239583333333329</v>
      </c>
    </row>
    <row r="931" spans="1:15" x14ac:dyDescent="0.25">
      <c r="A931" s="8" t="str">
        <f ca="1">LOOKUP('PB YTD'!B931,TimeFrame!$D$3:$D$8,TimeFrame!$C$3:$C$8)</f>
        <v>3 Months</v>
      </c>
      <c r="B931" s="8">
        <f t="shared" ca="1" si="65"/>
        <v>124</v>
      </c>
      <c r="C931" s="20">
        <f t="shared" ca="1" si="66"/>
        <v>45568</v>
      </c>
      <c r="D931" s="20">
        <v>45444</v>
      </c>
      <c r="E931" s="12" t="s">
        <v>25</v>
      </c>
      <c r="F931" s="7" t="s">
        <v>116</v>
      </c>
      <c r="G931" s="7" t="s">
        <v>262</v>
      </c>
      <c r="H931" s="8" t="s">
        <v>26</v>
      </c>
      <c r="I931" s="4">
        <v>0.91175129777503261</v>
      </c>
      <c r="J931" s="13">
        <v>0.62209302325581395</v>
      </c>
      <c r="K931" s="14">
        <v>2188.1999999999998</v>
      </c>
      <c r="L931" s="10">
        <f t="shared" si="68"/>
        <v>811.80000000000018</v>
      </c>
      <c r="M931" s="10">
        <v>2400</v>
      </c>
      <c r="N931" s="10">
        <v>3000</v>
      </c>
      <c r="O931" s="3">
        <f t="shared" si="67"/>
        <v>0.91174999999999995</v>
      </c>
    </row>
    <row r="932" spans="1:15" x14ac:dyDescent="0.25">
      <c r="A932" s="8" t="str">
        <f ca="1">LOOKUP('PB YTD'!B932,TimeFrame!$D$3:$D$8,TimeFrame!$C$3:$C$8)</f>
        <v>3 Months</v>
      </c>
      <c r="B932" s="8">
        <f t="shared" ca="1" si="65"/>
        <v>124</v>
      </c>
      <c r="C932" s="20">
        <f t="shared" ca="1" si="66"/>
        <v>45568</v>
      </c>
      <c r="D932" s="20">
        <v>45444</v>
      </c>
      <c r="E932" s="12" t="s">
        <v>190</v>
      </c>
      <c r="F932" s="7" t="s">
        <v>125</v>
      </c>
      <c r="G932" s="7" t="s">
        <v>262</v>
      </c>
      <c r="H932" s="8" t="s">
        <v>36</v>
      </c>
      <c r="I932" s="4">
        <v>0.91035264972316343</v>
      </c>
      <c r="J932" s="13">
        <v>0.79545454545454541</v>
      </c>
      <c r="K932" s="14">
        <v>2184.85</v>
      </c>
      <c r="L932" s="10">
        <f t="shared" si="68"/>
        <v>815.15000000000009</v>
      </c>
      <c r="M932" s="10">
        <v>2400</v>
      </c>
      <c r="N932" s="10">
        <v>3000</v>
      </c>
      <c r="O932" s="3">
        <f t="shared" si="67"/>
        <v>0.91035416666666658</v>
      </c>
    </row>
    <row r="933" spans="1:15" x14ac:dyDescent="0.25">
      <c r="A933" s="8" t="str">
        <f ca="1">LOOKUP('PB YTD'!B933,TimeFrame!$D$3:$D$8,TimeFrame!$C$3:$C$8)</f>
        <v>3 Months</v>
      </c>
      <c r="B933" s="8">
        <f t="shared" ca="1" si="65"/>
        <v>124</v>
      </c>
      <c r="C933" s="20">
        <f t="shared" ca="1" si="66"/>
        <v>45568</v>
      </c>
      <c r="D933" s="20">
        <v>45444</v>
      </c>
      <c r="E933" s="12" t="s">
        <v>28</v>
      </c>
      <c r="F933" s="7" t="s">
        <v>182</v>
      </c>
      <c r="G933" s="7" t="s">
        <v>262</v>
      </c>
      <c r="H933" s="8" t="s">
        <v>227</v>
      </c>
      <c r="I933" s="4">
        <v>0.91025641025641024</v>
      </c>
      <c r="J933" s="13">
        <v>0.6</v>
      </c>
      <c r="K933" s="14">
        <v>2184.62</v>
      </c>
      <c r="L933" s="10">
        <f t="shared" si="68"/>
        <v>815.38000000000011</v>
      </c>
      <c r="M933" s="10">
        <v>2400</v>
      </c>
      <c r="N933" s="10">
        <v>3000</v>
      </c>
      <c r="O933" s="3">
        <f t="shared" si="67"/>
        <v>0.91025833333333328</v>
      </c>
    </row>
    <row r="934" spans="1:15" x14ac:dyDescent="0.25">
      <c r="A934" s="8" t="str">
        <f ca="1">LOOKUP('PB YTD'!B934,TimeFrame!$D$3:$D$8,TimeFrame!$C$3:$C$8)</f>
        <v>3 Months</v>
      </c>
      <c r="B934" s="8">
        <f t="shared" ca="1" si="65"/>
        <v>124</v>
      </c>
      <c r="C934" s="20">
        <f t="shared" ca="1" si="66"/>
        <v>45568</v>
      </c>
      <c r="D934" s="20">
        <v>45444</v>
      </c>
      <c r="E934" s="12" t="s">
        <v>100</v>
      </c>
      <c r="F934" s="7" t="s">
        <v>204</v>
      </c>
      <c r="G934" s="7" t="s">
        <v>231</v>
      </c>
      <c r="H934" s="8" t="s">
        <v>231</v>
      </c>
      <c r="I934" s="4">
        <v>0.90400723205785638</v>
      </c>
      <c r="J934" s="13">
        <v>0.58720930232558144</v>
      </c>
      <c r="K934" s="14">
        <v>2169.62</v>
      </c>
      <c r="L934" s="10">
        <f t="shared" si="68"/>
        <v>830.38000000000011</v>
      </c>
      <c r="M934" s="10">
        <v>2400</v>
      </c>
      <c r="N934" s="10">
        <v>3000</v>
      </c>
      <c r="O934" s="3">
        <f t="shared" si="67"/>
        <v>0.9040083333333333</v>
      </c>
    </row>
    <row r="935" spans="1:15" x14ac:dyDescent="0.25">
      <c r="A935" s="8" t="str">
        <f ca="1">LOOKUP('PB YTD'!B935,TimeFrame!$D$3:$D$8,TimeFrame!$C$3:$C$8)</f>
        <v>3 Months</v>
      </c>
      <c r="B935" s="8">
        <f t="shared" ca="1" si="65"/>
        <v>124</v>
      </c>
      <c r="C935" s="20">
        <f t="shared" ca="1" si="66"/>
        <v>45568</v>
      </c>
      <c r="D935" s="20">
        <v>45444</v>
      </c>
      <c r="E935" s="12" t="s">
        <v>28</v>
      </c>
      <c r="F935" s="7" t="s">
        <v>201</v>
      </c>
      <c r="G935" s="7" t="s">
        <v>262</v>
      </c>
      <c r="H935" s="8" t="s">
        <v>227</v>
      </c>
      <c r="I935" s="4">
        <v>0.90177239264809561</v>
      </c>
      <c r="J935" s="13">
        <v>0.78260869565217395</v>
      </c>
      <c r="K935" s="14">
        <v>2164.25</v>
      </c>
      <c r="L935" s="10">
        <f t="shared" si="68"/>
        <v>835.75</v>
      </c>
      <c r="M935" s="10">
        <v>2400</v>
      </c>
      <c r="N935" s="10">
        <v>3000</v>
      </c>
      <c r="O935" s="3">
        <f t="shared" si="67"/>
        <v>0.9017708333333333</v>
      </c>
    </row>
    <row r="936" spans="1:15" x14ac:dyDescent="0.25">
      <c r="A936" s="8" t="str">
        <f ca="1">LOOKUP('PB YTD'!B936,TimeFrame!$D$3:$D$8,TimeFrame!$C$3:$C$8)</f>
        <v>3 Months</v>
      </c>
      <c r="B936" s="8">
        <f t="shared" ca="1" si="65"/>
        <v>124</v>
      </c>
      <c r="C936" s="20">
        <f t="shared" ca="1" si="66"/>
        <v>45568</v>
      </c>
      <c r="D936" s="20">
        <v>45444</v>
      </c>
      <c r="E936" s="12" t="s">
        <v>25</v>
      </c>
      <c r="F936" s="7" t="s">
        <v>147</v>
      </c>
      <c r="G936" s="7" t="s">
        <v>262</v>
      </c>
      <c r="H936" s="8" t="s">
        <v>26</v>
      </c>
      <c r="I936" s="4">
        <v>0.89430894308943076</v>
      </c>
      <c r="J936" s="13">
        <v>0.6097560975609756</v>
      </c>
      <c r="K936" s="14">
        <v>2146.34</v>
      </c>
      <c r="L936" s="10">
        <f t="shared" si="68"/>
        <v>853.65999999999985</v>
      </c>
      <c r="M936" s="10">
        <v>2400</v>
      </c>
      <c r="N936" s="10">
        <v>3000</v>
      </c>
      <c r="O936" s="3">
        <f t="shared" si="67"/>
        <v>0.89430833333333337</v>
      </c>
    </row>
    <row r="937" spans="1:15" x14ac:dyDescent="0.25">
      <c r="A937" s="8" t="str">
        <f ca="1">LOOKUP('PB YTD'!B937,TimeFrame!$D$3:$D$8,TimeFrame!$C$3:$C$8)</f>
        <v>3 Months</v>
      </c>
      <c r="B937" s="8">
        <f t="shared" ca="1" si="65"/>
        <v>124</v>
      </c>
      <c r="C937" s="20">
        <f t="shared" ca="1" si="66"/>
        <v>45568</v>
      </c>
      <c r="D937" s="20">
        <v>45444</v>
      </c>
      <c r="E937" s="12" t="s">
        <v>190</v>
      </c>
      <c r="F937" s="8" t="s">
        <v>132</v>
      </c>
      <c r="G937" s="7" t="s">
        <v>262</v>
      </c>
      <c r="H937" s="8" t="s">
        <v>36</v>
      </c>
      <c r="I937" s="4">
        <v>0.89094148878141022</v>
      </c>
      <c r="J937" s="13">
        <v>0.68644067796610164</v>
      </c>
      <c r="K937" s="14">
        <v>2138.2600000000002</v>
      </c>
      <c r="L937" s="10">
        <f t="shared" si="68"/>
        <v>861.73999999999978</v>
      </c>
      <c r="M937" s="10">
        <v>2400</v>
      </c>
      <c r="N937" s="10">
        <v>3000</v>
      </c>
      <c r="O937" s="3">
        <f t="shared" si="67"/>
        <v>0.89094166666666674</v>
      </c>
    </row>
    <row r="938" spans="1:15" x14ac:dyDescent="0.25">
      <c r="A938" s="8" t="str">
        <f ca="1">LOOKUP('PB YTD'!B938,TimeFrame!$D$3:$D$8,TimeFrame!$C$3:$C$8)</f>
        <v>3 Months</v>
      </c>
      <c r="B938" s="8">
        <f t="shared" ca="1" si="65"/>
        <v>124</v>
      </c>
      <c r="C938" s="20">
        <f t="shared" ca="1" si="66"/>
        <v>45568</v>
      </c>
      <c r="D938" s="20">
        <v>45444</v>
      </c>
      <c r="E938" s="12" t="s">
        <v>6</v>
      </c>
      <c r="F938" s="7" t="s">
        <v>108</v>
      </c>
      <c r="G938" s="7" t="s">
        <v>233</v>
      </c>
      <c r="H938" s="8" t="s">
        <v>22</v>
      </c>
      <c r="I938" s="4">
        <v>0.87758684027919498</v>
      </c>
      <c r="J938" s="13">
        <v>0.6428571428571429</v>
      </c>
      <c r="K938" s="14">
        <v>2106.21</v>
      </c>
      <c r="L938" s="10">
        <f t="shared" si="68"/>
        <v>893.79</v>
      </c>
      <c r="M938" s="10">
        <v>2400</v>
      </c>
      <c r="N938" s="10">
        <v>3000</v>
      </c>
      <c r="O938" s="3">
        <f t="shared" si="67"/>
        <v>0.87758749999999996</v>
      </c>
    </row>
    <row r="939" spans="1:15" x14ac:dyDescent="0.25">
      <c r="A939" s="8" t="str">
        <f ca="1">LOOKUP('PB YTD'!B939,TimeFrame!$D$3:$D$8,TimeFrame!$C$3:$C$8)</f>
        <v>3 Months</v>
      </c>
      <c r="B939" s="8">
        <f t="shared" ca="1" si="65"/>
        <v>124</v>
      </c>
      <c r="C939" s="20">
        <f t="shared" ca="1" si="66"/>
        <v>45568</v>
      </c>
      <c r="D939" s="20">
        <v>45444</v>
      </c>
      <c r="E939" s="12" t="s">
        <v>14</v>
      </c>
      <c r="F939" s="8" t="s">
        <v>103</v>
      </c>
      <c r="G939" s="7" t="s">
        <v>42</v>
      </c>
      <c r="H939" s="8" t="s">
        <v>42</v>
      </c>
      <c r="I939" s="4">
        <v>0.87679253349564856</v>
      </c>
      <c r="J939" s="13">
        <v>0.6</v>
      </c>
      <c r="K939" s="14">
        <v>2104.3000000000002</v>
      </c>
      <c r="L939" s="10">
        <f t="shared" si="68"/>
        <v>895.69999999999982</v>
      </c>
      <c r="M939" s="10">
        <v>2400</v>
      </c>
      <c r="N939" s="10">
        <v>3000</v>
      </c>
      <c r="O939" s="3">
        <f t="shared" si="67"/>
        <v>0.87679166666666675</v>
      </c>
    </row>
    <row r="940" spans="1:15" x14ac:dyDescent="0.25">
      <c r="A940" s="8" t="str">
        <f ca="1">LOOKUP('PB YTD'!B940,TimeFrame!$D$3:$D$8,TimeFrame!$C$3:$C$8)</f>
        <v>3 Months</v>
      </c>
      <c r="B940" s="8">
        <f t="shared" ca="1" si="65"/>
        <v>124</v>
      </c>
      <c r="C940" s="20">
        <f t="shared" ca="1" si="66"/>
        <v>45568</v>
      </c>
      <c r="D940" s="20">
        <v>45444</v>
      </c>
      <c r="E940" s="12" t="s">
        <v>183</v>
      </c>
      <c r="F940" s="7" t="s">
        <v>197</v>
      </c>
      <c r="G940" s="7" t="s">
        <v>263</v>
      </c>
      <c r="H940" s="8" t="s">
        <v>185</v>
      </c>
      <c r="I940" s="4">
        <v>0.87097476592553158</v>
      </c>
      <c r="J940" s="13">
        <v>0.65</v>
      </c>
      <c r="K940" s="14">
        <v>2090.34</v>
      </c>
      <c r="L940" s="10">
        <f t="shared" si="68"/>
        <v>909.65999999999985</v>
      </c>
      <c r="M940" s="10">
        <v>2400</v>
      </c>
      <c r="N940" s="10">
        <v>3000</v>
      </c>
      <c r="O940" s="3">
        <f t="shared" si="67"/>
        <v>0.87097500000000005</v>
      </c>
    </row>
    <row r="941" spans="1:15" x14ac:dyDescent="0.25">
      <c r="A941" s="8" t="str">
        <f ca="1">LOOKUP('PB YTD'!B941,TimeFrame!$D$3:$D$8,TimeFrame!$C$3:$C$8)</f>
        <v>3 Months</v>
      </c>
      <c r="B941" s="8">
        <f t="shared" ca="1" si="65"/>
        <v>124</v>
      </c>
      <c r="C941" s="20">
        <f t="shared" ca="1" si="66"/>
        <v>45568</v>
      </c>
      <c r="D941" s="20">
        <v>45444</v>
      </c>
      <c r="E941" s="12" t="s">
        <v>48</v>
      </c>
      <c r="F941" s="7" t="s">
        <v>49</v>
      </c>
      <c r="G941" s="7" t="s">
        <v>233</v>
      </c>
      <c r="H941" s="8" t="s">
        <v>233</v>
      </c>
      <c r="I941" s="4">
        <v>0.86791634041188281</v>
      </c>
      <c r="J941" s="13">
        <v>0.74615384615384617</v>
      </c>
      <c r="K941" s="14">
        <v>2083</v>
      </c>
      <c r="L941" s="10">
        <f t="shared" si="68"/>
        <v>917</v>
      </c>
      <c r="M941" s="10">
        <v>2400</v>
      </c>
      <c r="N941" s="10">
        <v>3000</v>
      </c>
      <c r="O941" s="3">
        <f t="shared" si="67"/>
        <v>0.86791666666666667</v>
      </c>
    </row>
    <row r="942" spans="1:15" x14ac:dyDescent="0.25">
      <c r="A942" s="8" t="str">
        <f ca="1">LOOKUP('PB YTD'!B942,TimeFrame!$D$3:$D$8,TimeFrame!$C$3:$C$8)</f>
        <v>3 Months</v>
      </c>
      <c r="B942" s="8">
        <f t="shared" ca="1" si="65"/>
        <v>124</v>
      </c>
      <c r="C942" s="20">
        <f t="shared" ca="1" si="66"/>
        <v>45568</v>
      </c>
      <c r="D942" s="20">
        <v>45444</v>
      </c>
      <c r="E942" s="12" t="s">
        <v>6</v>
      </c>
      <c r="F942" s="7" t="s">
        <v>60</v>
      </c>
      <c r="G942" s="7" t="s">
        <v>233</v>
      </c>
      <c r="H942" s="8" t="s">
        <v>7</v>
      </c>
      <c r="I942" s="4">
        <v>0.85826771653543321</v>
      </c>
      <c r="J942" s="13">
        <v>0.5911949685534591</v>
      </c>
      <c r="K942" s="14">
        <v>2059.84</v>
      </c>
      <c r="L942" s="10">
        <f t="shared" si="68"/>
        <v>940.15999999999985</v>
      </c>
      <c r="M942" s="10">
        <v>2400</v>
      </c>
      <c r="N942" s="10">
        <v>3000</v>
      </c>
      <c r="O942" s="3">
        <f t="shared" si="67"/>
        <v>0.85826666666666673</v>
      </c>
    </row>
    <row r="943" spans="1:15" x14ac:dyDescent="0.25">
      <c r="A943" s="8" t="str">
        <f ca="1">LOOKUP('PB YTD'!B943,TimeFrame!$D$3:$D$8,TimeFrame!$C$3:$C$8)</f>
        <v>3 Months</v>
      </c>
      <c r="B943" s="8">
        <f t="shared" ca="1" si="65"/>
        <v>124</v>
      </c>
      <c r="C943" s="20">
        <f t="shared" ca="1" si="66"/>
        <v>45568</v>
      </c>
      <c r="D943" s="20">
        <v>45444</v>
      </c>
      <c r="E943" s="12" t="s">
        <v>183</v>
      </c>
      <c r="F943" s="7" t="s">
        <v>196</v>
      </c>
      <c r="G943" s="7" t="s">
        <v>263</v>
      </c>
      <c r="H943" s="8" t="s">
        <v>185</v>
      </c>
      <c r="I943" s="4">
        <v>0.85497660913050477</v>
      </c>
      <c r="J943" s="13">
        <v>0.67105263157894735</v>
      </c>
      <c r="K943" s="14">
        <v>2051.94</v>
      </c>
      <c r="L943" s="10">
        <f t="shared" si="68"/>
        <v>948.06</v>
      </c>
      <c r="M943" s="10">
        <v>2400</v>
      </c>
      <c r="N943" s="10">
        <v>3000</v>
      </c>
      <c r="O943" s="3">
        <f t="shared" si="67"/>
        <v>0.85497500000000004</v>
      </c>
    </row>
    <row r="944" spans="1:15" x14ac:dyDescent="0.25">
      <c r="A944" s="8" t="str">
        <f ca="1">LOOKUP('PB YTD'!B944,TimeFrame!$D$3:$D$8,TimeFrame!$C$3:$C$8)</f>
        <v>3 Months</v>
      </c>
      <c r="B944" s="8">
        <f t="shared" ca="1" si="65"/>
        <v>124</v>
      </c>
      <c r="C944" s="20">
        <f t="shared" ca="1" si="66"/>
        <v>45568</v>
      </c>
      <c r="D944" s="20">
        <v>45444</v>
      </c>
      <c r="E944" s="12" t="s">
        <v>206</v>
      </c>
      <c r="F944" s="8" t="s">
        <v>212</v>
      </c>
      <c r="G944" s="7" t="s">
        <v>231</v>
      </c>
      <c r="H944" s="8" t="s">
        <v>11</v>
      </c>
      <c r="I944" s="4">
        <v>0.85057471264367801</v>
      </c>
      <c r="J944" s="13">
        <v>0.66279069767441856</v>
      </c>
      <c r="K944" s="14">
        <v>2041.38</v>
      </c>
      <c r="L944" s="10">
        <f t="shared" si="68"/>
        <v>958.61999999999989</v>
      </c>
      <c r="M944" s="10">
        <v>2400</v>
      </c>
      <c r="N944" s="10">
        <v>3000</v>
      </c>
      <c r="O944" s="3">
        <f t="shared" si="67"/>
        <v>0.85057500000000008</v>
      </c>
    </row>
    <row r="945" spans="1:15" x14ac:dyDescent="0.25">
      <c r="A945" s="8" t="str">
        <f ca="1">LOOKUP('PB YTD'!B945,TimeFrame!$D$3:$D$8,TimeFrame!$C$3:$C$8)</f>
        <v>3 Months</v>
      </c>
      <c r="B945" s="8">
        <f t="shared" ca="1" si="65"/>
        <v>124</v>
      </c>
      <c r="C945" s="20">
        <f t="shared" ca="1" si="66"/>
        <v>45568</v>
      </c>
      <c r="D945" s="20">
        <v>45444</v>
      </c>
      <c r="E945" s="12" t="s">
        <v>14</v>
      </c>
      <c r="F945" s="7" t="s">
        <v>86</v>
      </c>
      <c r="G945" s="7" t="s">
        <v>42</v>
      </c>
      <c r="H945" s="8" t="s">
        <v>42</v>
      </c>
      <c r="I945" s="4">
        <v>0.84373681661224043</v>
      </c>
      <c r="J945" s="13">
        <v>0.58823529411764708</v>
      </c>
      <c r="K945" s="14">
        <v>2024.97</v>
      </c>
      <c r="L945" s="10">
        <f t="shared" si="68"/>
        <v>975.03</v>
      </c>
      <c r="M945" s="10">
        <v>2400</v>
      </c>
      <c r="N945" s="10">
        <v>3000</v>
      </c>
      <c r="O945" s="3">
        <f t="shared" si="67"/>
        <v>0.84373750000000003</v>
      </c>
    </row>
    <row r="946" spans="1:15" x14ac:dyDescent="0.25">
      <c r="A946" s="8" t="str">
        <f ca="1">LOOKUP('PB YTD'!B946,TimeFrame!$D$3:$D$8,TimeFrame!$C$3:$C$8)</f>
        <v>3 Months</v>
      </c>
      <c r="B946" s="8">
        <f t="shared" ca="1" si="65"/>
        <v>124</v>
      </c>
      <c r="C946" s="20">
        <f t="shared" ca="1" si="66"/>
        <v>45568</v>
      </c>
      <c r="D946" s="20">
        <v>45444</v>
      </c>
      <c r="E946" s="12" t="s">
        <v>100</v>
      </c>
      <c r="F946" s="7" t="s">
        <v>224</v>
      </c>
      <c r="G946" s="7" t="s">
        <v>231</v>
      </c>
      <c r="H946" s="8" t="s">
        <v>231</v>
      </c>
      <c r="I946" s="4">
        <v>0.83694742448451653</v>
      </c>
      <c r="J946" s="13">
        <v>0.58227848101265822</v>
      </c>
      <c r="K946" s="14">
        <v>2008.67</v>
      </c>
      <c r="L946" s="10">
        <f t="shared" si="68"/>
        <v>991.32999999999993</v>
      </c>
      <c r="M946" s="10">
        <v>2400</v>
      </c>
      <c r="N946" s="10">
        <v>3000</v>
      </c>
      <c r="O946" s="3">
        <f t="shared" si="67"/>
        <v>0.83694583333333339</v>
      </c>
    </row>
    <row r="947" spans="1:15" x14ac:dyDescent="0.25">
      <c r="A947" s="8" t="str">
        <f ca="1">LOOKUP('PB YTD'!B947,TimeFrame!$D$3:$D$8,TimeFrame!$C$3:$C$8)</f>
        <v>3 Months</v>
      </c>
      <c r="B947" s="8">
        <f t="shared" ca="1" si="65"/>
        <v>124</v>
      </c>
      <c r="C947" s="20">
        <f t="shared" ca="1" si="66"/>
        <v>45568</v>
      </c>
      <c r="D947" s="20">
        <v>45444</v>
      </c>
      <c r="E947" s="12" t="s">
        <v>6</v>
      </c>
      <c r="F947" s="7" t="s">
        <v>92</v>
      </c>
      <c r="G947" s="7" t="s">
        <v>233</v>
      </c>
      <c r="H947" s="8" t="s">
        <v>22</v>
      </c>
      <c r="I947" s="4">
        <v>0.8</v>
      </c>
      <c r="J947" s="13">
        <v>0.60240963855421692</v>
      </c>
      <c r="K947" s="14">
        <v>1920</v>
      </c>
      <c r="L947" s="10">
        <f t="shared" si="68"/>
        <v>1080</v>
      </c>
      <c r="M947" s="10">
        <v>2400</v>
      </c>
      <c r="N947" s="10">
        <v>3000</v>
      </c>
      <c r="O947" s="3">
        <f t="shared" si="67"/>
        <v>0.8</v>
      </c>
    </row>
    <row r="948" spans="1:15" x14ac:dyDescent="0.25">
      <c r="A948" s="8" t="str">
        <f ca="1">LOOKUP('PB YTD'!B948,TimeFrame!$D$3:$D$8,TimeFrame!$C$3:$C$8)</f>
        <v>3 Months</v>
      </c>
      <c r="B948" s="8">
        <f t="shared" ca="1" si="65"/>
        <v>124</v>
      </c>
      <c r="C948" s="20">
        <f t="shared" ca="1" si="66"/>
        <v>45568</v>
      </c>
      <c r="D948" s="20">
        <v>45444</v>
      </c>
      <c r="E948" s="12" t="s">
        <v>14</v>
      </c>
      <c r="F948" s="8" t="s">
        <v>144</v>
      </c>
      <c r="G948" s="7" t="s">
        <v>42</v>
      </c>
      <c r="H948" s="8" t="s">
        <v>42</v>
      </c>
      <c r="I948" s="4">
        <v>0.79580266910806718</v>
      </c>
      <c r="J948" s="13">
        <v>0.66455696202531644</v>
      </c>
      <c r="K948" s="14">
        <v>1909.93</v>
      </c>
      <c r="L948" s="10">
        <f t="shared" si="68"/>
        <v>1090.07</v>
      </c>
      <c r="M948" s="10">
        <v>2400</v>
      </c>
      <c r="N948" s="10">
        <v>3000</v>
      </c>
      <c r="O948" s="3">
        <f t="shared" si="67"/>
        <v>0.79580416666666665</v>
      </c>
    </row>
    <row r="949" spans="1:15" x14ac:dyDescent="0.25">
      <c r="A949" s="8" t="str">
        <f ca="1">LOOKUP('PB YTD'!B949,TimeFrame!$D$3:$D$8,TimeFrame!$C$3:$C$8)</f>
        <v>3 Months</v>
      </c>
      <c r="B949" s="8">
        <f t="shared" ca="1" si="65"/>
        <v>124</v>
      </c>
      <c r="C949" s="20">
        <f t="shared" ca="1" si="66"/>
        <v>45568</v>
      </c>
      <c r="D949" s="20">
        <v>45444</v>
      </c>
      <c r="E949" s="12" t="s">
        <v>183</v>
      </c>
      <c r="F949" s="8" t="s">
        <v>189</v>
      </c>
      <c r="G949" s="7" t="s">
        <v>263</v>
      </c>
      <c r="H949" s="8" t="s">
        <v>185</v>
      </c>
      <c r="I949" s="4">
        <v>1.3375083594272466</v>
      </c>
      <c r="J949" s="13">
        <v>0.55333333333333334</v>
      </c>
      <c r="K949" s="14">
        <v>1200</v>
      </c>
      <c r="L949" s="10">
        <f t="shared" si="68"/>
        <v>1800</v>
      </c>
      <c r="M949" s="10">
        <v>2400</v>
      </c>
      <c r="N949" s="10">
        <v>3000</v>
      </c>
      <c r="O949" s="3">
        <f t="shared" si="67"/>
        <v>0.5</v>
      </c>
    </row>
    <row r="950" spans="1:15" x14ac:dyDescent="0.25">
      <c r="A950" s="8" t="str">
        <f ca="1">LOOKUP('PB YTD'!B950,TimeFrame!$D$3:$D$8,TimeFrame!$C$3:$C$8)</f>
        <v>3 Months</v>
      </c>
      <c r="B950" s="8">
        <f t="shared" ca="1" si="65"/>
        <v>124</v>
      </c>
      <c r="C950" s="20">
        <f t="shared" ca="1" si="66"/>
        <v>45568</v>
      </c>
      <c r="D950" s="20">
        <v>45444</v>
      </c>
      <c r="E950" s="12" t="s">
        <v>25</v>
      </c>
      <c r="F950" s="7" t="s">
        <v>140</v>
      </c>
      <c r="G950" s="7" t="s">
        <v>262</v>
      </c>
      <c r="H950" s="8" t="s">
        <v>26</v>
      </c>
      <c r="I950" s="4">
        <v>1.3699026039709834</v>
      </c>
      <c r="J950" s="13">
        <v>0.56221198156682028</v>
      </c>
      <c r="K950" s="14">
        <v>1200</v>
      </c>
      <c r="L950" s="10">
        <f t="shared" si="68"/>
        <v>1800</v>
      </c>
      <c r="M950" s="10">
        <v>2400</v>
      </c>
      <c r="N950" s="10">
        <v>3000</v>
      </c>
      <c r="O950" s="3">
        <f t="shared" si="67"/>
        <v>0.5</v>
      </c>
    </row>
    <row r="951" spans="1:15" x14ac:dyDescent="0.25">
      <c r="A951" s="8" t="str">
        <f ca="1">LOOKUP('PB YTD'!B951,TimeFrame!$D$3:$D$8,TimeFrame!$C$3:$C$8)</f>
        <v>3 Months</v>
      </c>
      <c r="B951" s="8">
        <f t="shared" ca="1" si="65"/>
        <v>124</v>
      </c>
      <c r="C951" s="20">
        <f t="shared" ca="1" si="66"/>
        <v>45568</v>
      </c>
      <c r="D951" s="20">
        <v>45444</v>
      </c>
      <c r="E951" s="12" t="s">
        <v>25</v>
      </c>
      <c r="F951" s="7" t="s">
        <v>133</v>
      </c>
      <c r="G951" s="7" t="s">
        <v>262</v>
      </c>
      <c r="H951" s="8" t="s">
        <v>26</v>
      </c>
      <c r="I951" s="4">
        <v>1.1978153606083581</v>
      </c>
      <c r="J951" s="13">
        <v>0.5636363636363636</v>
      </c>
      <c r="K951" s="14">
        <v>1200</v>
      </c>
      <c r="L951" s="10">
        <f t="shared" si="68"/>
        <v>1800</v>
      </c>
      <c r="M951" s="10">
        <v>2400</v>
      </c>
      <c r="N951" s="10">
        <v>3000</v>
      </c>
      <c r="O951" s="3">
        <f t="shared" si="67"/>
        <v>0.5</v>
      </c>
    </row>
    <row r="952" spans="1:15" x14ac:dyDescent="0.25">
      <c r="A952" s="8" t="str">
        <f ca="1">LOOKUP('PB YTD'!B952,TimeFrame!$D$3:$D$8,TimeFrame!$C$3:$C$8)</f>
        <v>3 Months</v>
      </c>
      <c r="B952" s="8">
        <f t="shared" ca="1" si="65"/>
        <v>124</v>
      </c>
      <c r="C952" s="20">
        <f t="shared" ca="1" si="66"/>
        <v>45568</v>
      </c>
      <c r="D952" s="20">
        <v>45444</v>
      </c>
      <c r="E952" s="12" t="s">
        <v>14</v>
      </c>
      <c r="F952" s="7" t="s">
        <v>35</v>
      </c>
      <c r="G952" s="7" t="s">
        <v>42</v>
      </c>
      <c r="H952" s="8" t="s">
        <v>42</v>
      </c>
      <c r="I952" s="4">
        <v>1.0588858168127537</v>
      </c>
      <c r="J952" s="13">
        <v>0.56557377049180324</v>
      </c>
      <c r="K952" s="14">
        <v>1200</v>
      </c>
      <c r="L952" s="10">
        <f t="shared" si="68"/>
        <v>1800</v>
      </c>
      <c r="M952" s="10">
        <v>2400</v>
      </c>
      <c r="N952" s="10">
        <v>3000</v>
      </c>
      <c r="O952" s="3">
        <f t="shared" si="67"/>
        <v>0.5</v>
      </c>
    </row>
    <row r="953" spans="1:15" x14ac:dyDescent="0.25">
      <c r="A953" s="8" t="str">
        <f ca="1">LOOKUP('PB YTD'!B953,TimeFrame!$D$3:$D$8,TimeFrame!$C$3:$C$8)</f>
        <v>3 Months</v>
      </c>
      <c r="B953" s="8">
        <f t="shared" ca="1" si="65"/>
        <v>124</v>
      </c>
      <c r="C953" s="20">
        <f t="shared" ca="1" si="66"/>
        <v>45568</v>
      </c>
      <c r="D953" s="20">
        <v>45444</v>
      </c>
      <c r="E953" s="12" t="s">
        <v>14</v>
      </c>
      <c r="F953" s="7" t="s">
        <v>118</v>
      </c>
      <c r="G953" s="7" t="s">
        <v>42</v>
      </c>
      <c r="H953" s="8" t="s">
        <v>40</v>
      </c>
      <c r="I953" s="4">
        <v>1.0714591845481298</v>
      </c>
      <c r="J953" s="13">
        <v>0.46031746031746029</v>
      </c>
      <c r="K953" s="14">
        <v>1200</v>
      </c>
      <c r="L953" s="10">
        <f t="shared" si="68"/>
        <v>1800</v>
      </c>
      <c r="M953" s="10">
        <v>2400</v>
      </c>
      <c r="N953" s="10">
        <v>3000</v>
      </c>
      <c r="O953" s="3">
        <f t="shared" si="67"/>
        <v>0.5</v>
      </c>
    </row>
    <row r="954" spans="1:15" x14ac:dyDescent="0.25">
      <c r="A954" s="8" t="str">
        <f ca="1">LOOKUP('PB YTD'!B954,TimeFrame!$D$3:$D$8,TimeFrame!$C$3:$C$8)</f>
        <v>3 Months</v>
      </c>
      <c r="B954" s="8">
        <f t="shared" ca="1" si="65"/>
        <v>124</v>
      </c>
      <c r="C954" s="20">
        <f t="shared" ca="1" si="66"/>
        <v>45568</v>
      </c>
      <c r="D954" s="20">
        <v>45444</v>
      </c>
      <c r="E954" s="12" t="s">
        <v>14</v>
      </c>
      <c r="F954" s="8" t="s">
        <v>99</v>
      </c>
      <c r="G954" s="7" t="s">
        <v>42</v>
      </c>
      <c r="H954" s="8" t="s">
        <v>82</v>
      </c>
      <c r="I954" s="4">
        <v>1.0869565217391302</v>
      </c>
      <c r="J954" s="13">
        <v>0.53367875647668395</v>
      </c>
      <c r="K954" s="14">
        <v>1200</v>
      </c>
      <c r="L954" s="10">
        <f t="shared" si="68"/>
        <v>1800</v>
      </c>
      <c r="M954" s="10">
        <v>2400</v>
      </c>
      <c r="N954" s="10">
        <v>3000</v>
      </c>
      <c r="O954" s="3">
        <f t="shared" si="67"/>
        <v>0.5</v>
      </c>
    </row>
    <row r="955" spans="1:15" x14ac:dyDescent="0.25">
      <c r="A955" s="8" t="str">
        <f ca="1">LOOKUP('PB YTD'!B955,TimeFrame!$D$3:$D$8,TimeFrame!$C$3:$C$8)</f>
        <v>3 Months</v>
      </c>
      <c r="B955" s="8">
        <f t="shared" ca="1" si="65"/>
        <v>124</v>
      </c>
      <c r="C955" s="20">
        <f t="shared" ca="1" si="66"/>
        <v>45568</v>
      </c>
      <c r="D955" s="20">
        <v>45444</v>
      </c>
      <c r="E955" s="12" t="s">
        <v>25</v>
      </c>
      <c r="F955" s="7" t="s">
        <v>157</v>
      </c>
      <c r="G955" s="7" t="s">
        <v>262</v>
      </c>
      <c r="H955" s="8" t="s">
        <v>225</v>
      </c>
      <c r="I955" s="4">
        <v>1.2768248596261826</v>
      </c>
      <c r="J955" s="13">
        <v>0.55555555555555558</v>
      </c>
      <c r="K955" s="14">
        <v>1200</v>
      </c>
      <c r="L955" s="10">
        <f t="shared" si="68"/>
        <v>1800</v>
      </c>
      <c r="M955" s="10">
        <v>2400</v>
      </c>
      <c r="N955" s="10">
        <v>3000</v>
      </c>
      <c r="O955" s="3">
        <f t="shared" si="67"/>
        <v>0.5</v>
      </c>
    </row>
    <row r="956" spans="1:15" x14ac:dyDescent="0.25">
      <c r="A956" s="8" t="str">
        <f ca="1">LOOKUP('PB YTD'!B956,TimeFrame!$D$3:$D$8,TimeFrame!$C$3:$C$8)</f>
        <v>3 Months</v>
      </c>
      <c r="B956" s="8">
        <f t="shared" ca="1" si="65"/>
        <v>124</v>
      </c>
      <c r="C956" s="20">
        <f t="shared" ca="1" si="66"/>
        <v>45568</v>
      </c>
      <c r="D956" s="20">
        <v>45444</v>
      </c>
      <c r="E956" s="12" t="s">
        <v>176</v>
      </c>
      <c r="F956" s="8" t="s">
        <v>168</v>
      </c>
      <c r="G956" s="7" t="s">
        <v>263</v>
      </c>
      <c r="H956" s="8" t="s">
        <v>126</v>
      </c>
      <c r="I956" s="4">
        <v>1.048596547270177</v>
      </c>
      <c r="J956" s="13">
        <v>0.44587628865979384</v>
      </c>
      <c r="K956" s="14">
        <v>1200</v>
      </c>
      <c r="L956" s="10">
        <f t="shared" si="68"/>
        <v>1800</v>
      </c>
      <c r="M956" s="10">
        <v>2400</v>
      </c>
      <c r="N956" s="10">
        <v>3000</v>
      </c>
      <c r="O956" s="3">
        <f t="shared" si="67"/>
        <v>0.5</v>
      </c>
    </row>
    <row r="957" spans="1:15" x14ac:dyDescent="0.25">
      <c r="A957" s="8" t="str">
        <f ca="1">LOOKUP('PB YTD'!B957,TimeFrame!$D$3:$D$8,TimeFrame!$C$3:$C$8)</f>
        <v>3 Months</v>
      </c>
      <c r="B957" s="8">
        <f t="shared" ca="1" si="65"/>
        <v>124</v>
      </c>
      <c r="C957" s="20">
        <f t="shared" ca="1" si="66"/>
        <v>45568</v>
      </c>
      <c r="D957" s="20">
        <v>45444</v>
      </c>
      <c r="E957" s="12" t="s">
        <v>14</v>
      </c>
      <c r="F957" s="8" t="s">
        <v>43</v>
      </c>
      <c r="G957" s="7" t="s">
        <v>42</v>
      </c>
      <c r="H957" s="8" t="s">
        <v>40</v>
      </c>
      <c r="I957" s="4">
        <v>1.4265715618958734</v>
      </c>
      <c r="J957" s="13">
        <v>0.54471544715447151</v>
      </c>
      <c r="K957" s="14">
        <v>1200</v>
      </c>
      <c r="L957" s="10">
        <f t="shared" si="68"/>
        <v>1800</v>
      </c>
      <c r="M957" s="10">
        <v>2400</v>
      </c>
      <c r="N957" s="10">
        <v>3000</v>
      </c>
      <c r="O957" s="3">
        <f t="shared" si="67"/>
        <v>0.5</v>
      </c>
    </row>
    <row r="958" spans="1:15" x14ac:dyDescent="0.25">
      <c r="A958" s="8" t="str">
        <f ca="1">LOOKUP('PB YTD'!B958,TimeFrame!$D$3:$D$8,TimeFrame!$C$3:$C$8)</f>
        <v>3 Months</v>
      </c>
      <c r="B958" s="8">
        <f t="shared" ca="1" si="65"/>
        <v>124</v>
      </c>
      <c r="C958" s="20">
        <f t="shared" ca="1" si="66"/>
        <v>45568</v>
      </c>
      <c r="D958" s="20">
        <v>45444</v>
      </c>
      <c r="E958" s="12" t="s">
        <v>14</v>
      </c>
      <c r="F958" s="7" t="s">
        <v>56</v>
      </c>
      <c r="G958" s="7" t="s">
        <v>42</v>
      </c>
      <c r="H958" s="8" t="s">
        <v>40</v>
      </c>
      <c r="I958" s="4">
        <v>1.4631193915949581</v>
      </c>
      <c r="J958" s="13">
        <v>0.51152073732718895</v>
      </c>
      <c r="K958" s="14">
        <v>1200</v>
      </c>
      <c r="L958" s="10">
        <f t="shared" si="68"/>
        <v>1800</v>
      </c>
      <c r="M958" s="10">
        <v>2400</v>
      </c>
      <c r="N958" s="10">
        <v>3000</v>
      </c>
      <c r="O958" s="3">
        <f t="shared" si="67"/>
        <v>0.5</v>
      </c>
    </row>
    <row r="959" spans="1:15" x14ac:dyDescent="0.25">
      <c r="A959" s="8" t="str">
        <f ca="1">LOOKUP('PB YTD'!B959,TimeFrame!$D$3:$D$8,TimeFrame!$C$3:$C$8)</f>
        <v>3 Months</v>
      </c>
      <c r="B959" s="8">
        <f t="shared" ref="B959:B1005" ca="1" si="69">+C959-D959</f>
        <v>124</v>
      </c>
      <c r="C959" s="20">
        <f t="shared" ca="1" si="66"/>
        <v>45568</v>
      </c>
      <c r="D959" s="20">
        <v>45444</v>
      </c>
      <c r="E959" s="12" t="s">
        <v>17</v>
      </c>
      <c r="F959" s="7" t="s">
        <v>114</v>
      </c>
      <c r="G959" s="7" t="s">
        <v>262</v>
      </c>
      <c r="H959" s="8" t="s">
        <v>195</v>
      </c>
      <c r="I959" s="4">
        <v>1.2185430463576159</v>
      </c>
      <c r="J959" s="13">
        <v>0.5025380710659898</v>
      </c>
      <c r="K959" s="14">
        <v>1200</v>
      </c>
      <c r="L959" s="10">
        <f t="shared" si="68"/>
        <v>1800</v>
      </c>
      <c r="M959" s="10">
        <v>2400</v>
      </c>
      <c r="N959" s="10">
        <v>3000</v>
      </c>
      <c r="O959" s="3">
        <f t="shared" si="67"/>
        <v>0.5</v>
      </c>
    </row>
    <row r="960" spans="1:15" x14ac:dyDescent="0.25">
      <c r="A960" s="8" t="str">
        <f ca="1">LOOKUP('PB YTD'!B960,TimeFrame!$D$3:$D$8,TimeFrame!$C$3:$C$8)</f>
        <v>3 Months</v>
      </c>
      <c r="B960" s="8">
        <f t="shared" ca="1" si="69"/>
        <v>124</v>
      </c>
      <c r="C960" s="20">
        <f t="shared" ca="1" si="66"/>
        <v>45568</v>
      </c>
      <c r="D960" s="20">
        <v>45444</v>
      </c>
      <c r="E960" s="12" t="s">
        <v>72</v>
      </c>
      <c r="F960" s="7" t="s">
        <v>74</v>
      </c>
      <c r="G960" s="7" t="s">
        <v>262</v>
      </c>
      <c r="H960" s="8" t="s">
        <v>205</v>
      </c>
      <c r="I960" s="4">
        <v>1.1539349180706207</v>
      </c>
      <c r="J960" s="13">
        <v>0.52307692307692311</v>
      </c>
      <c r="K960" s="14">
        <v>1200</v>
      </c>
      <c r="L960" s="10">
        <f t="shared" si="68"/>
        <v>1800</v>
      </c>
      <c r="M960" s="10">
        <v>2400</v>
      </c>
      <c r="N960" s="10">
        <v>3000</v>
      </c>
      <c r="O960" s="3">
        <f t="shared" si="67"/>
        <v>0.5</v>
      </c>
    </row>
    <row r="961" spans="1:15" x14ac:dyDescent="0.25">
      <c r="A961" s="8" t="str">
        <f ca="1">LOOKUP('PB YTD'!B961,TimeFrame!$D$3:$D$8,TimeFrame!$C$3:$C$8)</f>
        <v>3 Months</v>
      </c>
      <c r="B961" s="8">
        <f t="shared" ca="1" si="69"/>
        <v>124</v>
      </c>
      <c r="C961" s="20">
        <f t="shared" ca="1" si="66"/>
        <v>45568</v>
      </c>
      <c r="D961" s="20">
        <v>45444</v>
      </c>
      <c r="E961" s="12" t="s">
        <v>14</v>
      </c>
      <c r="F961" s="7" t="s">
        <v>151</v>
      </c>
      <c r="G961" s="7" t="s">
        <v>42</v>
      </c>
      <c r="H961" s="8" t="s">
        <v>228</v>
      </c>
      <c r="I961" s="4">
        <v>1.1447519046303241</v>
      </c>
      <c r="J961" s="13">
        <v>0.52486187845303867</v>
      </c>
      <c r="K961" s="14">
        <v>1200</v>
      </c>
      <c r="L961" s="10">
        <f t="shared" si="68"/>
        <v>1800</v>
      </c>
      <c r="M961" s="10">
        <v>2400</v>
      </c>
      <c r="N961" s="10">
        <v>3000</v>
      </c>
      <c r="O961" s="3">
        <f t="shared" si="67"/>
        <v>0.5</v>
      </c>
    </row>
    <row r="962" spans="1:15" x14ac:dyDescent="0.25">
      <c r="A962" s="8" t="str">
        <f ca="1">LOOKUP('PB YTD'!B962,TimeFrame!$D$3:$D$8,TimeFrame!$C$3:$C$8)</f>
        <v>3 Months</v>
      </c>
      <c r="B962" s="8">
        <f t="shared" ca="1" si="69"/>
        <v>124</v>
      </c>
      <c r="C962" s="20">
        <f t="shared" ref="C962:C1025" ca="1" si="70">TODAY()</f>
        <v>45568</v>
      </c>
      <c r="D962" s="20">
        <v>45444</v>
      </c>
      <c r="E962" s="12" t="s">
        <v>176</v>
      </c>
      <c r="F962" s="7" t="s">
        <v>166</v>
      </c>
      <c r="G962" s="7" t="s">
        <v>263</v>
      </c>
      <c r="H962" s="8" t="s">
        <v>126</v>
      </c>
      <c r="I962" s="4">
        <v>1.0500320843136872</v>
      </c>
      <c r="J962" s="13">
        <v>0.52777777777777779</v>
      </c>
      <c r="K962" s="14">
        <v>1200</v>
      </c>
      <c r="L962" s="10">
        <f t="shared" si="68"/>
        <v>1800</v>
      </c>
      <c r="M962" s="10">
        <v>2400</v>
      </c>
      <c r="N962" s="10">
        <v>3000</v>
      </c>
      <c r="O962" s="3">
        <f t="shared" ref="O962:O1025" si="71">+K962/M962</f>
        <v>0.5</v>
      </c>
    </row>
    <row r="963" spans="1:15" x14ac:dyDescent="0.25">
      <c r="A963" s="8" t="str">
        <f ca="1">LOOKUP('PB YTD'!B963,TimeFrame!$D$3:$D$8,TimeFrame!$C$3:$C$8)</f>
        <v>3 Months</v>
      </c>
      <c r="B963" s="8">
        <f t="shared" ca="1" si="69"/>
        <v>124</v>
      </c>
      <c r="C963" s="20">
        <f t="shared" ca="1" si="70"/>
        <v>45568</v>
      </c>
      <c r="D963" s="20">
        <v>45444</v>
      </c>
      <c r="E963" s="12" t="s">
        <v>14</v>
      </c>
      <c r="F963" s="8" t="s">
        <v>110</v>
      </c>
      <c r="G963" s="7" t="s">
        <v>42</v>
      </c>
      <c r="H963" s="8" t="s">
        <v>109</v>
      </c>
      <c r="I963" s="4">
        <v>1.0404040404040404</v>
      </c>
      <c r="J963" s="13">
        <v>0.56375838926174493</v>
      </c>
      <c r="K963" s="14">
        <v>1200</v>
      </c>
      <c r="L963" s="10">
        <f t="shared" si="68"/>
        <v>1800</v>
      </c>
      <c r="M963" s="10">
        <v>2400</v>
      </c>
      <c r="N963" s="10">
        <v>3000</v>
      </c>
      <c r="O963" s="3">
        <f t="shared" si="71"/>
        <v>0.5</v>
      </c>
    </row>
    <row r="964" spans="1:15" x14ac:dyDescent="0.25">
      <c r="A964" s="8" t="str">
        <f ca="1">LOOKUP('PB YTD'!B964,TimeFrame!$D$3:$D$8,TimeFrame!$C$3:$C$8)</f>
        <v>3 Months</v>
      </c>
      <c r="B964" s="8">
        <f t="shared" ca="1" si="69"/>
        <v>124</v>
      </c>
      <c r="C964" s="20">
        <f t="shared" ca="1" si="70"/>
        <v>45568</v>
      </c>
      <c r="D964" s="20">
        <v>45444</v>
      </c>
      <c r="E964" s="12" t="s">
        <v>14</v>
      </c>
      <c r="F964" s="7" t="s">
        <v>117</v>
      </c>
      <c r="G964" s="7" t="s">
        <v>42</v>
      </c>
      <c r="H964" s="8" t="s">
        <v>40</v>
      </c>
      <c r="I964" s="4">
        <v>1.4165250141652499</v>
      </c>
      <c r="J964" s="13">
        <v>0.56578947368421051</v>
      </c>
      <c r="K964" s="14">
        <v>1200</v>
      </c>
      <c r="L964" s="10">
        <f t="shared" si="68"/>
        <v>1800</v>
      </c>
      <c r="M964" s="10">
        <v>2400</v>
      </c>
      <c r="N964" s="10">
        <v>3000</v>
      </c>
      <c r="O964" s="3">
        <f t="shared" si="71"/>
        <v>0.5</v>
      </c>
    </row>
    <row r="965" spans="1:15" x14ac:dyDescent="0.25">
      <c r="A965" s="8" t="str">
        <f ca="1">LOOKUP('PB YTD'!B965,TimeFrame!$D$3:$D$8,TimeFrame!$C$3:$C$8)</f>
        <v>3 Months</v>
      </c>
      <c r="B965" s="8">
        <f t="shared" ca="1" si="69"/>
        <v>124</v>
      </c>
      <c r="C965" s="20">
        <f t="shared" ca="1" si="70"/>
        <v>45568</v>
      </c>
      <c r="D965" s="20">
        <v>45444</v>
      </c>
      <c r="E965" s="12" t="s">
        <v>14</v>
      </c>
      <c r="F965" s="7" t="s">
        <v>41</v>
      </c>
      <c r="G965" s="7" t="s">
        <v>42</v>
      </c>
      <c r="H965" s="8" t="s">
        <v>40</v>
      </c>
      <c r="I965" s="4">
        <v>1.092772239461449</v>
      </c>
      <c r="J965" s="13">
        <v>0.51372549019607838</v>
      </c>
      <c r="K965" s="14">
        <v>1200</v>
      </c>
      <c r="L965" s="10">
        <f t="shared" si="68"/>
        <v>1800</v>
      </c>
      <c r="M965" s="10">
        <v>2400</v>
      </c>
      <c r="N965" s="10">
        <v>3000</v>
      </c>
      <c r="O965" s="3">
        <f t="shared" si="71"/>
        <v>0.5</v>
      </c>
    </row>
    <row r="966" spans="1:15" x14ac:dyDescent="0.25">
      <c r="A966" s="8" t="str">
        <f ca="1">LOOKUP('PB YTD'!B966,TimeFrame!$D$3:$D$8,TimeFrame!$C$3:$C$8)</f>
        <v>3 Months</v>
      </c>
      <c r="B966" s="8">
        <f t="shared" ca="1" si="69"/>
        <v>124</v>
      </c>
      <c r="C966" s="20">
        <f t="shared" ca="1" si="70"/>
        <v>45568</v>
      </c>
      <c r="D966" s="20">
        <v>45444</v>
      </c>
      <c r="E966" s="12" t="s">
        <v>176</v>
      </c>
      <c r="F966" s="7" t="s">
        <v>167</v>
      </c>
      <c r="G966" s="7" t="s">
        <v>263</v>
      </c>
      <c r="H966" s="8" t="s">
        <v>126</v>
      </c>
      <c r="I966" s="4">
        <v>1.0505156617743612</v>
      </c>
      <c r="J966" s="13">
        <v>0.47368421052631576</v>
      </c>
      <c r="K966" s="14">
        <v>1200</v>
      </c>
      <c r="L966" s="10">
        <f t="shared" si="68"/>
        <v>1800</v>
      </c>
      <c r="M966" s="10">
        <v>2400</v>
      </c>
      <c r="N966" s="10">
        <v>3000</v>
      </c>
      <c r="O966" s="3">
        <f t="shared" si="71"/>
        <v>0.5</v>
      </c>
    </row>
    <row r="967" spans="1:15" x14ac:dyDescent="0.25">
      <c r="A967" s="8" t="str">
        <f ca="1">LOOKUP('PB YTD'!B967,TimeFrame!$D$3:$D$8,TimeFrame!$C$3:$C$8)</f>
        <v>3 Months</v>
      </c>
      <c r="B967" s="8">
        <f t="shared" ca="1" si="69"/>
        <v>124</v>
      </c>
      <c r="C967" s="20">
        <f t="shared" ca="1" si="70"/>
        <v>45568</v>
      </c>
      <c r="D967" s="20">
        <v>45444</v>
      </c>
      <c r="E967" s="12" t="s">
        <v>190</v>
      </c>
      <c r="F967" s="8" t="s">
        <v>164</v>
      </c>
      <c r="G967" s="7" t="s">
        <v>262</v>
      </c>
      <c r="H967" s="8" t="s">
        <v>36</v>
      </c>
      <c r="I967" s="4">
        <v>1.2069381702817337</v>
      </c>
      <c r="J967" s="13">
        <v>0.51282051282051277</v>
      </c>
      <c r="K967" s="14">
        <v>1200</v>
      </c>
      <c r="L967" s="10">
        <f t="shared" si="68"/>
        <v>1800</v>
      </c>
      <c r="M967" s="10">
        <v>2400</v>
      </c>
      <c r="N967" s="10">
        <v>3000</v>
      </c>
      <c r="O967" s="3">
        <f t="shared" si="71"/>
        <v>0.5</v>
      </c>
    </row>
    <row r="968" spans="1:15" x14ac:dyDescent="0.25">
      <c r="A968" s="8" t="str">
        <f ca="1">LOOKUP('PB YTD'!B968,TimeFrame!$D$3:$D$8,TimeFrame!$C$3:$C$8)</f>
        <v>3 Months</v>
      </c>
      <c r="B968" s="8">
        <f t="shared" ca="1" si="69"/>
        <v>124</v>
      </c>
      <c r="C968" s="20">
        <f t="shared" ca="1" si="70"/>
        <v>45568</v>
      </c>
      <c r="D968" s="20">
        <v>45444</v>
      </c>
      <c r="E968" s="12" t="s">
        <v>6</v>
      </c>
      <c r="F968" s="8" t="s">
        <v>69</v>
      </c>
      <c r="G968" s="7" t="s">
        <v>233</v>
      </c>
      <c r="H968" s="8" t="s">
        <v>7</v>
      </c>
      <c r="I968" s="4">
        <v>1.0000263164820129</v>
      </c>
      <c r="J968" s="13">
        <v>0.55284552845528456</v>
      </c>
      <c r="K968" s="14">
        <v>1200</v>
      </c>
      <c r="L968" s="10">
        <f t="shared" si="68"/>
        <v>1800</v>
      </c>
      <c r="M968" s="10">
        <v>2400</v>
      </c>
      <c r="N968" s="10">
        <v>3000</v>
      </c>
      <c r="O968" s="3">
        <f t="shared" si="71"/>
        <v>0.5</v>
      </c>
    </row>
    <row r="969" spans="1:15" x14ac:dyDescent="0.25">
      <c r="A969" s="8" t="str">
        <f ca="1">LOOKUP('PB YTD'!B969,TimeFrame!$D$3:$D$8,TimeFrame!$C$3:$C$8)</f>
        <v>3 Months</v>
      </c>
      <c r="B969" s="8">
        <f t="shared" ca="1" si="69"/>
        <v>124</v>
      </c>
      <c r="C969" s="20">
        <f t="shared" ca="1" si="70"/>
        <v>45568</v>
      </c>
      <c r="D969" s="20">
        <v>45444</v>
      </c>
      <c r="E969" s="12" t="s">
        <v>176</v>
      </c>
      <c r="F969" s="7" t="s">
        <v>127</v>
      </c>
      <c r="G969" s="7" t="s">
        <v>263</v>
      </c>
      <c r="H969" s="8" t="s">
        <v>126</v>
      </c>
      <c r="I969" s="4">
        <v>1.0102350071940975</v>
      </c>
      <c r="J969" s="13">
        <v>0.51020408163265307</v>
      </c>
      <c r="K969" s="14">
        <v>1200</v>
      </c>
      <c r="L969" s="10">
        <f t="shared" si="68"/>
        <v>1800</v>
      </c>
      <c r="M969" s="10">
        <v>2400</v>
      </c>
      <c r="N969" s="10">
        <v>3000</v>
      </c>
      <c r="O969" s="3">
        <f t="shared" si="71"/>
        <v>0.5</v>
      </c>
    </row>
    <row r="970" spans="1:15" x14ac:dyDescent="0.25">
      <c r="A970" s="8" t="str">
        <f ca="1">LOOKUP('PB YTD'!B970,TimeFrame!$D$3:$D$8,TimeFrame!$C$3:$C$8)</f>
        <v>3 Months</v>
      </c>
      <c r="B970" s="8">
        <f t="shared" ca="1" si="69"/>
        <v>124</v>
      </c>
      <c r="C970" s="20">
        <f t="shared" ca="1" si="70"/>
        <v>45568</v>
      </c>
      <c r="D970" s="20">
        <v>45444</v>
      </c>
      <c r="E970" s="12" t="s">
        <v>14</v>
      </c>
      <c r="F970" s="7" t="s">
        <v>83</v>
      </c>
      <c r="G970" s="7" t="s">
        <v>42</v>
      </c>
      <c r="H970" s="8" t="s">
        <v>82</v>
      </c>
      <c r="I970" s="4">
        <v>1.0000139536830748</v>
      </c>
      <c r="J970" s="13">
        <v>0.54545454545454541</v>
      </c>
      <c r="K970" s="14">
        <v>1200</v>
      </c>
      <c r="L970" s="10">
        <f t="shared" si="68"/>
        <v>1800</v>
      </c>
      <c r="M970" s="10">
        <v>2400</v>
      </c>
      <c r="N970" s="10">
        <v>3000</v>
      </c>
      <c r="O970" s="3">
        <f t="shared" si="71"/>
        <v>0.5</v>
      </c>
    </row>
    <row r="971" spans="1:15" x14ac:dyDescent="0.25">
      <c r="A971" s="8" t="str">
        <f ca="1">LOOKUP('PB YTD'!B971,TimeFrame!$D$3:$D$8,TimeFrame!$C$3:$C$8)</f>
        <v>3 Months</v>
      </c>
      <c r="B971" s="8">
        <f t="shared" ca="1" si="69"/>
        <v>124</v>
      </c>
      <c r="C971" s="20">
        <f t="shared" ca="1" si="70"/>
        <v>45568</v>
      </c>
      <c r="D971" s="20">
        <v>45444</v>
      </c>
      <c r="E971" s="12" t="s">
        <v>14</v>
      </c>
      <c r="F971" s="7" t="s">
        <v>93</v>
      </c>
      <c r="G971" s="7" t="s">
        <v>42</v>
      </c>
      <c r="H971" s="8" t="s">
        <v>82</v>
      </c>
      <c r="I971" s="4">
        <v>1.0836774741528277</v>
      </c>
      <c r="J971" s="13">
        <v>0.49635036496350365</v>
      </c>
      <c r="K971" s="14">
        <v>1200</v>
      </c>
      <c r="L971" s="10">
        <f t="shared" si="68"/>
        <v>1800</v>
      </c>
      <c r="M971" s="10">
        <v>2400</v>
      </c>
      <c r="N971" s="10">
        <v>3000</v>
      </c>
      <c r="O971" s="3">
        <f t="shared" si="71"/>
        <v>0.5</v>
      </c>
    </row>
    <row r="972" spans="1:15" x14ac:dyDescent="0.25">
      <c r="A972" s="8" t="str">
        <f ca="1">LOOKUP('PB YTD'!B972,TimeFrame!$D$3:$D$8,TimeFrame!$C$3:$C$8)</f>
        <v>3 Months</v>
      </c>
      <c r="B972" s="8">
        <f t="shared" ca="1" si="69"/>
        <v>124</v>
      </c>
      <c r="C972" s="20">
        <f t="shared" ca="1" si="70"/>
        <v>45568</v>
      </c>
      <c r="D972" s="20">
        <v>45444</v>
      </c>
      <c r="E972" s="12" t="s">
        <v>14</v>
      </c>
      <c r="F972" s="7" t="s">
        <v>63</v>
      </c>
      <c r="G972" s="7" t="s">
        <v>42</v>
      </c>
      <c r="H972" s="8" t="s">
        <v>40</v>
      </c>
      <c r="I972" s="4">
        <v>1.0667581030755018</v>
      </c>
      <c r="J972" s="13">
        <v>0.55284552845528456</v>
      </c>
      <c r="K972" s="14">
        <v>1200</v>
      </c>
      <c r="L972" s="10">
        <f t="shared" si="68"/>
        <v>1800</v>
      </c>
      <c r="M972" s="10">
        <v>2400</v>
      </c>
      <c r="N972" s="10">
        <v>3000</v>
      </c>
      <c r="O972" s="3">
        <f t="shared" si="71"/>
        <v>0.5</v>
      </c>
    </row>
    <row r="973" spans="1:15" x14ac:dyDescent="0.25">
      <c r="A973" s="8" t="str">
        <f ca="1">LOOKUP('PB YTD'!B973,TimeFrame!$D$3:$D$8,TimeFrame!$C$3:$C$8)</f>
        <v>3 Months</v>
      </c>
      <c r="B973" s="8">
        <f t="shared" ca="1" si="69"/>
        <v>124</v>
      </c>
      <c r="C973" s="20">
        <f t="shared" ca="1" si="70"/>
        <v>45568</v>
      </c>
      <c r="D973" s="20">
        <v>45444</v>
      </c>
      <c r="E973" s="12" t="s">
        <v>176</v>
      </c>
      <c r="F973" s="7" t="s">
        <v>156</v>
      </c>
      <c r="G973" s="7" t="s">
        <v>263</v>
      </c>
      <c r="H973" s="8" t="s">
        <v>51</v>
      </c>
      <c r="I973" s="4">
        <v>0.99998837222822989</v>
      </c>
      <c r="J973" s="13">
        <v>0.54700854700854706</v>
      </c>
      <c r="K973" s="14">
        <v>1199.99</v>
      </c>
      <c r="L973" s="10">
        <f t="shared" si="68"/>
        <v>1800.01</v>
      </c>
      <c r="M973" s="10">
        <v>2400</v>
      </c>
      <c r="N973" s="10">
        <v>3000</v>
      </c>
      <c r="O973" s="3">
        <f t="shared" si="71"/>
        <v>0.49999583333333336</v>
      </c>
    </row>
    <row r="974" spans="1:15" x14ac:dyDescent="0.25">
      <c r="A974" s="8" t="str">
        <f ca="1">LOOKUP('PB YTD'!B974,TimeFrame!$D$3:$D$8,TimeFrame!$C$3:$C$8)</f>
        <v>3 Months</v>
      </c>
      <c r="B974" s="8">
        <f t="shared" ca="1" si="69"/>
        <v>124</v>
      </c>
      <c r="C974" s="20">
        <f t="shared" ca="1" si="70"/>
        <v>45568</v>
      </c>
      <c r="D974" s="20">
        <v>45444</v>
      </c>
      <c r="E974" s="12" t="s">
        <v>14</v>
      </c>
      <c r="F974" s="8" t="s">
        <v>131</v>
      </c>
      <c r="G974" s="7" t="s">
        <v>42</v>
      </c>
      <c r="H974" s="8" t="s">
        <v>40</v>
      </c>
      <c r="I974" s="4">
        <v>0.99126285132811665</v>
      </c>
      <c r="J974" s="13">
        <v>0.55900621118012417</v>
      </c>
      <c r="K974" s="14">
        <v>1189.52</v>
      </c>
      <c r="L974" s="10">
        <f t="shared" si="68"/>
        <v>1810.48</v>
      </c>
      <c r="M974" s="10">
        <v>2400</v>
      </c>
      <c r="N974" s="10">
        <v>3000</v>
      </c>
      <c r="O974" s="3">
        <f t="shared" si="71"/>
        <v>0.49563333333333331</v>
      </c>
    </row>
    <row r="975" spans="1:15" x14ac:dyDescent="0.25">
      <c r="A975" s="8" t="str">
        <f ca="1">LOOKUP('PB YTD'!B975,TimeFrame!$D$3:$D$8,TimeFrame!$C$3:$C$8)</f>
        <v>3 Months</v>
      </c>
      <c r="B975" s="8">
        <f t="shared" ca="1" si="69"/>
        <v>124</v>
      </c>
      <c r="C975" s="20">
        <f t="shared" ca="1" si="70"/>
        <v>45568</v>
      </c>
      <c r="D975" s="20">
        <v>45444</v>
      </c>
      <c r="E975" s="12" t="s">
        <v>176</v>
      </c>
      <c r="F975" s="7" t="s">
        <v>130</v>
      </c>
      <c r="G975" s="7" t="s">
        <v>263</v>
      </c>
      <c r="H975" s="8" t="s">
        <v>126</v>
      </c>
      <c r="I975" s="4">
        <v>0.9876665144014124</v>
      </c>
      <c r="J975" s="13">
        <v>0.48648648648648651</v>
      </c>
      <c r="K975" s="14">
        <v>1185.2</v>
      </c>
      <c r="L975" s="10">
        <f t="shared" si="68"/>
        <v>1814.8</v>
      </c>
      <c r="M975" s="10">
        <v>2400</v>
      </c>
      <c r="N975" s="10">
        <v>3000</v>
      </c>
      <c r="O975" s="3">
        <f t="shared" si="71"/>
        <v>0.49383333333333335</v>
      </c>
    </row>
    <row r="976" spans="1:15" x14ac:dyDescent="0.25">
      <c r="A976" s="8" t="str">
        <f ca="1">LOOKUP('PB YTD'!B976,TimeFrame!$D$3:$D$8,TimeFrame!$C$3:$C$8)</f>
        <v>3 Months</v>
      </c>
      <c r="B976" s="8">
        <f t="shared" ca="1" si="69"/>
        <v>124</v>
      </c>
      <c r="C976" s="20">
        <f t="shared" ca="1" si="70"/>
        <v>45568</v>
      </c>
      <c r="D976" s="20">
        <v>45444</v>
      </c>
      <c r="E976" s="12" t="s">
        <v>25</v>
      </c>
      <c r="F976" s="7" t="s">
        <v>59</v>
      </c>
      <c r="G976" s="7" t="s">
        <v>262</v>
      </c>
      <c r="H976" s="8" t="s">
        <v>178</v>
      </c>
      <c r="I976" s="4">
        <v>0.98008052553507097</v>
      </c>
      <c r="J976" s="13">
        <v>0.53365384615384615</v>
      </c>
      <c r="K976" s="14">
        <v>1176.0999999999999</v>
      </c>
      <c r="L976" s="10">
        <f t="shared" si="68"/>
        <v>1823.9</v>
      </c>
      <c r="M976" s="10">
        <v>2400</v>
      </c>
      <c r="N976" s="10">
        <v>3000</v>
      </c>
      <c r="O976" s="3">
        <f t="shared" si="71"/>
        <v>0.49004166666666665</v>
      </c>
    </row>
    <row r="977" spans="1:15" x14ac:dyDescent="0.25">
      <c r="A977" s="8" t="str">
        <f ca="1">LOOKUP('PB YTD'!B977,TimeFrame!$D$3:$D$8,TimeFrame!$C$3:$C$8)</f>
        <v>3 Months</v>
      </c>
      <c r="B977" s="8">
        <f t="shared" ca="1" si="69"/>
        <v>124</v>
      </c>
      <c r="C977" s="20">
        <f t="shared" ca="1" si="70"/>
        <v>45568</v>
      </c>
      <c r="D977" s="20">
        <v>45444</v>
      </c>
      <c r="E977" s="12" t="s">
        <v>176</v>
      </c>
      <c r="F977" s="7" t="s">
        <v>161</v>
      </c>
      <c r="G977" s="7" t="s">
        <v>263</v>
      </c>
      <c r="H977" s="8" t="s">
        <v>126</v>
      </c>
      <c r="I977" s="4">
        <v>0.97540184096851656</v>
      </c>
      <c r="J977" s="13">
        <v>0.48561151079136688</v>
      </c>
      <c r="K977" s="14">
        <v>1170.48</v>
      </c>
      <c r="L977" s="10">
        <f t="shared" si="68"/>
        <v>1829.52</v>
      </c>
      <c r="M977" s="10">
        <v>2400</v>
      </c>
      <c r="N977" s="10">
        <v>3000</v>
      </c>
      <c r="O977" s="3">
        <f t="shared" si="71"/>
        <v>0.48770000000000002</v>
      </c>
    </row>
    <row r="978" spans="1:15" x14ac:dyDescent="0.25">
      <c r="A978" s="8" t="str">
        <f ca="1">LOOKUP('PB YTD'!B978,TimeFrame!$D$3:$D$8,TimeFrame!$C$3:$C$8)</f>
        <v>3 Months</v>
      </c>
      <c r="B978" s="8">
        <f t="shared" ca="1" si="69"/>
        <v>124</v>
      </c>
      <c r="C978" s="20">
        <f t="shared" ca="1" si="70"/>
        <v>45568</v>
      </c>
      <c r="D978" s="20">
        <v>45444</v>
      </c>
      <c r="E978" s="12" t="s">
        <v>6</v>
      </c>
      <c r="F978" s="7" t="s">
        <v>79</v>
      </c>
      <c r="G978" s="7" t="s">
        <v>233</v>
      </c>
      <c r="H978" s="8" t="s">
        <v>7</v>
      </c>
      <c r="I978" s="4">
        <v>0.96879036626526094</v>
      </c>
      <c r="J978" s="13">
        <v>0.55000000000000004</v>
      </c>
      <c r="K978" s="14">
        <v>1162.55</v>
      </c>
      <c r="L978" s="10">
        <f t="shared" si="68"/>
        <v>1837.45</v>
      </c>
      <c r="M978" s="10">
        <v>2400</v>
      </c>
      <c r="N978" s="10">
        <v>3000</v>
      </c>
      <c r="O978" s="3">
        <f t="shared" si="71"/>
        <v>0.4843958333333333</v>
      </c>
    </row>
    <row r="979" spans="1:15" x14ac:dyDescent="0.25">
      <c r="A979" s="8" t="str">
        <f ca="1">LOOKUP('PB YTD'!B979,TimeFrame!$D$3:$D$8,TimeFrame!$C$3:$C$8)</f>
        <v>3 Months</v>
      </c>
      <c r="B979" s="8">
        <f t="shared" ca="1" si="69"/>
        <v>124</v>
      </c>
      <c r="C979" s="20">
        <f t="shared" ca="1" si="70"/>
        <v>45568</v>
      </c>
      <c r="D979" s="20">
        <v>45444</v>
      </c>
      <c r="E979" s="12" t="s">
        <v>176</v>
      </c>
      <c r="F979" s="7" t="s">
        <v>128</v>
      </c>
      <c r="G979" s="7" t="s">
        <v>263</v>
      </c>
      <c r="H979" s="8" t="s">
        <v>126</v>
      </c>
      <c r="I979" s="4">
        <v>0.9599872001706643</v>
      </c>
      <c r="J979" s="13">
        <v>0.46551724137931033</v>
      </c>
      <c r="K979" s="14">
        <v>1151.98</v>
      </c>
      <c r="L979" s="10">
        <f t="shared" si="68"/>
        <v>1848.02</v>
      </c>
      <c r="M979" s="10">
        <v>2400</v>
      </c>
      <c r="N979" s="10">
        <v>3000</v>
      </c>
      <c r="O979" s="3">
        <f t="shared" si="71"/>
        <v>0.47999166666666665</v>
      </c>
    </row>
    <row r="980" spans="1:15" x14ac:dyDescent="0.25">
      <c r="A980" s="8" t="str">
        <f ca="1">LOOKUP('PB YTD'!B980,TimeFrame!$D$3:$D$8,TimeFrame!$C$3:$C$8)</f>
        <v>3 Months</v>
      </c>
      <c r="B980" s="8">
        <f t="shared" ca="1" si="69"/>
        <v>124</v>
      </c>
      <c r="C980" s="20">
        <f t="shared" ca="1" si="70"/>
        <v>45568</v>
      </c>
      <c r="D980" s="20">
        <v>45444</v>
      </c>
      <c r="E980" s="12" t="s">
        <v>14</v>
      </c>
      <c r="F980" s="8" t="s">
        <v>155</v>
      </c>
      <c r="G980" s="7" t="s">
        <v>42</v>
      </c>
      <c r="H980" s="8" t="s">
        <v>40</v>
      </c>
      <c r="I980" s="4">
        <v>0.95243764509792261</v>
      </c>
      <c r="J980" s="13">
        <v>0.39473684210526316</v>
      </c>
      <c r="K980" s="14">
        <v>1142.93</v>
      </c>
      <c r="L980" s="10">
        <f t="shared" si="68"/>
        <v>1857.07</v>
      </c>
      <c r="M980" s="10">
        <v>2400</v>
      </c>
      <c r="N980" s="10">
        <v>3000</v>
      </c>
      <c r="O980" s="3">
        <f t="shared" si="71"/>
        <v>0.47622083333333337</v>
      </c>
    </row>
    <row r="981" spans="1:15" x14ac:dyDescent="0.25">
      <c r="A981" s="8" t="str">
        <f ca="1">LOOKUP('PB YTD'!B981,TimeFrame!$D$3:$D$8,TimeFrame!$C$3:$C$8)</f>
        <v>3 Months</v>
      </c>
      <c r="B981" s="8">
        <f t="shared" ca="1" si="69"/>
        <v>124</v>
      </c>
      <c r="C981" s="20">
        <f t="shared" ca="1" si="70"/>
        <v>45568</v>
      </c>
      <c r="D981" s="20">
        <v>45444</v>
      </c>
      <c r="E981" s="12" t="s">
        <v>206</v>
      </c>
      <c r="F981" s="7" t="s">
        <v>207</v>
      </c>
      <c r="G981" s="7" t="s">
        <v>231</v>
      </c>
      <c r="H981" s="8" t="s">
        <v>11</v>
      </c>
      <c r="I981" s="4">
        <v>0.94375589847436536</v>
      </c>
      <c r="J981" s="13">
        <v>0.50802139037433158</v>
      </c>
      <c r="K981" s="14">
        <v>1132.51</v>
      </c>
      <c r="L981" s="10">
        <f t="shared" si="68"/>
        <v>1867.49</v>
      </c>
      <c r="M981" s="10">
        <v>2400</v>
      </c>
      <c r="N981" s="10">
        <v>3000</v>
      </c>
      <c r="O981" s="3">
        <f t="shared" si="71"/>
        <v>0.47187916666666668</v>
      </c>
    </row>
    <row r="982" spans="1:15" x14ac:dyDescent="0.25">
      <c r="A982" s="8" t="str">
        <f ca="1">LOOKUP('PB YTD'!B982,TimeFrame!$D$3:$D$8,TimeFrame!$C$3:$C$8)</f>
        <v>3 Months</v>
      </c>
      <c r="B982" s="8">
        <f t="shared" ca="1" si="69"/>
        <v>124</v>
      </c>
      <c r="C982" s="20">
        <f t="shared" ca="1" si="70"/>
        <v>45568</v>
      </c>
      <c r="D982" s="20">
        <v>45444</v>
      </c>
      <c r="E982" s="12" t="s">
        <v>176</v>
      </c>
      <c r="F982" s="7" t="s">
        <v>134</v>
      </c>
      <c r="G982" s="7" t="s">
        <v>263</v>
      </c>
      <c r="H982" s="8" t="s">
        <v>51</v>
      </c>
      <c r="I982" s="4">
        <v>0.91749739698772204</v>
      </c>
      <c r="J982" s="13">
        <v>0.47191011235955055</v>
      </c>
      <c r="K982" s="14">
        <v>1101</v>
      </c>
      <c r="L982" s="10">
        <f t="shared" si="68"/>
        <v>1899</v>
      </c>
      <c r="M982" s="10">
        <v>2400</v>
      </c>
      <c r="N982" s="10">
        <v>3000</v>
      </c>
      <c r="O982" s="3">
        <f t="shared" si="71"/>
        <v>0.45874999999999999</v>
      </c>
    </row>
    <row r="983" spans="1:15" x14ac:dyDescent="0.25">
      <c r="A983" s="8" t="str">
        <f ca="1">LOOKUP('PB YTD'!B983,TimeFrame!$D$3:$D$8,TimeFrame!$C$3:$C$8)</f>
        <v>3 Months</v>
      </c>
      <c r="B983" s="8">
        <f t="shared" ca="1" si="69"/>
        <v>124</v>
      </c>
      <c r="C983" s="20">
        <f t="shared" ca="1" si="70"/>
        <v>45568</v>
      </c>
      <c r="D983" s="20">
        <v>45444</v>
      </c>
      <c r="E983" s="12" t="s">
        <v>6</v>
      </c>
      <c r="F983" s="7" t="s">
        <v>55</v>
      </c>
      <c r="G983" s="7" t="s">
        <v>233</v>
      </c>
      <c r="H983" s="8" t="s">
        <v>22</v>
      </c>
      <c r="I983" s="4">
        <v>0.90778210392686676</v>
      </c>
      <c r="J983" s="13">
        <v>0.5423728813559322</v>
      </c>
      <c r="K983" s="14">
        <v>1089.3399999999999</v>
      </c>
      <c r="L983" s="10">
        <f t="shared" si="68"/>
        <v>1910.66</v>
      </c>
      <c r="M983" s="10">
        <v>2400</v>
      </c>
      <c r="N983" s="10">
        <v>3000</v>
      </c>
      <c r="O983" s="3">
        <f t="shared" si="71"/>
        <v>0.45389166666666664</v>
      </c>
    </row>
    <row r="984" spans="1:15" x14ac:dyDescent="0.25">
      <c r="A984" s="8" t="str">
        <f ca="1">LOOKUP('PB YTD'!B984,TimeFrame!$D$3:$D$8,TimeFrame!$C$3:$C$8)</f>
        <v>3 Months</v>
      </c>
      <c r="B984" s="8">
        <f t="shared" ca="1" si="69"/>
        <v>124</v>
      </c>
      <c r="C984" s="20">
        <f t="shared" ca="1" si="70"/>
        <v>45568</v>
      </c>
      <c r="D984" s="20">
        <v>45444</v>
      </c>
      <c r="E984" s="12" t="s">
        <v>14</v>
      </c>
      <c r="F984" s="7" t="s">
        <v>66</v>
      </c>
      <c r="G984" s="7" t="s">
        <v>42</v>
      </c>
      <c r="H984" s="8" t="s">
        <v>42</v>
      </c>
      <c r="I984" s="4">
        <v>0.88617165714099888</v>
      </c>
      <c r="J984" s="13">
        <v>0.54814814814814816</v>
      </c>
      <c r="K984" s="14">
        <v>1063.4100000000001</v>
      </c>
      <c r="L984" s="10">
        <f t="shared" si="68"/>
        <v>1936.59</v>
      </c>
      <c r="M984" s="10">
        <v>2400</v>
      </c>
      <c r="N984" s="10">
        <v>3000</v>
      </c>
      <c r="O984" s="3">
        <f t="shared" si="71"/>
        <v>0.44308750000000002</v>
      </c>
    </row>
    <row r="985" spans="1:15" x14ac:dyDescent="0.25">
      <c r="A985" s="8" t="str">
        <f ca="1">LOOKUP('PB YTD'!B985,TimeFrame!$D$3:$D$8,TimeFrame!$C$3:$C$8)</f>
        <v>3 Months</v>
      </c>
      <c r="B985" s="8">
        <f t="shared" ca="1" si="69"/>
        <v>124</v>
      </c>
      <c r="C985" s="20">
        <f t="shared" ca="1" si="70"/>
        <v>45568</v>
      </c>
      <c r="D985" s="20">
        <v>45444</v>
      </c>
      <c r="E985" s="12" t="s">
        <v>100</v>
      </c>
      <c r="F985" s="7" t="s">
        <v>213</v>
      </c>
      <c r="G985" s="7" t="s">
        <v>231</v>
      </c>
      <c r="H985" s="8" t="s">
        <v>231</v>
      </c>
      <c r="I985" s="4">
        <v>0.84314552103451978</v>
      </c>
      <c r="J985" s="13">
        <v>0.26470588235294118</v>
      </c>
      <c r="K985" s="14">
        <v>1011.77</v>
      </c>
      <c r="L985" s="10">
        <f t="shared" si="68"/>
        <v>1988.23</v>
      </c>
      <c r="M985" s="10">
        <v>2400</v>
      </c>
      <c r="N985" s="10">
        <v>3000</v>
      </c>
      <c r="O985" s="3">
        <f t="shared" si="71"/>
        <v>0.42157083333333334</v>
      </c>
    </row>
    <row r="986" spans="1:15" x14ac:dyDescent="0.25">
      <c r="A986" s="8" t="str">
        <f ca="1">LOOKUP('PB YTD'!B986,TimeFrame!$D$3:$D$8,TimeFrame!$C$3:$C$8)</f>
        <v>3 Months</v>
      </c>
      <c r="B986" s="8">
        <f t="shared" ca="1" si="69"/>
        <v>124</v>
      </c>
      <c r="C986" s="20">
        <f t="shared" ca="1" si="70"/>
        <v>45568</v>
      </c>
      <c r="D986" s="20">
        <v>45444</v>
      </c>
      <c r="E986" s="12" t="s">
        <v>100</v>
      </c>
      <c r="F986" s="7" t="s">
        <v>220</v>
      </c>
      <c r="G986" s="7" t="s">
        <v>231</v>
      </c>
      <c r="H986" s="8" t="s">
        <v>231</v>
      </c>
      <c r="I986" s="4">
        <v>0.83500009709303458</v>
      </c>
      <c r="J986" s="13">
        <v>0.49514563106796117</v>
      </c>
      <c r="K986" s="14">
        <v>1002</v>
      </c>
      <c r="L986" s="10">
        <f t="shared" si="68"/>
        <v>1998</v>
      </c>
      <c r="M986" s="10">
        <v>2400</v>
      </c>
      <c r="N986" s="10">
        <v>3000</v>
      </c>
      <c r="O986" s="3">
        <f t="shared" si="71"/>
        <v>0.41749999999999998</v>
      </c>
    </row>
    <row r="987" spans="1:15" x14ac:dyDescent="0.25">
      <c r="A987" s="8" t="str">
        <f ca="1">LOOKUP('PB YTD'!B987,TimeFrame!$D$3:$D$8,TimeFrame!$C$3:$C$8)</f>
        <v>3 Months</v>
      </c>
      <c r="B987" s="8">
        <f t="shared" ca="1" si="69"/>
        <v>124</v>
      </c>
      <c r="C987" s="20">
        <f t="shared" ca="1" si="70"/>
        <v>45568</v>
      </c>
      <c r="D987" s="20">
        <v>45444</v>
      </c>
      <c r="E987" s="12" t="s">
        <v>6</v>
      </c>
      <c r="F987" s="7" t="s">
        <v>111</v>
      </c>
      <c r="G987" s="7" t="s">
        <v>233</v>
      </c>
      <c r="H987" s="8" t="s">
        <v>22</v>
      </c>
      <c r="I987" s="4">
        <v>0.78356170032888972</v>
      </c>
      <c r="J987" s="13">
        <v>0.55963302752293576</v>
      </c>
      <c r="K987" s="14">
        <v>940.27</v>
      </c>
      <c r="L987" s="10">
        <f t="shared" si="68"/>
        <v>2059.73</v>
      </c>
      <c r="M987" s="10">
        <v>2400</v>
      </c>
      <c r="N987" s="10">
        <v>3000</v>
      </c>
      <c r="O987" s="3">
        <f t="shared" si="71"/>
        <v>0.39177916666666668</v>
      </c>
    </row>
    <row r="988" spans="1:15" x14ac:dyDescent="0.25">
      <c r="A988" s="8" t="str">
        <f ca="1">LOOKUP('PB YTD'!B988,TimeFrame!$D$3:$D$8,TimeFrame!$C$3:$C$8)</f>
        <v>3 Months</v>
      </c>
      <c r="B988" s="8">
        <f t="shared" ca="1" si="69"/>
        <v>124</v>
      </c>
      <c r="C988" s="20">
        <f t="shared" ca="1" si="70"/>
        <v>45568</v>
      </c>
      <c r="D988" s="20">
        <v>45444</v>
      </c>
      <c r="E988" s="12" t="s">
        <v>100</v>
      </c>
      <c r="F988" s="7" t="s">
        <v>218</v>
      </c>
      <c r="G988" s="7" t="s">
        <v>231</v>
      </c>
      <c r="H988" s="8" t="s">
        <v>231</v>
      </c>
      <c r="I988" s="4">
        <v>0.77987911873659577</v>
      </c>
      <c r="J988" s="13">
        <v>0.43421052631578949</v>
      </c>
      <c r="K988" s="14">
        <v>935.85</v>
      </c>
      <c r="L988" s="10">
        <f t="shared" si="68"/>
        <v>2064.15</v>
      </c>
      <c r="M988" s="10">
        <v>2400</v>
      </c>
      <c r="N988" s="10">
        <v>3000</v>
      </c>
      <c r="O988" s="3">
        <f t="shared" si="71"/>
        <v>0.38993749999999999</v>
      </c>
    </row>
    <row r="989" spans="1:15" x14ac:dyDescent="0.25">
      <c r="A989" s="8" t="str">
        <f ca="1">LOOKUP('PB YTD'!B989,TimeFrame!$D$3:$D$8,TimeFrame!$C$3:$C$8)</f>
        <v>3 Months</v>
      </c>
      <c r="B989" s="8">
        <f t="shared" ca="1" si="69"/>
        <v>124</v>
      </c>
      <c r="C989" s="20">
        <f t="shared" ca="1" si="70"/>
        <v>45568</v>
      </c>
      <c r="D989" s="20">
        <v>45444</v>
      </c>
      <c r="E989" s="12" t="s">
        <v>100</v>
      </c>
      <c r="F989" s="7" t="s">
        <v>222</v>
      </c>
      <c r="G989" s="7" t="s">
        <v>231</v>
      </c>
      <c r="H989" s="8" t="s">
        <v>231</v>
      </c>
      <c r="I989" s="4">
        <v>0.7767216520869541</v>
      </c>
      <c r="J989" s="13">
        <v>0.55263157894736847</v>
      </c>
      <c r="K989" s="14">
        <v>932.07</v>
      </c>
      <c r="L989" s="10">
        <f t="shared" si="68"/>
        <v>2067.9299999999998</v>
      </c>
      <c r="M989" s="10">
        <v>2400</v>
      </c>
      <c r="N989" s="10">
        <v>3000</v>
      </c>
      <c r="O989" s="3">
        <f t="shared" si="71"/>
        <v>0.3883625</v>
      </c>
    </row>
    <row r="990" spans="1:15" x14ac:dyDescent="0.25">
      <c r="A990" s="8" t="str">
        <f ca="1">LOOKUP('PB YTD'!B990,TimeFrame!$D$3:$D$8,TimeFrame!$C$3:$C$8)</f>
        <v>3 Months</v>
      </c>
      <c r="B990" s="8">
        <f t="shared" ca="1" si="69"/>
        <v>124</v>
      </c>
      <c r="C990" s="20">
        <f t="shared" ca="1" si="70"/>
        <v>45568</v>
      </c>
      <c r="D990" s="20">
        <v>45444</v>
      </c>
      <c r="E990" s="12" t="s">
        <v>14</v>
      </c>
      <c r="F990" s="7" t="s">
        <v>81</v>
      </c>
      <c r="G990" s="7" t="s">
        <v>42</v>
      </c>
      <c r="H990" s="8" t="s">
        <v>42</v>
      </c>
      <c r="I990" s="4">
        <v>0.7712060476113799</v>
      </c>
      <c r="J990" s="13">
        <v>0.54970760233918126</v>
      </c>
      <c r="K990" s="14">
        <v>925.45</v>
      </c>
      <c r="L990" s="10">
        <f t="shared" si="68"/>
        <v>2074.5500000000002</v>
      </c>
      <c r="M990" s="10">
        <v>2400</v>
      </c>
      <c r="N990" s="10">
        <v>3000</v>
      </c>
      <c r="O990" s="3">
        <f t="shared" si="71"/>
        <v>0.38560416666666669</v>
      </c>
    </row>
    <row r="991" spans="1:15" x14ac:dyDescent="0.25">
      <c r="A991" s="8" t="str">
        <f ca="1">LOOKUP('PB YTD'!B991,TimeFrame!$D$3:$D$8,TimeFrame!$C$3:$C$8)</f>
        <v>3 Months</v>
      </c>
      <c r="B991" s="8">
        <f t="shared" ca="1" si="69"/>
        <v>124</v>
      </c>
      <c r="C991" s="20">
        <f t="shared" ca="1" si="70"/>
        <v>45568</v>
      </c>
      <c r="D991" s="20">
        <v>45444</v>
      </c>
      <c r="E991" s="12" t="s">
        <v>206</v>
      </c>
      <c r="F991" s="7" t="s">
        <v>210</v>
      </c>
      <c r="G991" s="7" t="s">
        <v>231</v>
      </c>
      <c r="H991" s="8" t="s">
        <v>11</v>
      </c>
      <c r="I991" s="4">
        <v>0.73601177618841906</v>
      </c>
      <c r="J991" s="13">
        <v>0.49606299212598426</v>
      </c>
      <c r="K991" s="14">
        <v>0</v>
      </c>
      <c r="L991" s="10">
        <f t="shared" ref="L991:L1054" si="72">3000-K991</f>
        <v>3000</v>
      </c>
      <c r="M991" s="10">
        <v>2400</v>
      </c>
      <c r="N991" s="10">
        <v>3000</v>
      </c>
      <c r="O991" s="3">
        <f t="shared" si="71"/>
        <v>0</v>
      </c>
    </row>
    <row r="992" spans="1:15" x14ac:dyDescent="0.25">
      <c r="A992" s="8" t="str">
        <f ca="1">LOOKUP('PB YTD'!B992,TimeFrame!$D$3:$D$8,TimeFrame!$C$3:$C$8)</f>
        <v>3 Months</v>
      </c>
      <c r="B992" s="8">
        <f t="shared" ca="1" si="69"/>
        <v>124</v>
      </c>
      <c r="C992" s="20">
        <f t="shared" ca="1" si="70"/>
        <v>45568</v>
      </c>
      <c r="D992" s="20">
        <v>45444</v>
      </c>
      <c r="E992" s="12" t="s">
        <v>190</v>
      </c>
      <c r="F992" s="7" t="s">
        <v>150</v>
      </c>
      <c r="G992" s="7" t="s">
        <v>262</v>
      </c>
      <c r="H992" s="8" t="s">
        <v>36</v>
      </c>
      <c r="I992" s="4">
        <v>0.68591640083962768</v>
      </c>
      <c r="J992" s="13">
        <v>0.64963503649635035</v>
      </c>
      <c r="K992" s="14">
        <v>0</v>
      </c>
      <c r="L992" s="10">
        <f t="shared" si="72"/>
        <v>3000</v>
      </c>
      <c r="M992" s="10">
        <v>2400</v>
      </c>
      <c r="N992" s="10">
        <v>3000</v>
      </c>
      <c r="O992" s="3">
        <f t="shared" si="71"/>
        <v>0</v>
      </c>
    </row>
    <row r="993" spans="1:15" x14ac:dyDescent="0.25">
      <c r="A993" s="8" t="str">
        <f ca="1">LOOKUP('PB YTD'!B993,TimeFrame!$D$3:$D$8,TimeFrame!$C$3:$C$8)</f>
        <v>3 Months</v>
      </c>
      <c r="B993" s="8">
        <f t="shared" ca="1" si="69"/>
        <v>124</v>
      </c>
      <c r="C993" s="20">
        <f t="shared" ca="1" si="70"/>
        <v>45568</v>
      </c>
      <c r="D993" s="20">
        <v>45444</v>
      </c>
      <c r="E993" s="12" t="s">
        <v>100</v>
      </c>
      <c r="F993" s="7" t="s">
        <v>219</v>
      </c>
      <c r="G993" s="7" t="s">
        <v>231</v>
      </c>
      <c r="H993" s="8" t="s">
        <v>231</v>
      </c>
      <c r="I993" s="4">
        <v>0.74839675350649693</v>
      </c>
      <c r="J993" s="13">
        <v>0.63963963963963966</v>
      </c>
      <c r="K993" s="14">
        <v>0</v>
      </c>
      <c r="L993" s="10">
        <f t="shared" si="72"/>
        <v>3000</v>
      </c>
      <c r="M993" s="10">
        <v>2400</v>
      </c>
      <c r="N993" s="10">
        <v>3000</v>
      </c>
      <c r="O993" s="3">
        <f t="shared" si="71"/>
        <v>0</v>
      </c>
    </row>
    <row r="994" spans="1:15" x14ac:dyDescent="0.25">
      <c r="A994" s="8" t="str">
        <f ca="1">LOOKUP('PB YTD'!B994,TimeFrame!$D$3:$D$8,TimeFrame!$C$3:$C$8)</f>
        <v>3 Months</v>
      </c>
      <c r="B994" s="8">
        <f t="shared" ca="1" si="69"/>
        <v>124</v>
      </c>
      <c r="C994" s="20">
        <f t="shared" ca="1" si="70"/>
        <v>45568</v>
      </c>
      <c r="D994" s="20">
        <v>45444</v>
      </c>
      <c r="E994" s="12" t="s">
        <v>28</v>
      </c>
      <c r="F994" s="7" t="s">
        <v>119</v>
      </c>
      <c r="G994" s="7" t="s">
        <v>262</v>
      </c>
      <c r="H994" s="8" t="s">
        <v>227</v>
      </c>
      <c r="I994" s="4">
        <v>0.68041938576686367</v>
      </c>
      <c r="J994" s="13">
        <v>0.47619047619047616</v>
      </c>
      <c r="K994" s="14">
        <v>0</v>
      </c>
      <c r="L994" s="10">
        <f t="shared" si="72"/>
        <v>3000</v>
      </c>
      <c r="M994" s="10">
        <v>2400</v>
      </c>
      <c r="N994" s="10">
        <v>3000</v>
      </c>
      <c r="O994" s="3">
        <f t="shared" si="71"/>
        <v>0</v>
      </c>
    </row>
    <row r="995" spans="1:15" x14ac:dyDescent="0.25">
      <c r="A995" s="8" t="str">
        <f ca="1">LOOKUP('PB YTD'!B995,TimeFrame!$D$3:$D$8,TimeFrame!$C$3:$C$8)</f>
        <v>3 Months</v>
      </c>
      <c r="B995" s="8">
        <f t="shared" ca="1" si="69"/>
        <v>124</v>
      </c>
      <c r="C995" s="20">
        <f t="shared" ca="1" si="70"/>
        <v>45568</v>
      </c>
      <c r="D995" s="20">
        <v>45444</v>
      </c>
      <c r="E995" s="12" t="s">
        <v>6</v>
      </c>
      <c r="F995" s="7" t="s">
        <v>32</v>
      </c>
      <c r="G995" s="7" t="s">
        <v>233</v>
      </c>
      <c r="H995" s="8" t="s">
        <v>22</v>
      </c>
      <c r="I995" s="4">
        <v>0.70644794304378122</v>
      </c>
      <c r="J995" s="13">
        <v>0.63492063492063489</v>
      </c>
      <c r="K995" s="14">
        <v>0</v>
      </c>
      <c r="L995" s="10">
        <f t="shared" si="72"/>
        <v>3000</v>
      </c>
      <c r="M995" s="10">
        <v>2400</v>
      </c>
      <c r="N995" s="10">
        <v>3000</v>
      </c>
      <c r="O995" s="3">
        <f t="shared" si="71"/>
        <v>0</v>
      </c>
    </row>
    <row r="996" spans="1:15" x14ac:dyDescent="0.25">
      <c r="A996" s="8" t="str">
        <f ca="1">LOOKUP('PB YTD'!B996,TimeFrame!$D$3:$D$8,TimeFrame!$C$3:$C$8)</f>
        <v>3 Months</v>
      </c>
      <c r="B996" s="8">
        <f t="shared" ca="1" si="69"/>
        <v>124</v>
      </c>
      <c r="C996" s="20">
        <f t="shared" ca="1" si="70"/>
        <v>45568</v>
      </c>
      <c r="D996" s="20">
        <v>45444</v>
      </c>
      <c r="E996" s="12" t="s">
        <v>206</v>
      </c>
      <c r="F996" s="7" t="s">
        <v>214</v>
      </c>
      <c r="G996" s="7" t="s">
        <v>231</v>
      </c>
      <c r="H996" s="8" t="s">
        <v>11</v>
      </c>
      <c r="I996" s="4">
        <v>0.61717785659599067</v>
      </c>
      <c r="J996" s="13">
        <v>0.61313868613138689</v>
      </c>
      <c r="K996" s="14">
        <v>0</v>
      </c>
      <c r="L996" s="10">
        <f t="shared" si="72"/>
        <v>3000</v>
      </c>
      <c r="M996" s="10">
        <v>2400</v>
      </c>
      <c r="N996" s="10">
        <v>3000</v>
      </c>
      <c r="O996" s="3">
        <f t="shared" si="71"/>
        <v>0</v>
      </c>
    </row>
    <row r="997" spans="1:15" x14ac:dyDescent="0.25">
      <c r="A997" s="8" t="str">
        <f ca="1">LOOKUP('PB YTD'!B997,TimeFrame!$D$3:$D$8,TimeFrame!$C$3:$C$8)</f>
        <v>3 Months</v>
      </c>
      <c r="B997" s="8">
        <f t="shared" ca="1" si="69"/>
        <v>124</v>
      </c>
      <c r="C997" s="20">
        <f t="shared" ca="1" si="70"/>
        <v>45568</v>
      </c>
      <c r="D997" s="20">
        <v>45444</v>
      </c>
      <c r="E997" s="12" t="s">
        <v>14</v>
      </c>
      <c r="F997" s="7" t="s">
        <v>47</v>
      </c>
      <c r="G997" s="7" t="s">
        <v>42</v>
      </c>
      <c r="H997" s="8" t="s">
        <v>228</v>
      </c>
      <c r="I997" s="4">
        <v>0.669474504885469</v>
      </c>
      <c r="J997" s="13">
        <v>0.55970149253731338</v>
      </c>
      <c r="K997" s="14">
        <v>0</v>
      </c>
      <c r="L997" s="10">
        <f t="shared" si="72"/>
        <v>3000</v>
      </c>
      <c r="M997" s="10">
        <v>2400</v>
      </c>
      <c r="N997" s="10">
        <v>3000</v>
      </c>
      <c r="O997" s="3">
        <f t="shared" si="71"/>
        <v>0</v>
      </c>
    </row>
    <row r="998" spans="1:15" x14ac:dyDescent="0.25">
      <c r="A998" s="8" t="str">
        <f ca="1">LOOKUP('PB YTD'!B998,TimeFrame!$D$3:$D$8,TimeFrame!$C$3:$C$8)</f>
        <v>3 Months</v>
      </c>
      <c r="B998" s="8">
        <f t="shared" ca="1" si="69"/>
        <v>124</v>
      </c>
      <c r="C998" s="20">
        <f t="shared" ca="1" si="70"/>
        <v>45568</v>
      </c>
      <c r="D998" s="20">
        <v>45444</v>
      </c>
      <c r="E998" s="12" t="s">
        <v>48</v>
      </c>
      <c r="F998" s="7" t="s">
        <v>87</v>
      </c>
      <c r="G998" s="7" t="s">
        <v>233</v>
      </c>
      <c r="H998" s="8" t="s">
        <v>233</v>
      </c>
      <c r="I998" s="4">
        <v>0.70511916513890838</v>
      </c>
      <c r="J998" s="13">
        <v>0.64761904761904765</v>
      </c>
      <c r="K998" s="14">
        <v>0</v>
      </c>
      <c r="L998" s="10">
        <f t="shared" si="72"/>
        <v>3000</v>
      </c>
      <c r="M998" s="10">
        <v>2400</v>
      </c>
      <c r="N998" s="10">
        <v>3000</v>
      </c>
      <c r="O998" s="3">
        <f t="shared" si="71"/>
        <v>0</v>
      </c>
    </row>
    <row r="999" spans="1:15" x14ac:dyDescent="0.25">
      <c r="A999" s="8" t="str">
        <f ca="1">LOOKUP('PB YTD'!B999,TimeFrame!$D$3:$D$8,TimeFrame!$C$3:$C$8)</f>
        <v>3 Months</v>
      </c>
      <c r="B999" s="8">
        <f t="shared" ca="1" si="69"/>
        <v>124</v>
      </c>
      <c r="C999" s="20">
        <f t="shared" ca="1" si="70"/>
        <v>45568</v>
      </c>
      <c r="D999" s="20">
        <v>45444</v>
      </c>
      <c r="E999" s="12" t="s">
        <v>48</v>
      </c>
      <c r="F999" s="7" t="s">
        <v>165</v>
      </c>
      <c r="G999" s="7" t="s">
        <v>233</v>
      </c>
      <c r="H999" s="8" t="s">
        <v>233</v>
      </c>
      <c r="I999" s="4">
        <v>0.90639162369120163</v>
      </c>
      <c r="J999" s="13">
        <v>0.52380952380952384</v>
      </c>
      <c r="K999" s="14">
        <v>0</v>
      </c>
      <c r="L999" s="10">
        <f t="shared" si="72"/>
        <v>3000</v>
      </c>
      <c r="M999" s="10">
        <v>2400</v>
      </c>
      <c r="N999" s="10">
        <v>3000</v>
      </c>
      <c r="O999" s="3">
        <f t="shared" si="71"/>
        <v>0</v>
      </c>
    </row>
    <row r="1000" spans="1:15" x14ac:dyDescent="0.25">
      <c r="A1000" s="8" t="str">
        <f ca="1">LOOKUP('PB YTD'!B1000,TimeFrame!$D$3:$D$8,TimeFrame!$C$3:$C$8)</f>
        <v>3 Months</v>
      </c>
      <c r="B1000" s="8">
        <f t="shared" ca="1" si="69"/>
        <v>124</v>
      </c>
      <c r="C1000" s="20">
        <f t="shared" ca="1" si="70"/>
        <v>45568</v>
      </c>
      <c r="D1000" s="20">
        <v>45444</v>
      </c>
      <c r="E1000" s="12" t="s">
        <v>14</v>
      </c>
      <c r="F1000" s="8" t="s">
        <v>172</v>
      </c>
      <c r="G1000" s="7" t="s">
        <v>42</v>
      </c>
      <c r="H1000" s="8" t="s">
        <v>42</v>
      </c>
      <c r="I1000" s="4">
        <v>0.71029365034860459</v>
      </c>
      <c r="J1000" s="13">
        <v>0.65254237288135597</v>
      </c>
      <c r="K1000" s="14">
        <v>0</v>
      </c>
      <c r="L1000" s="10">
        <f t="shared" si="72"/>
        <v>3000</v>
      </c>
      <c r="M1000" s="10">
        <v>2400</v>
      </c>
      <c r="N1000" s="10">
        <v>3000</v>
      </c>
      <c r="O1000" s="3">
        <f t="shared" si="71"/>
        <v>0</v>
      </c>
    </row>
    <row r="1001" spans="1:15" x14ac:dyDescent="0.25">
      <c r="A1001" s="8" t="str">
        <f ca="1">LOOKUP('PB YTD'!B1001,TimeFrame!$D$3:$D$8,TimeFrame!$C$3:$C$8)</f>
        <v>3 Months</v>
      </c>
      <c r="B1001" s="8">
        <f t="shared" ca="1" si="69"/>
        <v>124</v>
      </c>
      <c r="C1001" s="20">
        <f t="shared" ca="1" si="70"/>
        <v>45568</v>
      </c>
      <c r="D1001" s="20">
        <v>45444</v>
      </c>
      <c r="E1001" s="12" t="s">
        <v>100</v>
      </c>
      <c r="F1001" s="8" t="s">
        <v>221</v>
      </c>
      <c r="G1001" s="7" t="s">
        <v>231</v>
      </c>
      <c r="H1001" s="8" t="s">
        <v>231</v>
      </c>
      <c r="I1001" s="4">
        <v>0.45919304475601547</v>
      </c>
      <c r="J1001" s="13">
        <v>0.65</v>
      </c>
      <c r="K1001" s="14">
        <v>0</v>
      </c>
      <c r="L1001" s="10">
        <f t="shared" si="72"/>
        <v>3000</v>
      </c>
      <c r="M1001" s="10">
        <v>2400</v>
      </c>
      <c r="N1001" s="10">
        <v>3000</v>
      </c>
      <c r="O1001" s="3">
        <f t="shared" si="71"/>
        <v>0</v>
      </c>
    </row>
    <row r="1002" spans="1:15" x14ac:dyDescent="0.25">
      <c r="A1002" s="8" t="str">
        <f ca="1">LOOKUP('PB YTD'!B1002,TimeFrame!$D$3:$D$8,TimeFrame!$C$3:$C$8)</f>
        <v>3 Months</v>
      </c>
      <c r="B1002" s="8">
        <f t="shared" ca="1" si="69"/>
        <v>124</v>
      </c>
      <c r="C1002" s="20">
        <f t="shared" ca="1" si="70"/>
        <v>45568</v>
      </c>
      <c r="D1002" s="20">
        <v>45444</v>
      </c>
      <c r="E1002" s="12" t="s">
        <v>100</v>
      </c>
      <c r="F1002" s="7" t="s">
        <v>223</v>
      </c>
      <c r="G1002" s="7" t="s">
        <v>231</v>
      </c>
      <c r="H1002" s="8" t="s">
        <v>231</v>
      </c>
      <c r="I1002" s="4">
        <v>0.66326530612244894</v>
      </c>
      <c r="J1002" s="13">
        <v>0.61445783132530118</v>
      </c>
      <c r="K1002" s="14">
        <v>0</v>
      </c>
      <c r="L1002" s="10">
        <f t="shared" si="72"/>
        <v>3000</v>
      </c>
      <c r="M1002" s="10">
        <v>2400</v>
      </c>
      <c r="N1002" s="10">
        <v>3000</v>
      </c>
      <c r="O1002" s="3">
        <f t="shared" si="71"/>
        <v>0</v>
      </c>
    </row>
    <row r="1003" spans="1:15" x14ac:dyDescent="0.25">
      <c r="A1003" s="8" t="str">
        <f ca="1">LOOKUP('PB YTD'!B1003,TimeFrame!$D$3:$D$8,TimeFrame!$C$3:$C$8)</f>
        <v>3 Months</v>
      </c>
      <c r="B1003" s="8">
        <f t="shared" ca="1" si="69"/>
        <v>124</v>
      </c>
      <c r="C1003" s="20">
        <f t="shared" ca="1" si="70"/>
        <v>45568</v>
      </c>
      <c r="D1003" s="20">
        <v>45444</v>
      </c>
      <c r="E1003" s="12" t="s">
        <v>179</v>
      </c>
      <c r="F1003" s="8" t="s">
        <v>154</v>
      </c>
      <c r="G1003" s="7" t="s">
        <v>233</v>
      </c>
      <c r="H1003" s="8" t="s">
        <v>22</v>
      </c>
      <c r="I1003" s="4">
        <v>0.64147312416278346</v>
      </c>
      <c r="J1003" s="13">
        <v>0.54545454545454541</v>
      </c>
      <c r="K1003" s="14">
        <v>0</v>
      </c>
      <c r="L1003" s="10">
        <f t="shared" si="72"/>
        <v>3000</v>
      </c>
      <c r="M1003" s="10">
        <v>2400</v>
      </c>
      <c r="N1003" s="10">
        <v>3000</v>
      </c>
      <c r="O1003" s="3">
        <f t="shared" si="71"/>
        <v>0</v>
      </c>
    </row>
    <row r="1004" spans="1:15" x14ac:dyDescent="0.25">
      <c r="A1004" s="8" t="str">
        <f ca="1">LOOKUP('PB YTD'!B1004,TimeFrame!$D$3:$D$8,TimeFrame!$C$3:$C$8)</f>
        <v>3 Months</v>
      </c>
      <c r="B1004" s="8">
        <f t="shared" ca="1" si="69"/>
        <v>124</v>
      </c>
      <c r="C1004" s="20">
        <f t="shared" ca="1" si="70"/>
        <v>45568</v>
      </c>
      <c r="D1004" s="20">
        <v>45444</v>
      </c>
      <c r="E1004" s="12" t="s">
        <v>206</v>
      </c>
      <c r="F1004" s="7" t="s">
        <v>215</v>
      </c>
      <c r="G1004" s="7" t="s">
        <v>231</v>
      </c>
      <c r="H1004" s="8" t="s">
        <v>11</v>
      </c>
      <c r="I1004" s="4">
        <v>0.72730879217151267</v>
      </c>
      <c r="J1004" s="13">
        <v>0.39568345323741005</v>
      </c>
      <c r="K1004" s="14">
        <v>0</v>
      </c>
      <c r="L1004" s="10">
        <f t="shared" si="72"/>
        <v>3000</v>
      </c>
      <c r="M1004" s="10">
        <v>2400</v>
      </c>
      <c r="N1004" s="10">
        <v>3000</v>
      </c>
      <c r="O1004" s="3">
        <f t="shared" si="71"/>
        <v>0</v>
      </c>
    </row>
    <row r="1005" spans="1:15" x14ac:dyDescent="0.25">
      <c r="A1005" s="8" t="str">
        <f ca="1">LOOKUP('PB YTD'!B1005,TimeFrame!$D$3:$D$8,TimeFrame!$C$3:$C$8)</f>
        <v>3 Months</v>
      </c>
      <c r="B1005" s="8">
        <f t="shared" ca="1" si="69"/>
        <v>124</v>
      </c>
      <c r="C1005" s="20">
        <f t="shared" ca="1" si="70"/>
        <v>45568</v>
      </c>
      <c r="D1005" s="20">
        <v>45444</v>
      </c>
      <c r="E1005" s="12" t="s">
        <v>206</v>
      </c>
      <c r="F1005" s="7" t="s">
        <v>211</v>
      </c>
      <c r="G1005" s="7" t="s">
        <v>231</v>
      </c>
      <c r="H1005" s="8" t="s">
        <v>11</v>
      </c>
      <c r="I1005" s="4">
        <v>0.46997180169189856</v>
      </c>
      <c r="J1005" s="13">
        <v>0.64423076923076927</v>
      </c>
      <c r="K1005" s="14">
        <v>0</v>
      </c>
      <c r="L1005" s="10">
        <f t="shared" si="72"/>
        <v>3000</v>
      </c>
      <c r="M1005" s="10">
        <v>2400</v>
      </c>
      <c r="N1005" s="10">
        <v>3000</v>
      </c>
      <c r="O1005" s="3">
        <f t="shared" si="71"/>
        <v>0</v>
      </c>
    </row>
    <row r="1006" spans="1:15" x14ac:dyDescent="0.25">
      <c r="A1006" s="8" t="str">
        <f ca="1">LOOKUP('PB YTD'!B1006,TimeFrame!$D$3:$D$8,TimeFrame!$C$3:$C$8)</f>
        <v>3 Months</v>
      </c>
      <c r="B1006" s="8">
        <f t="shared" ref="B1006" ca="1" si="73">+C1006-D1006</f>
        <v>94</v>
      </c>
      <c r="C1006" s="20">
        <f t="shared" ca="1" si="70"/>
        <v>45568</v>
      </c>
      <c r="D1006" s="20">
        <v>45474</v>
      </c>
      <c r="E1006" s="19" t="s">
        <v>234</v>
      </c>
      <c r="F1006" s="19" t="s">
        <v>235</v>
      </c>
      <c r="G1006" s="19" t="s">
        <v>262</v>
      </c>
      <c r="H1006" s="15" t="s">
        <v>236</v>
      </c>
      <c r="I1006" s="3">
        <v>2.5209448501298288</v>
      </c>
      <c r="J1006" s="4">
        <v>0.66666666666666663</v>
      </c>
      <c r="K1006" s="10">
        <v>3000</v>
      </c>
      <c r="L1006" s="10">
        <f t="shared" si="72"/>
        <v>0</v>
      </c>
      <c r="M1006" s="10">
        <v>2400</v>
      </c>
      <c r="N1006" s="10">
        <v>3000</v>
      </c>
      <c r="O1006" s="3">
        <f t="shared" si="71"/>
        <v>1.25</v>
      </c>
    </row>
    <row r="1007" spans="1:15" x14ac:dyDescent="0.25">
      <c r="A1007" s="8" t="str">
        <f ca="1">LOOKUP('PB YTD'!B1007,TimeFrame!$D$3:$D$8,TimeFrame!$C$3:$C$8)</f>
        <v>3 Months</v>
      </c>
      <c r="B1007" s="8">
        <f t="shared" ref="B1007:B1070" ca="1" si="74">+C1007-D1007</f>
        <v>94</v>
      </c>
      <c r="C1007" s="20">
        <f t="shared" ca="1" si="70"/>
        <v>45568</v>
      </c>
      <c r="D1007" s="20">
        <v>45474</v>
      </c>
      <c r="E1007" s="19" t="s">
        <v>234</v>
      </c>
      <c r="F1007" s="19" t="s">
        <v>237</v>
      </c>
      <c r="G1007" s="19" t="s">
        <v>262</v>
      </c>
      <c r="H1007" s="15" t="s">
        <v>236</v>
      </c>
      <c r="I1007" s="3">
        <v>2.2222742052445668</v>
      </c>
      <c r="J1007" s="4">
        <v>0.67123287671232879</v>
      </c>
      <c r="K1007" s="10">
        <v>3000</v>
      </c>
      <c r="L1007" s="10">
        <f t="shared" si="72"/>
        <v>0</v>
      </c>
      <c r="M1007" s="10">
        <v>2400</v>
      </c>
      <c r="N1007" s="10">
        <v>3000</v>
      </c>
      <c r="O1007" s="3">
        <f t="shared" si="71"/>
        <v>1.25</v>
      </c>
    </row>
    <row r="1008" spans="1:15" x14ac:dyDescent="0.25">
      <c r="A1008" s="8" t="str">
        <f ca="1">LOOKUP('PB YTD'!B1008,TimeFrame!$D$3:$D$8,TimeFrame!$C$3:$C$8)</f>
        <v>3 Months</v>
      </c>
      <c r="B1008" s="8">
        <f t="shared" ca="1" si="74"/>
        <v>94</v>
      </c>
      <c r="C1008" s="20">
        <f t="shared" ca="1" si="70"/>
        <v>45568</v>
      </c>
      <c r="D1008" s="20">
        <v>45474</v>
      </c>
      <c r="E1008" s="19" t="s">
        <v>234</v>
      </c>
      <c r="F1008" s="19" t="s">
        <v>238</v>
      </c>
      <c r="G1008" s="19" t="s">
        <v>262</v>
      </c>
      <c r="H1008" s="15" t="s">
        <v>236</v>
      </c>
      <c r="I1008" s="3">
        <v>2.4648755237860489</v>
      </c>
      <c r="J1008" s="4">
        <v>0.59124087591240881</v>
      </c>
      <c r="K1008" s="10">
        <v>3000</v>
      </c>
      <c r="L1008" s="10">
        <f t="shared" si="72"/>
        <v>0</v>
      </c>
      <c r="M1008" s="10">
        <v>2400</v>
      </c>
      <c r="N1008" s="10">
        <v>3000</v>
      </c>
      <c r="O1008" s="3">
        <f t="shared" si="71"/>
        <v>1.25</v>
      </c>
    </row>
    <row r="1009" spans="1:15" x14ac:dyDescent="0.25">
      <c r="A1009" s="8" t="str">
        <f ca="1">LOOKUP('PB YTD'!B1009,TimeFrame!$D$3:$D$8,TimeFrame!$C$3:$C$8)</f>
        <v>3 Months</v>
      </c>
      <c r="B1009" s="8">
        <f t="shared" ca="1" si="74"/>
        <v>94</v>
      </c>
      <c r="C1009" s="20">
        <f t="shared" ca="1" si="70"/>
        <v>45568</v>
      </c>
      <c r="D1009" s="20">
        <v>45474</v>
      </c>
      <c r="E1009" s="8" t="s">
        <v>234</v>
      </c>
      <c r="F1009" s="8" t="s">
        <v>239</v>
      </c>
      <c r="G1009" s="19" t="s">
        <v>262</v>
      </c>
      <c r="H1009" s="15" t="s">
        <v>236</v>
      </c>
      <c r="I1009" s="3">
        <v>1.8838612906681906</v>
      </c>
      <c r="J1009" s="4">
        <v>0.66666666666666663</v>
      </c>
      <c r="K1009" s="10">
        <v>3000</v>
      </c>
      <c r="L1009" s="10">
        <f t="shared" si="72"/>
        <v>0</v>
      </c>
      <c r="M1009" s="10">
        <v>2400</v>
      </c>
      <c r="N1009" s="10">
        <v>3000</v>
      </c>
      <c r="O1009" s="3">
        <f t="shared" si="71"/>
        <v>1.25</v>
      </c>
    </row>
    <row r="1010" spans="1:15" x14ac:dyDescent="0.25">
      <c r="A1010" s="8" t="str">
        <f ca="1">LOOKUP('PB YTD'!B1010,TimeFrame!$D$3:$D$8,TimeFrame!$C$3:$C$8)</f>
        <v>3 Months</v>
      </c>
      <c r="B1010" s="8">
        <f t="shared" ca="1" si="74"/>
        <v>94</v>
      </c>
      <c r="C1010" s="20">
        <f t="shared" ca="1" si="70"/>
        <v>45568</v>
      </c>
      <c r="D1010" s="20">
        <v>45474</v>
      </c>
      <c r="E1010" s="8" t="s">
        <v>50</v>
      </c>
      <c r="F1010" s="8" t="s">
        <v>169</v>
      </c>
      <c r="G1010" s="19" t="s">
        <v>263</v>
      </c>
      <c r="H1010" s="15" t="s">
        <v>44</v>
      </c>
      <c r="I1010" s="3">
        <v>1.2892498252885751</v>
      </c>
      <c r="J1010" s="4">
        <v>0.63809523809523805</v>
      </c>
      <c r="K1010" s="10">
        <v>3000</v>
      </c>
      <c r="L1010" s="10">
        <f t="shared" si="72"/>
        <v>0</v>
      </c>
      <c r="M1010" s="10">
        <v>2400</v>
      </c>
      <c r="N1010" s="10">
        <v>3000</v>
      </c>
      <c r="O1010" s="3">
        <f t="shared" si="71"/>
        <v>1.25</v>
      </c>
    </row>
    <row r="1011" spans="1:15" x14ac:dyDescent="0.25">
      <c r="A1011" s="8" t="str">
        <f ca="1">LOOKUP('PB YTD'!B1011,TimeFrame!$D$3:$D$8,TimeFrame!$C$3:$C$8)</f>
        <v>3 Months</v>
      </c>
      <c r="B1011" s="8">
        <f t="shared" ca="1" si="74"/>
        <v>94</v>
      </c>
      <c r="C1011" s="20">
        <f t="shared" ca="1" si="70"/>
        <v>45568</v>
      </c>
      <c r="D1011" s="20">
        <v>45474</v>
      </c>
      <c r="E1011" s="8" t="s">
        <v>50</v>
      </c>
      <c r="F1011" s="8" t="s">
        <v>112</v>
      </c>
      <c r="G1011" s="19" t="s">
        <v>263</v>
      </c>
      <c r="H1011" s="15" t="s">
        <v>44</v>
      </c>
      <c r="I1011" s="3">
        <v>1.4844445833398441</v>
      </c>
      <c r="J1011" s="4">
        <v>0.52777777777777779</v>
      </c>
      <c r="K1011" s="10">
        <v>1200</v>
      </c>
      <c r="L1011" s="10">
        <f t="shared" si="72"/>
        <v>1800</v>
      </c>
      <c r="M1011" s="10">
        <v>2400</v>
      </c>
      <c r="N1011" s="10">
        <v>3000</v>
      </c>
      <c r="O1011" s="3">
        <f t="shared" si="71"/>
        <v>0.5</v>
      </c>
    </row>
    <row r="1012" spans="1:15" x14ac:dyDescent="0.25">
      <c r="A1012" s="8" t="str">
        <f ca="1">LOOKUP('PB YTD'!B1012,TimeFrame!$D$3:$D$8,TimeFrame!$C$3:$C$8)</f>
        <v>3 Months</v>
      </c>
      <c r="B1012" s="8">
        <f t="shared" ca="1" si="74"/>
        <v>94</v>
      </c>
      <c r="C1012" s="20">
        <f t="shared" ca="1" si="70"/>
        <v>45568</v>
      </c>
      <c r="D1012" s="20">
        <v>45474</v>
      </c>
      <c r="E1012" s="19" t="s">
        <v>50</v>
      </c>
      <c r="F1012" s="19" t="s">
        <v>105</v>
      </c>
      <c r="G1012" s="19" t="s">
        <v>263</v>
      </c>
      <c r="H1012" s="15" t="s">
        <v>44</v>
      </c>
      <c r="I1012" s="3">
        <v>1.0317787866281469</v>
      </c>
      <c r="J1012" s="4">
        <v>0.56164383561643838</v>
      </c>
      <c r="K1012" s="10">
        <v>1200</v>
      </c>
      <c r="L1012" s="10">
        <f t="shared" si="72"/>
        <v>1800</v>
      </c>
      <c r="M1012" s="10">
        <v>2400</v>
      </c>
      <c r="N1012" s="10">
        <v>3000</v>
      </c>
      <c r="O1012" s="3">
        <f t="shared" si="71"/>
        <v>0.5</v>
      </c>
    </row>
    <row r="1013" spans="1:15" x14ac:dyDescent="0.25">
      <c r="A1013" s="8" t="str">
        <f ca="1">LOOKUP('PB YTD'!B1013,TimeFrame!$D$3:$D$8,TimeFrame!$C$3:$C$8)</f>
        <v>3 Months</v>
      </c>
      <c r="B1013" s="8">
        <f t="shared" ca="1" si="74"/>
        <v>94</v>
      </c>
      <c r="C1013" s="20">
        <f t="shared" ca="1" si="70"/>
        <v>45568</v>
      </c>
      <c r="D1013" s="20">
        <v>45474</v>
      </c>
      <c r="E1013" s="8" t="s">
        <v>50</v>
      </c>
      <c r="F1013" s="8" t="s">
        <v>50</v>
      </c>
      <c r="G1013" s="19" t="s">
        <v>263</v>
      </c>
      <c r="H1013" s="15" t="s">
        <v>44</v>
      </c>
      <c r="I1013" s="3">
        <v>1.3205615257270262</v>
      </c>
      <c r="J1013" s="4">
        <v>0.62962962962962965</v>
      </c>
      <c r="K1013" s="10">
        <v>3000</v>
      </c>
      <c r="L1013" s="10">
        <f t="shared" si="72"/>
        <v>0</v>
      </c>
      <c r="M1013" s="10">
        <v>2400</v>
      </c>
      <c r="N1013" s="10">
        <v>3000</v>
      </c>
      <c r="O1013" s="3">
        <f t="shared" si="71"/>
        <v>1.25</v>
      </c>
    </row>
    <row r="1014" spans="1:15" x14ac:dyDescent="0.25">
      <c r="A1014" s="8" t="str">
        <f ca="1">LOOKUP('PB YTD'!B1014,TimeFrame!$D$3:$D$8,TimeFrame!$C$3:$C$8)</f>
        <v>3 Months</v>
      </c>
      <c r="B1014" s="8">
        <f t="shared" ca="1" si="74"/>
        <v>94</v>
      </c>
      <c r="C1014" s="20">
        <f t="shared" ca="1" si="70"/>
        <v>45568</v>
      </c>
      <c r="D1014" s="20">
        <v>45474</v>
      </c>
      <c r="E1014" s="19" t="s">
        <v>50</v>
      </c>
      <c r="F1014" s="19" t="s">
        <v>45</v>
      </c>
      <c r="G1014" s="19" t="s">
        <v>263</v>
      </c>
      <c r="H1014" s="15" t="s">
        <v>44</v>
      </c>
      <c r="I1014" s="3">
        <v>1.2644210108756737</v>
      </c>
      <c r="J1014" s="4">
        <v>0.65909090909090906</v>
      </c>
      <c r="K1014" s="10">
        <v>3000</v>
      </c>
      <c r="L1014" s="10">
        <f t="shared" si="72"/>
        <v>0</v>
      </c>
      <c r="M1014" s="10">
        <v>2400</v>
      </c>
      <c r="N1014" s="10">
        <v>3000</v>
      </c>
      <c r="O1014" s="3">
        <f t="shared" si="71"/>
        <v>1.25</v>
      </c>
    </row>
    <row r="1015" spans="1:15" x14ac:dyDescent="0.25">
      <c r="A1015" s="8" t="str">
        <f ca="1">LOOKUP('PB YTD'!B1015,TimeFrame!$D$3:$D$8,TimeFrame!$C$3:$C$8)</f>
        <v>3 Months</v>
      </c>
      <c r="B1015" s="8">
        <f t="shared" ca="1" si="74"/>
        <v>94</v>
      </c>
      <c r="C1015" s="20">
        <f t="shared" ca="1" si="70"/>
        <v>45568</v>
      </c>
      <c r="D1015" s="20">
        <v>45474</v>
      </c>
      <c r="E1015" s="19" t="s">
        <v>50</v>
      </c>
      <c r="F1015" s="19" t="s">
        <v>173</v>
      </c>
      <c r="G1015" s="19" t="s">
        <v>263</v>
      </c>
      <c r="H1015" s="15" t="s">
        <v>44</v>
      </c>
      <c r="I1015" s="3">
        <v>1.0513359659469714</v>
      </c>
      <c r="J1015" s="4">
        <v>0.58139534883720934</v>
      </c>
      <c r="K1015" s="10">
        <v>2523.21</v>
      </c>
      <c r="L1015" s="10">
        <f t="shared" si="72"/>
        <v>476.78999999999996</v>
      </c>
      <c r="M1015" s="10">
        <v>2400</v>
      </c>
      <c r="N1015" s="10">
        <v>3000</v>
      </c>
      <c r="O1015" s="3">
        <f t="shared" si="71"/>
        <v>1.0513375</v>
      </c>
    </row>
    <row r="1016" spans="1:15" x14ac:dyDescent="0.25">
      <c r="A1016" s="8" t="str">
        <f ca="1">LOOKUP('PB YTD'!B1016,TimeFrame!$D$3:$D$8,TimeFrame!$C$3:$C$8)</f>
        <v>3 Months</v>
      </c>
      <c r="B1016" s="8">
        <f t="shared" ca="1" si="74"/>
        <v>94</v>
      </c>
      <c r="C1016" s="20">
        <f t="shared" ca="1" si="70"/>
        <v>45568</v>
      </c>
      <c r="D1016" s="20">
        <v>45474</v>
      </c>
      <c r="E1016" s="19" t="s">
        <v>50</v>
      </c>
      <c r="F1016" s="19" t="s">
        <v>71</v>
      </c>
      <c r="G1016" s="19" t="s">
        <v>263</v>
      </c>
      <c r="H1016" s="15" t="s">
        <v>44</v>
      </c>
      <c r="I1016" s="3">
        <v>1.1976343634635094</v>
      </c>
      <c r="J1016" s="4">
        <v>0.58241758241758246</v>
      </c>
      <c r="K1016" s="10">
        <v>2874.32</v>
      </c>
      <c r="L1016" s="10">
        <f t="shared" si="72"/>
        <v>125.67999999999984</v>
      </c>
      <c r="M1016" s="10">
        <v>2400</v>
      </c>
      <c r="N1016" s="10">
        <v>3000</v>
      </c>
      <c r="O1016" s="3">
        <f t="shared" si="71"/>
        <v>1.1976333333333333</v>
      </c>
    </row>
    <row r="1017" spans="1:15" x14ac:dyDescent="0.25">
      <c r="A1017" s="8" t="str">
        <f ca="1">LOOKUP('PB YTD'!B1017,TimeFrame!$D$3:$D$8,TimeFrame!$C$3:$C$8)</f>
        <v>3 Months</v>
      </c>
      <c r="B1017" s="8">
        <f t="shared" ca="1" si="74"/>
        <v>94</v>
      </c>
      <c r="C1017" s="20">
        <f t="shared" ca="1" si="70"/>
        <v>45568</v>
      </c>
      <c r="D1017" s="20">
        <v>45474</v>
      </c>
      <c r="E1017" s="19" t="s">
        <v>183</v>
      </c>
      <c r="F1017" s="19" t="s">
        <v>187</v>
      </c>
      <c r="G1017" s="19" t="s">
        <v>263</v>
      </c>
      <c r="H1017" s="15" t="s">
        <v>185</v>
      </c>
      <c r="I1017" s="3">
        <v>1.181791322924479</v>
      </c>
      <c r="J1017" s="4">
        <v>0.6174496644295302</v>
      </c>
      <c r="K1017" s="10">
        <v>2836.3</v>
      </c>
      <c r="L1017" s="10">
        <f t="shared" si="72"/>
        <v>163.69999999999982</v>
      </c>
      <c r="M1017" s="10">
        <v>2400</v>
      </c>
      <c r="N1017" s="10">
        <v>3000</v>
      </c>
      <c r="O1017" s="3">
        <f t="shared" si="71"/>
        <v>1.1817916666666668</v>
      </c>
    </row>
    <row r="1018" spans="1:15" x14ac:dyDescent="0.25">
      <c r="A1018" s="8" t="str">
        <f ca="1">LOOKUP('PB YTD'!B1018,TimeFrame!$D$3:$D$8,TimeFrame!$C$3:$C$8)</f>
        <v>3 Months</v>
      </c>
      <c r="B1018" s="8">
        <f t="shared" ca="1" si="74"/>
        <v>94</v>
      </c>
      <c r="C1018" s="20">
        <f t="shared" ca="1" si="70"/>
        <v>45568</v>
      </c>
      <c r="D1018" s="20">
        <v>45474</v>
      </c>
      <c r="E1018" s="8" t="s">
        <v>183</v>
      </c>
      <c r="F1018" s="8" t="s">
        <v>196</v>
      </c>
      <c r="G1018" s="19" t="s">
        <v>263</v>
      </c>
      <c r="H1018" s="15" t="s">
        <v>185</v>
      </c>
      <c r="I1018" s="3">
        <v>1.1666450621284792</v>
      </c>
      <c r="J1018" s="4">
        <v>0.7142857142857143</v>
      </c>
      <c r="K1018" s="10">
        <v>2799.95</v>
      </c>
      <c r="L1018" s="10">
        <f t="shared" si="72"/>
        <v>200.05000000000018</v>
      </c>
      <c r="M1018" s="10">
        <v>2400</v>
      </c>
      <c r="N1018" s="10">
        <v>3000</v>
      </c>
      <c r="O1018" s="3">
        <f t="shared" si="71"/>
        <v>1.1666458333333332</v>
      </c>
    </row>
    <row r="1019" spans="1:15" x14ac:dyDescent="0.25">
      <c r="A1019" s="8" t="str">
        <f ca="1">LOOKUP('PB YTD'!B1019,TimeFrame!$D$3:$D$8,TimeFrame!$C$3:$C$8)</f>
        <v>3 Months</v>
      </c>
      <c r="B1019" s="8">
        <f t="shared" ca="1" si="74"/>
        <v>94</v>
      </c>
      <c r="C1019" s="20">
        <f t="shared" ca="1" si="70"/>
        <v>45568</v>
      </c>
      <c r="D1019" s="20">
        <v>45474</v>
      </c>
      <c r="E1019" s="19" t="s">
        <v>183</v>
      </c>
      <c r="F1019" s="19" t="s">
        <v>191</v>
      </c>
      <c r="G1019" s="19" t="s">
        <v>263</v>
      </c>
      <c r="H1019" s="15" t="s">
        <v>185</v>
      </c>
      <c r="I1019" s="3">
        <v>1.5976331360946745</v>
      </c>
      <c r="J1019" s="4">
        <v>0.80689655172413788</v>
      </c>
      <c r="K1019" s="10">
        <v>3000</v>
      </c>
      <c r="L1019" s="10">
        <f t="shared" si="72"/>
        <v>0</v>
      </c>
      <c r="M1019" s="10">
        <v>2400</v>
      </c>
      <c r="N1019" s="10">
        <v>3000</v>
      </c>
      <c r="O1019" s="3">
        <f t="shared" si="71"/>
        <v>1.25</v>
      </c>
    </row>
    <row r="1020" spans="1:15" x14ac:dyDescent="0.25">
      <c r="A1020" s="8" t="str">
        <f ca="1">LOOKUP('PB YTD'!B1020,TimeFrame!$D$3:$D$8,TimeFrame!$C$3:$C$8)</f>
        <v>3 Months</v>
      </c>
      <c r="B1020" s="8">
        <f t="shared" ca="1" si="74"/>
        <v>94</v>
      </c>
      <c r="C1020" s="20">
        <f t="shared" ca="1" si="70"/>
        <v>45568</v>
      </c>
      <c r="D1020" s="20">
        <v>45474</v>
      </c>
      <c r="E1020" s="19" t="s">
        <v>183</v>
      </c>
      <c r="F1020" s="19" t="s">
        <v>197</v>
      </c>
      <c r="G1020" s="19" t="s">
        <v>263</v>
      </c>
      <c r="H1020" s="15" t="s">
        <v>185</v>
      </c>
      <c r="I1020" s="3">
        <v>0.98001960039200775</v>
      </c>
      <c r="J1020" s="4">
        <v>0.63265306122448983</v>
      </c>
      <c r="K1020" s="10">
        <v>2352.0500000000002</v>
      </c>
      <c r="L1020" s="10">
        <f t="shared" si="72"/>
        <v>647.94999999999982</v>
      </c>
      <c r="M1020" s="10">
        <v>2400</v>
      </c>
      <c r="N1020" s="10">
        <v>3000</v>
      </c>
      <c r="O1020" s="3">
        <f t="shared" si="71"/>
        <v>0.98002083333333345</v>
      </c>
    </row>
    <row r="1021" spans="1:15" x14ac:dyDescent="0.25">
      <c r="A1021" s="8" t="str">
        <f ca="1">LOOKUP('PB YTD'!B1021,TimeFrame!$D$3:$D$8,TimeFrame!$C$3:$C$8)</f>
        <v>3 Months</v>
      </c>
      <c r="B1021" s="8">
        <f t="shared" ca="1" si="74"/>
        <v>94</v>
      </c>
      <c r="C1021" s="20">
        <f t="shared" ca="1" si="70"/>
        <v>45568</v>
      </c>
      <c r="D1021" s="20">
        <v>45474</v>
      </c>
      <c r="E1021" s="19" t="s">
        <v>183</v>
      </c>
      <c r="F1021" s="19" t="s">
        <v>188</v>
      </c>
      <c r="G1021" s="19" t="s">
        <v>263</v>
      </c>
      <c r="H1021" s="15" t="s">
        <v>185</v>
      </c>
      <c r="I1021" s="3">
        <v>1.0554382846350405</v>
      </c>
      <c r="J1021" s="4">
        <v>0.59375</v>
      </c>
      <c r="K1021" s="10">
        <v>2533.0500000000002</v>
      </c>
      <c r="L1021" s="10">
        <f t="shared" si="72"/>
        <v>466.94999999999982</v>
      </c>
      <c r="M1021" s="10">
        <v>2400</v>
      </c>
      <c r="N1021" s="10">
        <v>3000</v>
      </c>
      <c r="O1021" s="3">
        <f t="shared" si="71"/>
        <v>1.0554375</v>
      </c>
    </row>
    <row r="1022" spans="1:15" x14ac:dyDescent="0.25">
      <c r="A1022" s="8" t="str">
        <f ca="1">LOOKUP('PB YTD'!B1022,TimeFrame!$D$3:$D$8,TimeFrame!$C$3:$C$8)</f>
        <v>3 Months</v>
      </c>
      <c r="B1022" s="8">
        <f t="shared" ca="1" si="74"/>
        <v>94</v>
      </c>
      <c r="C1022" s="20">
        <f t="shared" ca="1" si="70"/>
        <v>45568</v>
      </c>
      <c r="D1022" s="20">
        <v>45474</v>
      </c>
      <c r="E1022" s="19" t="s">
        <v>183</v>
      </c>
      <c r="F1022" s="19" t="s">
        <v>184</v>
      </c>
      <c r="G1022" s="19" t="s">
        <v>263</v>
      </c>
      <c r="H1022" s="15" t="s">
        <v>185</v>
      </c>
      <c r="I1022" s="3">
        <v>1.0000303039486045</v>
      </c>
      <c r="J1022" s="4">
        <v>0.75</v>
      </c>
      <c r="K1022" s="10">
        <v>2400.0700000000002</v>
      </c>
      <c r="L1022" s="10">
        <f t="shared" si="72"/>
        <v>599.92999999999984</v>
      </c>
      <c r="M1022" s="10">
        <v>2400</v>
      </c>
      <c r="N1022" s="10">
        <v>3000</v>
      </c>
      <c r="O1022" s="3">
        <f t="shared" si="71"/>
        <v>1.0000291666666667</v>
      </c>
    </row>
    <row r="1023" spans="1:15" x14ac:dyDescent="0.25">
      <c r="A1023" s="8" t="str">
        <f ca="1">LOOKUP('PB YTD'!B1023,TimeFrame!$D$3:$D$8,TimeFrame!$C$3:$C$8)</f>
        <v>3 Months</v>
      </c>
      <c r="B1023" s="8">
        <f t="shared" ca="1" si="74"/>
        <v>94</v>
      </c>
      <c r="C1023" s="20">
        <f t="shared" ca="1" si="70"/>
        <v>45568</v>
      </c>
      <c r="D1023" s="20">
        <v>45474</v>
      </c>
      <c r="E1023" s="19" t="s">
        <v>183</v>
      </c>
      <c r="F1023" s="19" t="s">
        <v>186</v>
      </c>
      <c r="G1023" s="19" t="s">
        <v>263</v>
      </c>
      <c r="H1023" s="15" t="s">
        <v>185</v>
      </c>
      <c r="I1023" s="3">
        <v>1.2308449750753891</v>
      </c>
      <c r="J1023" s="4">
        <v>0.65454545454545454</v>
      </c>
      <c r="K1023" s="10">
        <v>2954.03</v>
      </c>
      <c r="L1023" s="10">
        <f t="shared" si="72"/>
        <v>45.9699999999998</v>
      </c>
      <c r="M1023" s="10">
        <v>2400</v>
      </c>
      <c r="N1023" s="10">
        <v>3000</v>
      </c>
      <c r="O1023" s="3">
        <f t="shared" si="71"/>
        <v>1.2308458333333334</v>
      </c>
    </row>
    <row r="1024" spans="1:15" x14ac:dyDescent="0.25">
      <c r="A1024" s="8" t="str">
        <f ca="1">LOOKUP('PB YTD'!B1024,TimeFrame!$D$3:$D$8,TimeFrame!$C$3:$C$8)</f>
        <v>3 Months</v>
      </c>
      <c r="B1024" s="8">
        <f t="shared" ca="1" si="74"/>
        <v>94</v>
      </c>
      <c r="C1024" s="20">
        <f t="shared" ca="1" si="70"/>
        <v>45568</v>
      </c>
      <c r="D1024" s="20">
        <v>45474</v>
      </c>
      <c r="E1024" s="19" t="s">
        <v>183</v>
      </c>
      <c r="F1024" s="19" t="s">
        <v>189</v>
      </c>
      <c r="G1024" s="19" t="s">
        <v>263</v>
      </c>
      <c r="H1024" s="15" t="s">
        <v>185</v>
      </c>
      <c r="I1024" s="3">
        <v>1.2877605197084918</v>
      </c>
      <c r="J1024" s="4">
        <v>0.61805555555555558</v>
      </c>
      <c r="K1024" s="10">
        <v>3000</v>
      </c>
      <c r="L1024" s="10">
        <f t="shared" si="72"/>
        <v>0</v>
      </c>
      <c r="M1024" s="10">
        <v>2400</v>
      </c>
      <c r="N1024" s="10">
        <v>3000</v>
      </c>
      <c r="O1024" s="3">
        <f t="shared" si="71"/>
        <v>1.25</v>
      </c>
    </row>
    <row r="1025" spans="1:15" x14ac:dyDescent="0.25">
      <c r="A1025" s="8" t="str">
        <f ca="1">LOOKUP('PB YTD'!B1025,TimeFrame!$D$3:$D$8,TimeFrame!$C$3:$C$8)</f>
        <v>3 Months</v>
      </c>
      <c r="B1025" s="8">
        <f t="shared" ca="1" si="74"/>
        <v>94</v>
      </c>
      <c r="C1025" s="20">
        <f t="shared" ca="1" si="70"/>
        <v>45568</v>
      </c>
      <c r="D1025" s="20">
        <v>45474</v>
      </c>
      <c r="E1025" s="19" t="s">
        <v>6</v>
      </c>
      <c r="F1025" s="19" t="s">
        <v>55</v>
      </c>
      <c r="G1025" s="19" t="s">
        <v>233</v>
      </c>
      <c r="H1025" s="15" t="s">
        <v>232</v>
      </c>
      <c r="I1025" s="3">
        <v>1.1013960025406433</v>
      </c>
      <c r="J1025" s="4">
        <v>0.47540983606557374</v>
      </c>
      <c r="K1025" s="10">
        <v>1200</v>
      </c>
      <c r="L1025" s="10">
        <f t="shared" si="72"/>
        <v>1800</v>
      </c>
      <c r="M1025" s="10">
        <v>2400</v>
      </c>
      <c r="N1025" s="10">
        <v>3000</v>
      </c>
      <c r="O1025" s="3">
        <f t="shared" si="71"/>
        <v>0.5</v>
      </c>
    </row>
    <row r="1026" spans="1:15" x14ac:dyDescent="0.25">
      <c r="A1026" s="8" t="str">
        <f ca="1">LOOKUP('PB YTD'!B1026,TimeFrame!$D$3:$D$8,TimeFrame!$C$3:$C$8)</f>
        <v>3 Months</v>
      </c>
      <c r="B1026" s="8">
        <f t="shared" ca="1" si="74"/>
        <v>94</v>
      </c>
      <c r="C1026" s="20">
        <f t="shared" ref="C1026:C1089" ca="1" si="75">TODAY()</f>
        <v>45568</v>
      </c>
      <c r="D1026" s="20">
        <v>45474</v>
      </c>
      <c r="E1026" s="19" t="s">
        <v>6</v>
      </c>
      <c r="F1026" s="19" t="s">
        <v>39</v>
      </c>
      <c r="G1026" s="19" t="s">
        <v>233</v>
      </c>
      <c r="H1026" s="15" t="s">
        <v>232</v>
      </c>
      <c r="I1026" s="3">
        <v>1.2890995260663511</v>
      </c>
      <c r="J1026" s="4">
        <v>0.60060060060060061</v>
      </c>
      <c r="K1026" s="10">
        <v>3000</v>
      </c>
      <c r="L1026" s="10">
        <f t="shared" si="72"/>
        <v>0</v>
      </c>
      <c r="M1026" s="10">
        <v>2400</v>
      </c>
      <c r="N1026" s="10">
        <v>3000</v>
      </c>
      <c r="O1026" s="3">
        <f t="shared" ref="O1026:O1089" si="76">+K1026/M1026</f>
        <v>1.25</v>
      </c>
    </row>
    <row r="1027" spans="1:15" x14ac:dyDescent="0.25">
      <c r="A1027" s="8" t="str">
        <f ca="1">LOOKUP('PB YTD'!B1027,TimeFrame!$D$3:$D$8,TimeFrame!$C$3:$C$8)</f>
        <v>3 Months</v>
      </c>
      <c r="B1027" s="8">
        <f t="shared" ca="1" si="74"/>
        <v>94</v>
      </c>
      <c r="C1027" s="20">
        <f t="shared" ca="1" si="75"/>
        <v>45568</v>
      </c>
      <c r="D1027" s="20">
        <v>45474</v>
      </c>
      <c r="E1027" s="19" t="s">
        <v>6</v>
      </c>
      <c r="F1027" s="19" t="s">
        <v>111</v>
      </c>
      <c r="G1027" s="19" t="s">
        <v>233</v>
      </c>
      <c r="H1027" s="15" t="s">
        <v>232</v>
      </c>
      <c r="I1027" s="3">
        <v>1.1411898963517217</v>
      </c>
      <c r="J1027" s="4">
        <v>0.67567567567567566</v>
      </c>
      <c r="K1027" s="10">
        <v>2738.86</v>
      </c>
      <c r="L1027" s="10">
        <f t="shared" si="72"/>
        <v>261.13999999999987</v>
      </c>
      <c r="M1027" s="10">
        <v>2400</v>
      </c>
      <c r="N1027" s="10">
        <v>3000</v>
      </c>
      <c r="O1027" s="3">
        <f t="shared" si="76"/>
        <v>1.1411916666666668</v>
      </c>
    </row>
    <row r="1028" spans="1:15" x14ac:dyDescent="0.25">
      <c r="A1028" s="8" t="str">
        <f ca="1">LOOKUP('PB YTD'!B1028,TimeFrame!$D$3:$D$8,TimeFrame!$C$3:$C$8)</f>
        <v>3 Months</v>
      </c>
      <c r="B1028" s="8">
        <f t="shared" ca="1" si="74"/>
        <v>94</v>
      </c>
      <c r="C1028" s="20">
        <f t="shared" ca="1" si="75"/>
        <v>45568</v>
      </c>
      <c r="D1028" s="20">
        <v>45474</v>
      </c>
      <c r="E1028" s="19" t="s">
        <v>6</v>
      </c>
      <c r="F1028" s="19" t="s">
        <v>108</v>
      </c>
      <c r="G1028" s="19" t="s">
        <v>233</v>
      </c>
      <c r="H1028" s="15" t="s">
        <v>232</v>
      </c>
      <c r="I1028" s="3">
        <v>1.681665303154259</v>
      </c>
      <c r="J1028" s="4">
        <v>0.65454545454545454</v>
      </c>
      <c r="K1028" s="10">
        <v>3000</v>
      </c>
      <c r="L1028" s="10">
        <f t="shared" si="72"/>
        <v>0</v>
      </c>
      <c r="M1028" s="10">
        <v>2400</v>
      </c>
      <c r="N1028" s="10">
        <v>3000</v>
      </c>
      <c r="O1028" s="3">
        <f t="shared" si="76"/>
        <v>1.25</v>
      </c>
    </row>
    <row r="1029" spans="1:15" x14ac:dyDescent="0.25">
      <c r="A1029" s="8" t="str">
        <f ca="1">LOOKUP('PB YTD'!B1029,TimeFrame!$D$3:$D$8,TimeFrame!$C$3:$C$8)</f>
        <v>3 Months</v>
      </c>
      <c r="B1029" s="8">
        <f t="shared" ca="1" si="74"/>
        <v>94</v>
      </c>
      <c r="C1029" s="20">
        <f t="shared" ca="1" si="75"/>
        <v>45568</v>
      </c>
      <c r="D1029" s="20">
        <v>45474</v>
      </c>
      <c r="E1029" s="19" t="s">
        <v>6</v>
      </c>
      <c r="F1029" s="19" t="s">
        <v>32</v>
      </c>
      <c r="G1029" s="19" t="s">
        <v>233</v>
      </c>
      <c r="H1029" s="15" t="s">
        <v>232</v>
      </c>
      <c r="I1029" s="3">
        <v>1.030010300103001</v>
      </c>
      <c r="J1029" s="4">
        <v>0.6</v>
      </c>
      <c r="K1029" s="10">
        <v>2472.02</v>
      </c>
      <c r="L1029" s="10">
        <f t="shared" si="72"/>
        <v>527.98</v>
      </c>
      <c r="M1029" s="10">
        <v>2400</v>
      </c>
      <c r="N1029" s="10">
        <v>3000</v>
      </c>
      <c r="O1029" s="3">
        <f t="shared" si="76"/>
        <v>1.0300083333333334</v>
      </c>
    </row>
    <row r="1030" spans="1:15" x14ac:dyDescent="0.25">
      <c r="A1030" s="8" t="str">
        <f ca="1">LOOKUP('PB YTD'!B1030,TimeFrame!$D$3:$D$8,TimeFrame!$C$3:$C$8)</f>
        <v>3 Months</v>
      </c>
      <c r="B1030" s="8">
        <f t="shared" ca="1" si="74"/>
        <v>94</v>
      </c>
      <c r="C1030" s="20">
        <f t="shared" ca="1" si="75"/>
        <v>45568</v>
      </c>
      <c r="D1030" s="20">
        <v>45474</v>
      </c>
      <c r="E1030" s="19" t="s">
        <v>6</v>
      </c>
      <c r="F1030" s="19" t="s">
        <v>92</v>
      </c>
      <c r="G1030" s="19" t="s">
        <v>233</v>
      </c>
      <c r="H1030" s="15" t="s">
        <v>232</v>
      </c>
      <c r="I1030" s="3">
        <v>1.3170410477793226</v>
      </c>
      <c r="J1030" s="4">
        <v>0.68421052631578949</v>
      </c>
      <c r="K1030" s="10">
        <v>3000</v>
      </c>
      <c r="L1030" s="10">
        <f t="shared" si="72"/>
        <v>0</v>
      </c>
      <c r="M1030" s="10">
        <v>2400</v>
      </c>
      <c r="N1030" s="10">
        <v>3000</v>
      </c>
      <c r="O1030" s="3">
        <f t="shared" si="76"/>
        <v>1.25</v>
      </c>
    </row>
    <row r="1031" spans="1:15" x14ac:dyDescent="0.25">
      <c r="A1031" s="8" t="str">
        <f ca="1">LOOKUP('PB YTD'!B1031,TimeFrame!$D$3:$D$8,TimeFrame!$C$3:$C$8)</f>
        <v>3 Months</v>
      </c>
      <c r="B1031" s="8">
        <f t="shared" ca="1" si="74"/>
        <v>94</v>
      </c>
      <c r="C1031" s="20">
        <f t="shared" ca="1" si="75"/>
        <v>45568</v>
      </c>
      <c r="D1031" s="20">
        <v>45474</v>
      </c>
      <c r="E1031" s="19" t="s">
        <v>6</v>
      </c>
      <c r="F1031" s="19" t="s">
        <v>180</v>
      </c>
      <c r="G1031" s="19" t="s">
        <v>233</v>
      </c>
      <c r="H1031" s="15" t="s">
        <v>232</v>
      </c>
      <c r="I1031" s="3">
        <v>1.2782831005756621</v>
      </c>
      <c r="J1031" s="4">
        <v>0.54054054054054057</v>
      </c>
      <c r="K1031" s="10">
        <v>1200</v>
      </c>
      <c r="L1031" s="10">
        <f t="shared" si="72"/>
        <v>1800</v>
      </c>
      <c r="M1031" s="10">
        <v>2400</v>
      </c>
      <c r="N1031" s="10">
        <v>3000</v>
      </c>
      <c r="O1031" s="3">
        <f t="shared" si="76"/>
        <v>0.5</v>
      </c>
    </row>
    <row r="1032" spans="1:15" x14ac:dyDescent="0.25">
      <c r="A1032" s="8" t="str">
        <f ca="1">LOOKUP('PB YTD'!B1032,TimeFrame!$D$3:$D$8,TimeFrame!$C$3:$C$8)</f>
        <v>3 Months</v>
      </c>
      <c r="B1032" s="8">
        <f t="shared" ca="1" si="74"/>
        <v>94</v>
      </c>
      <c r="C1032" s="20">
        <f t="shared" ca="1" si="75"/>
        <v>45568</v>
      </c>
      <c r="D1032" s="20">
        <v>45474</v>
      </c>
      <c r="E1032" s="19" t="s">
        <v>6</v>
      </c>
      <c r="F1032" s="19" t="s">
        <v>88</v>
      </c>
      <c r="G1032" s="19" t="s">
        <v>233</v>
      </c>
      <c r="H1032" s="15" t="s">
        <v>7</v>
      </c>
      <c r="I1032" s="3">
        <v>1.2988655042011978</v>
      </c>
      <c r="J1032" s="4">
        <v>0.68518518518518523</v>
      </c>
      <c r="K1032" s="10">
        <v>3000</v>
      </c>
      <c r="L1032" s="10">
        <f t="shared" si="72"/>
        <v>0</v>
      </c>
      <c r="M1032" s="10">
        <v>2400</v>
      </c>
      <c r="N1032" s="10">
        <v>3000</v>
      </c>
      <c r="O1032" s="3">
        <f t="shared" si="76"/>
        <v>1.25</v>
      </c>
    </row>
    <row r="1033" spans="1:15" x14ac:dyDescent="0.25">
      <c r="A1033" s="8" t="str">
        <f ca="1">LOOKUP('PB YTD'!B1033,TimeFrame!$D$3:$D$8,TimeFrame!$C$3:$C$8)</f>
        <v>3 Months</v>
      </c>
      <c r="B1033" s="8">
        <f t="shared" ca="1" si="74"/>
        <v>94</v>
      </c>
      <c r="C1033" s="20">
        <f t="shared" ca="1" si="75"/>
        <v>45568</v>
      </c>
      <c r="D1033" s="20">
        <v>45474</v>
      </c>
      <c r="E1033" s="19" t="s">
        <v>6</v>
      </c>
      <c r="F1033" s="19" t="s">
        <v>10</v>
      </c>
      <c r="G1033" s="19" t="s">
        <v>233</v>
      </c>
      <c r="H1033" s="15" t="s">
        <v>7</v>
      </c>
      <c r="I1033" s="3">
        <v>1.261974871619852</v>
      </c>
      <c r="J1033" s="4">
        <v>0.5714285714285714</v>
      </c>
      <c r="K1033" s="10">
        <v>3000</v>
      </c>
      <c r="L1033" s="10">
        <f t="shared" si="72"/>
        <v>0</v>
      </c>
      <c r="M1033" s="10">
        <v>2400</v>
      </c>
      <c r="N1033" s="10">
        <v>3000</v>
      </c>
      <c r="O1033" s="3">
        <f t="shared" si="76"/>
        <v>1.25</v>
      </c>
    </row>
    <row r="1034" spans="1:15" x14ac:dyDescent="0.25">
      <c r="A1034" s="8" t="str">
        <f ca="1">LOOKUP('PB YTD'!B1034,TimeFrame!$D$3:$D$8,TimeFrame!$C$3:$C$8)</f>
        <v>3 Months</v>
      </c>
      <c r="B1034" s="8">
        <f t="shared" ca="1" si="74"/>
        <v>94</v>
      </c>
      <c r="C1034" s="20">
        <f t="shared" ca="1" si="75"/>
        <v>45568</v>
      </c>
      <c r="D1034" s="20">
        <v>45474</v>
      </c>
      <c r="E1034" s="19" t="s">
        <v>6</v>
      </c>
      <c r="F1034" s="19" t="s">
        <v>61</v>
      </c>
      <c r="G1034" s="19" t="s">
        <v>233</v>
      </c>
      <c r="H1034" s="15" t="s">
        <v>7</v>
      </c>
      <c r="I1034" s="3">
        <v>1.4023149691375765</v>
      </c>
      <c r="J1034" s="4">
        <v>0.67716535433070868</v>
      </c>
      <c r="K1034" s="10">
        <v>3000</v>
      </c>
      <c r="L1034" s="10">
        <f t="shared" si="72"/>
        <v>0</v>
      </c>
      <c r="M1034" s="10">
        <v>2400</v>
      </c>
      <c r="N1034" s="10">
        <v>3000</v>
      </c>
      <c r="O1034" s="3">
        <f t="shared" si="76"/>
        <v>1.25</v>
      </c>
    </row>
    <row r="1035" spans="1:15" x14ac:dyDescent="0.25">
      <c r="A1035" s="8" t="str">
        <f ca="1">LOOKUP('PB YTD'!B1035,TimeFrame!$D$3:$D$8,TimeFrame!$C$3:$C$8)</f>
        <v>3 Months</v>
      </c>
      <c r="B1035" s="8">
        <f t="shared" ca="1" si="74"/>
        <v>94</v>
      </c>
      <c r="C1035" s="20">
        <f t="shared" ca="1" si="75"/>
        <v>45568</v>
      </c>
      <c r="D1035" s="20">
        <v>45474</v>
      </c>
      <c r="E1035" s="19" t="s">
        <v>6</v>
      </c>
      <c r="F1035" s="19" t="s">
        <v>69</v>
      </c>
      <c r="G1035" s="19" t="s">
        <v>233</v>
      </c>
      <c r="H1035" s="15" t="s">
        <v>7</v>
      </c>
      <c r="I1035" s="3">
        <v>1.161871565574317</v>
      </c>
      <c r="J1035" s="4">
        <v>0.53787878787878785</v>
      </c>
      <c r="K1035" s="10">
        <v>1200</v>
      </c>
      <c r="L1035" s="10">
        <f t="shared" si="72"/>
        <v>1800</v>
      </c>
      <c r="M1035" s="10">
        <v>2400</v>
      </c>
      <c r="N1035" s="10">
        <v>3000</v>
      </c>
      <c r="O1035" s="3">
        <f t="shared" si="76"/>
        <v>0.5</v>
      </c>
    </row>
    <row r="1036" spans="1:15" x14ac:dyDescent="0.25">
      <c r="A1036" s="8" t="str">
        <f ca="1">LOOKUP('PB YTD'!B1036,TimeFrame!$D$3:$D$8,TimeFrame!$C$3:$C$8)</f>
        <v>3 Months</v>
      </c>
      <c r="B1036" s="8">
        <f t="shared" ca="1" si="74"/>
        <v>94</v>
      </c>
      <c r="C1036" s="20">
        <f t="shared" ca="1" si="75"/>
        <v>45568</v>
      </c>
      <c r="D1036" s="20">
        <v>45474</v>
      </c>
      <c r="E1036" s="19" t="s">
        <v>6</v>
      </c>
      <c r="F1036" s="19" t="s">
        <v>115</v>
      </c>
      <c r="G1036" s="19" t="s">
        <v>233</v>
      </c>
      <c r="H1036" s="15" t="s">
        <v>7</v>
      </c>
      <c r="I1036" s="3">
        <v>0.94599708092329327</v>
      </c>
      <c r="J1036" s="4">
        <v>0.63218390804597702</v>
      </c>
      <c r="K1036" s="10">
        <v>2270.39</v>
      </c>
      <c r="L1036" s="10">
        <f t="shared" si="72"/>
        <v>729.61000000000013</v>
      </c>
      <c r="M1036" s="10">
        <v>2400</v>
      </c>
      <c r="N1036" s="10">
        <v>3000</v>
      </c>
      <c r="O1036" s="3">
        <f t="shared" si="76"/>
        <v>0.94599583333333326</v>
      </c>
    </row>
    <row r="1037" spans="1:15" x14ac:dyDescent="0.25">
      <c r="A1037" s="8" t="str">
        <f ca="1">LOOKUP('PB YTD'!B1037,TimeFrame!$D$3:$D$8,TimeFrame!$C$3:$C$8)</f>
        <v>3 Months</v>
      </c>
      <c r="B1037" s="8">
        <f t="shared" ca="1" si="74"/>
        <v>94</v>
      </c>
      <c r="C1037" s="20">
        <f t="shared" ca="1" si="75"/>
        <v>45568</v>
      </c>
      <c r="D1037" s="20">
        <v>45474</v>
      </c>
      <c r="E1037" s="19" t="s">
        <v>6</v>
      </c>
      <c r="F1037" s="19" t="s">
        <v>38</v>
      </c>
      <c r="G1037" s="19" t="s">
        <v>233</v>
      </c>
      <c r="H1037" s="15" t="s">
        <v>7</v>
      </c>
      <c r="I1037" s="3">
        <v>1.3097576948264571</v>
      </c>
      <c r="J1037" s="4">
        <v>0.62676056338028174</v>
      </c>
      <c r="K1037" s="10">
        <v>3000</v>
      </c>
      <c r="L1037" s="10">
        <f t="shared" si="72"/>
        <v>0</v>
      </c>
      <c r="M1037" s="10">
        <v>2400</v>
      </c>
      <c r="N1037" s="10">
        <v>3000</v>
      </c>
      <c r="O1037" s="3">
        <f t="shared" si="76"/>
        <v>1.25</v>
      </c>
    </row>
    <row r="1038" spans="1:15" x14ac:dyDescent="0.25">
      <c r="A1038" s="8" t="str">
        <f ca="1">LOOKUP('PB YTD'!B1038,TimeFrame!$D$3:$D$8,TimeFrame!$C$3:$C$8)</f>
        <v>3 Months</v>
      </c>
      <c r="B1038" s="8">
        <f t="shared" ca="1" si="74"/>
        <v>94</v>
      </c>
      <c r="C1038" s="20">
        <f t="shared" ca="1" si="75"/>
        <v>45568</v>
      </c>
      <c r="D1038" s="20">
        <v>45474</v>
      </c>
      <c r="E1038" s="19" t="s">
        <v>6</v>
      </c>
      <c r="F1038" s="19" t="s">
        <v>8</v>
      </c>
      <c r="G1038" s="19" t="s">
        <v>233</v>
      </c>
      <c r="H1038" s="15" t="s">
        <v>7</v>
      </c>
      <c r="I1038" s="3">
        <v>1.3471408382026</v>
      </c>
      <c r="J1038" s="4">
        <v>0.62804878048780488</v>
      </c>
      <c r="K1038" s="10">
        <v>3000</v>
      </c>
      <c r="L1038" s="10">
        <f t="shared" si="72"/>
        <v>0</v>
      </c>
      <c r="M1038" s="10">
        <v>2400</v>
      </c>
      <c r="N1038" s="10">
        <v>3000</v>
      </c>
      <c r="O1038" s="3">
        <f t="shared" si="76"/>
        <v>1.25</v>
      </c>
    </row>
    <row r="1039" spans="1:15" x14ac:dyDescent="0.25">
      <c r="A1039" s="8" t="str">
        <f ca="1">LOOKUP('PB YTD'!B1039,TimeFrame!$D$3:$D$8,TimeFrame!$C$3:$C$8)</f>
        <v>3 Months</v>
      </c>
      <c r="B1039" s="8">
        <f t="shared" ca="1" si="74"/>
        <v>94</v>
      </c>
      <c r="C1039" s="20">
        <f t="shared" ca="1" si="75"/>
        <v>45568</v>
      </c>
      <c r="D1039" s="20">
        <v>45474</v>
      </c>
      <c r="E1039" s="19" t="s">
        <v>6</v>
      </c>
      <c r="F1039" s="19" t="s">
        <v>9</v>
      </c>
      <c r="G1039" s="19" t="s">
        <v>233</v>
      </c>
      <c r="H1039" s="15" t="s">
        <v>7</v>
      </c>
      <c r="I1039" s="3">
        <v>1.2222290123834021</v>
      </c>
      <c r="J1039" s="4">
        <v>0.68163265306122445</v>
      </c>
      <c r="K1039" s="10">
        <v>2933.35</v>
      </c>
      <c r="L1039" s="10">
        <f t="shared" si="72"/>
        <v>66.650000000000091</v>
      </c>
      <c r="M1039" s="10">
        <v>2400</v>
      </c>
      <c r="N1039" s="10">
        <v>3000</v>
      </c>
      <c r="O1039" s="3">
        <f t="shared" si="76"/>
        <v>1.2222291666666667</v>
      </c>
    </row>
    <row r="1040" spans="1:15" x14ac:dyDescent="0.25">
      <c r="A1040" s="8" t="str">
        <f ca="1">LOOKUP('PB YTD'!B1040,TimeFrame!$D$3:$D$8,TimeFrame!$C$3:$C$8)</f>
        <v>3 Months</v>
      </c>
      <c r="B1040" s="8">
        <f t="shared" ca="1" si="74"/>
        <v>94</v>
      </c>
      <c r="C1040" s="20">
        <f t="shared" ca="1" si="75"/>
        <v>45568</v>
      </c>
      <c r="D1040" s="20">
        <v>45474</v>
      </c>
      <c r="E1040" s="19" t="s">
        <v>6</v>
      </c>
      <c r="F1040" s="19" t="s">
        <v>79</v>
      </c>
      <c r="G1040" s="19" t="s">
        <v>233</v>
      </c>
      <c r="H1040" s="15" t="s">
        <v>7</v>
      </c>
      <c r="I1040" s="3">
        <v>1.4433436085652134</v>
      </c>
      <c r="J1040" s="4">
        <v>0.5714285714285714</v>
      </c>
      <c r="K1040" s="10">
        <v>3000</v>
      </c>
      <c r="L1040" s="10">
        <f t="shared" si="72"/>
        <v>0</v>
      </c>
      <c r="M1040" s="10">
        <v>2400</v>
      </c>
      <c r="N1040" s="10">
        <v>3000</v>
      </c>
      <c r="O1040" s="3">
        <f t="shared" si="76"/>
        <v>1.25</v>
      </c>
    </row>
    <row r="1041" spans="1:15" x14ac:dyDescent="0.25">
      <c r="A1041" s="8" t="str">
        <f ca="1">LOOKUP('PB YTD'!B1041,TimeFrame!$D$3:$D$8,TimeFrame!$C$3:$C$8)</f>
        <v>3 Months</v>
      </c>
      <c r="B1041" s="8">
        <f t="shared" ca="1" si="74"/>
        <v>94</v>
      </c>
      <c r="C1041" s="20">
        <f t="shared" ca="1" si="75"/>
        <v>45568</v>
      </c>
      <c r="D1041" s="20">
        <v>45474</v>
      </c>
      <c r="E1041" s="8" t="s">
        <v>6</v>
      </c>
      <c r="F1041" s="8" t="s">
        <v>60</v>
      </c>
      <c r="G1041" s="19" t="s">
        <v>233</v>
      </c>
      <c r="H1041" s="15" t="s">
        <v>7</v>
      </c>
      <c r="I1041" s="3">
        <v>1.0703459483108846</v>
      </c>
      <c r="J1041" s="4">
        <v>0.53030303030303028</v>
      </c>
      <c r="K1041" s="10">
        <v>1200</v>
      </c>
      <c r="L1041" s="10">
        <f t="shared" si="72"/>
        <v>1800</v>
      </c>
      <c r="M1041" s="10">
        <v>2400</v>
      </c>
      <c r="N1041" s="10">
        <v>3000</v>
      </c>
      <c r="O1041" s="3">
        <f t="shared" si="76"/>
        <v>0.5</v>
      </c>
    </row>
    <row r="1042" spans="1:15" x14ac:dyDescent="0.25">
      <c r="A1042" s="8" t="str">
        <f ca="1">LOOKUP('PB YTD'!B1042,TimeFrame!$D$3:$D$8,TimeFrame!$C$3:$C$8)</f>
        <v>3 Months</v>
      </c>
      <c r="B1042" s="8">
        <f t="shared" ca="1" si="74"/>
        <v>94</v>
      </c>
      <c r="C1042" s="20">
        <f t="shared" ca="1" si="75"/>
        <v>45568</v>
      </c>
      <c r="D1042" s="20">
        <v>45474</v>
      </c>
      <c r="E1042" s="19" t="s">
        <v>6</v>
      </c>
      <c r="F1042" s="19" t="s">
        <v>13</v>
      </c>
      <c r="G1042" s="19" t="s">
        <v>233</v>
      </c>
      <c r="H1042" s="15" t="s">
        <v>7</v>
      </c>
      <c r="I1042" s="3">
        <v>1.4955224418457991</v>
      </c>
      <c r="J1042" s="4">
        <v>0.7007299270072993</v>
      </c>
      <c r="K1042" s="10">
        <v>3000</v>
      </c>
      <c r="L1042" s="10">
        <f t="shared" si="72"/>
        <v>0</v>
      </c>
      <c r="M1042" s="10">
        <v>2400</v>
      </c>
      <c r="N1042" s="10">
        <v>3000</v>
      </c>
      <c r="O1042" s="3">
        <f t="shared" si="76"/>
        <v>1.25</v>
      </c>
    </row>
    <row r="1043" spans="1:15" x14ac:dyDescent="0.25">
      <c r="A1043" s="8" t="str">
        <f ca="1">LOOKUP('PB YTD'!B1043,TimeFrame!$D$3:$D$8,TimeFrame!$C$3:$C$8)</f>
        <v>3 Months</v>
      </c>
      <c r="B1043" s="8">
        <f t="shared" ca="1" si="74"/>
        <v>94</v>
      </c>
      <c r="C1043" s="20">
        <f t="shared" ca="1" si="75"/>
        <v>45568</v>
      </c>
      <c r="D1043" s="20">
        <v>45474</v>
      </c>
      <c r="E1043" s="19" t="s">
        <v>25</v>
      </c>
      <c r="F1043" s="19" t="s">
        <v>27</v>
      </c>
      <c r="G1043" s="19" t="s">
        <v>262</v>
      </c>
      <c r="H1043" s="15" t="s">
        <v>178</v>
      </c>
      <c r="I1043" s="3">
        <v>1.0340703451919993</v>
      </c>
      <c r="J1043" s="4">
        <v>0.69135802469135799</v>
      </c>
      <c r="K1043" s="10">
        <v>2481.77</v>
      </c>
      <c r="L1043" s="10">
        <f t="shared" si="72"/>
        <v>518.23</v>
      </c>
      <c r="M1043" s="10">
        <v>2400</v>
      </c>
      <c r="N1043" s="10">
        <v>3000</v>
      </c>
      <c r="O1043" s="3">
        <f t="shared" si="76"/>
        <v>1.0340708333333333</v>
      </c>
    </row>
    <row r="1044" spans="1:15" x14ac:dyDescent="0.25">
      <c r="A1044" s="8" t="str">
        <f ca="1">LOOKUP('PB YTD'!B1044,TimeFrame!$D$3:$D$8,TimeFrame!$C$3:$C$8)</f>
        <v>3 Months</v>
      </c>
      <c r="B1044" s="8">
        <f t="shared" ca="1" si="74"/>
        <v>94</v>
      </c>
      <c r="C1044" s="20">
        <f t="shared" ca="1" si="75"/>
        <v>45568</v>
      </c>
      <c r="D1044" s="20">
        <v>45474</v>
      </c>
      <c r="E1044" s="19" t="s">
        <v>25</v>
      </c>
      <c r="F1044" s="19" t="s">
        <v>59</v>
      </c>
      <c r="G1044" s="19" t="s">
        <v>262</v>
      </c>
      <c r="H1044" s="15" t="s">
        <v>178</v>
      </c>
      <c r="I1044" s="3">
        <v>1.4214590312649558</v>
      </c>
      <c r="J1044" s="4">
        <v>0.64971751412429379</v>
      </c>
      <c r="K1044" s="10">
        <v>3000</v>
      </c>
      <c r="L1044" s="10">
        <f t="shared" si="72"/>
        <v>0</v>
      </c>
      <c r="M1044" s="10">
        <v>2400</v>
      </c>
      <c r="N1044" s="10">
        <v>3000</v>
      </c>
      <c r="O1044" s="3">
        <f t="shared" si="76"/>
        <v>1.25</v>
      </c>
    </row>
    <row r="1045" spans="1:15" x14ac:dyDescent="0.25">
      <c r="A1045" s="8" t="str">
        <f ca="1">LOOKUP('PB YTD'!B1045,TimeFrame!$D$3:$D$8,TimeFrame!$C$3:$C$8)</f>
        <v>3 Months</v>
      </c>
      <c r="B1045" s="8">
        <f t="shared" ca="1" si="74"/>
        <v>94</v>
      </c>
      <c r="C1045" s="20">
        <f t="shared" ca="1" si="75"/>
        <v>45568</v>
      </c>
      <c r="D1045" s="20">
        <v>45474</v>
      </c>
      <c r="E1045" s="19" t="s">
        <v>25</v>
      </c>
      <c r="F1045" s="19" t="s">
        <v>147</v>
      </c>
      <c r="G1045" s="19" t="s">
        <v>262</v>
      </c>
      <c r="H1045" s="15" t="s">
        <v>26</v>
      </c>
      <c r="I1045" s="3">
        <v>0.83759967863522533</v>
      </c>
      <c r="J1045" s="4">
        <v>0.51333333333333331</v>
      </c>
      <c r="K1045" s="10">
        <v>1005.12</v>
      </c>
      <c r="L1045" s="10">
        <f t="shared" si="72"/>
        <v>1994.88</v>
      </c>
      <c r="M1045" s="10">
        <v>2400</v>
      </c>
      <c r="N1045" s="10">
        <v>3000</v>
      </c>
      <c r="O1045" s="3">
        <f t="shared" si="76"/>
        <v>0.41880000000000001</v>
      </c>
    </row>
    <row r="1046" spans="1:15" x14ac:dyDescent="0.25">
      <c r="A1046" s="8" t="str">
        <f ca="1">LOOKUP('PB YTD'!B1046,TimeFrame!$D$3:$D$8,TimeFrame!$C$3:$C$8)</f>
        <v>3 Months</v>
      </c>
      <c r="B1046" s="8">
        <f t="shared" ca="1" si="74"/>
        <v>94</v>
      </c>
      <c r="C1046" s="20">
        <f t="shared" ca="1" si="75"/>
        <v>45568</v>
      </c>
      <c r="D1046" s="20">
        <v>45474</v>
      </c>
      <c r="E1046" s="19" t="s">
        <v>25</v>
      </c>
      <c r="F1046" s="19" t="s">
        <v>116</v>
      </c>
      <c r="G1046" s="19" t="s">
        <v>262</v>
      </c>
      <c r="H1046" s="15" t="s">
        <v>26</v>
      </c>
      <c r="I1046" s="3">
        <v>0.81667347227893561</v>
      </c>
      <c r="J1046" s="4">
        <v>0.625</v>
      </c>
      <c r="K1046" s="10">
        <v>1960.02</v>
      </c>
      <c r="L1046" s="10">
        <f t="shared" si="72"/>
        <v>1039.98</v>
      </c>
      <c r="M1046" s="10">
        <v>2400</v>
      </c>
      <c r="N1046" s="10">
        <v>3000</v>
      </c>
      <c r="O1046" s="3">
        <f t="shared" si="76"/>
        <v>0.81667500000000004</v>
      </c>
    </row>
    <row r="1047" spans="1:15" x14ac:dyDescent="0.25">
      <c r="A1047" s="8" t="str">
        <f ca="1">LOOKUP('PB YTD'!B1047,TimeFrame!$D$3:$D$8,TimeFrame!$C$3:$C$8)</f>
        <v>3 Months</v>
      </c>
      <c r="B1047" s="8">
        <f t="shared" ca="1" si="74"/>
        <v>94</v>
      </c>
      <c r="C1047" s="20">
        <f t="shared" ca="1" si="75"/>
        <v>45568</v>
      </c>
      <c r="D1047" s="20">
        <v>45474</v>
      </c>
      <c r="E1047" s="19" t="s">
        <v>25</v>
      </c>
      <c r="F1047" s="19" t="s">
        <v>70</v>
      </c>
      <c r="G1047" s="19" t="s">
        <v>262</v>
      </c>
      <c r="H1047" s="15" t="s">
        <v>26</v>
      </c>
      <c r="I1047" s="3">
        <v>1.4397420533997742</v>
      </c>
      <c r="J1047" s="4">
        <v>0.70344827586206893</v>
      </c>
      <c r="K1047" s="10">
        <v>3000</v>
      </c>
      <c r="L1047" s="10">
        <f t="shared" si="72"/>
        <v>0</v>
      </c>
      <c r="M1047" s="10">
        <v>2400</v>
      </c>
      <c r="N1047" s="10">
        <v>3000</v>
      </c>
      <c r="O1047" s="3">
        <f t="shared" si="76"/>
        <v>1.25</v>
      </c>
    </row>
    <row r="1048" spans="1:15" x14ac:dyDescent="0.25">
      <c r="A1048" s="8" t="str">
        <f ca="1">LOOKUP('PB YTD'!B1048,TimeFrame!$D$3:$D$8,TimeFrame!$C$3:$C$8)</f>
        <v>3 Months</v>
      </c>
      <c r="B1048" s="8">
        <f t="shared" ca="1" si="74"/>
        <v>94</v>
      </c>
      <c r="C1048" s="20">
        <f t="shared" ca="1" si="75"/>
        <v>45568</v>
      </c>
      <c r="D1048" s="20">
        <v>45474</v>
      </c>
      <c r="E1048" s="19" t="s">
        <v>25</v>
      </c>
      <c r="F1048" s="19" t="s">
        <v>133</v>
      </c>
      <c r="G1048" s="19" t="s">
        <v>262</v>
      </c>
      <c r="H1048" s="15" t="s">
        <v>26</v>
      </c>
      <c r="I1048" s="3">
        <v>0.89888650434274542</v>
      </c>
      <c r="J1048" s="4">
        <v>0.62264150943396224</v>
      </c>
      <c r="K1048" s="10">
        <v>2157.33</v>
      </c>
      <c r="L1048" s="10">
        <f t="shared" si="72"/>
        <v>842.67000000000007</v>
      </c>
      <c r="M1048" s="10">
        <v>2400</v>
      </c>
      <c r="N1048" s="10">
        <v>3000</v>
      </c>
      <c r="O1048" s="3">
        <f t="shared" si="76"/>
        <v>0.89888749999999995</v>
      </c>
    </row>
    <row r="1049" spans="1:15" x14ac:dyDescent="0.25">
      <c r="A1049" s="8" t="str">
        <f ca="1">LOOKUP('PB YTD'!B1049,TimeFrame!$D$3:$D$8,TimeFrame!$C$3:$C$8)</f>
        <v>3 Months</v>
      </c>
      <c r="B1049" s="8">
        <f t="shared" ca="1" si="74"/>
        <v>94</v>
      </c>
      <c r="C1049" s="20">
        <f t="shared" ca="1" si="75"/>
        <v>45568</v>
      </c>
      <c r="D1049" s="20">
        <v>45474</v>
      </c>
      <c r="E1049" s="19" t="s">
        <v>25</v>
      </c>
      <c r="F1049" s="19" t="s">
        <v>140</v>
      </c>
      <c r="G1049" s="19" t="s">
        <v>262</v>
      </c>
      <c r="H1049" s="15" t="s">
        <v>26</v>
      </c>
      <c r="I1049" s="3">
        <v>1.4304431208977615</v>
      </c>
      <c r="J1049" s="4">
        <v>0.59599999999999997</v>
      </c>
      <c r="K1049" s="10">
        <v>3000</v>
      </c>
      <c r="L1049" s="10">
        <f t="shared" si="72"/>
        <v>0</v>
      </c>
      <c r="M1049" s="10">
        <v>2400</v>
      </c>
      <c r="N1049" s="10">
        <v>3000</v>
      </c>
      <c r="O1049" s="3">
        <f t="shared" si="76"/>
        <v>1.25</v>
      </c>
    </row>
    <row r="1050" spans="1:15" x14ac:dyDescent="0.25">
      <c r="A1050" s="8" t="str">
        <f ca="1">LOOKUP('PB YTD'!B1050,TimeFrame!$D$3:$D$8,TimeFrame!$C$3:$C$8)</f>
        <v>3 Months</v>
      </c>
      <c r="B1050" s="8">
        <f t="shared" ca="1" si="74"/>
        <v>94</v>
      </c>
      <c r="C1050" s="20">
        <f t="shared" ca="1" si="75"/>
        <v>45568</v>
      </c>
      <c r="D1050" s="20">
        <v>45474</v>
      </c>
      <c r="E1050" s="19" t="s">
        <v>25</v>
      </c>
      <c r="F1050" s="19" t="s">
        <v>141</v>
      </c>
      <c r="G1050" s="19" t="s">
        <v>262</v>
      </c>
      <c r="H1050" s="15" t="s">
        <v>26</v>
      </c>
      <c r="I1050" s="3">
        <v>0.86534144250785749</v>
      </c>
      <c r="J1050" s="4">
        <v>0.54882154882154888</v>
      </c>
      <c r="K1050" s="10">
        <v>1038.4100000000001</v>
      </c>
      <c r="L1050" s="10">
        <f t="shared" si="72"/>
        <v>1961.59</v>
      </c>
      <c r="M1050" s="10">
        <v>2400</v>
      </c>
      <c r="N1050" s="10">
        <v>3000</v>
      </c>
      <c r="O1050" s="3">
        <f t="shared" si="76"/>
        <v>0.43267083333333339</v>
      </c>
    </row>
    <row r="1051" spans="1:15" x14ac:dyDescent="0.25">
      <c r="A1051" s="8" t="str">
        <f ca="1">LOOKUP('PB YTD'!B1051,TimeFrame!$D$3:$D$8,TimeFrame!$C$3:$C$8)</f>
        <v>3 Months</v>
      </c>
      <c r="B1051" s="8">
        <f t="shared" ca="1" si="74"/>
        <v>94</v>
      </c>
      <c r="C1051" s="20">
        <f t="shared" ca="1" si="75"/>
        <v>45568</v>
      </c>
      <c r="D1051" s="20">
        <v>45474</v>
      </c>
      <c r="E1051" s="19" t="s">
        <v>25</v>
      </c>
      <c r="F1051" s="19" t="s">
        <v>33</v>
      </c>
      <c r="G1051" s="19" t="s">
        <v>262</v>
      </c>
      <c r="H1051" s="15" t="s">
        <v>26</v>
      </c>
      <c r="I1051" s="3">
        <v>0.91129113384736493</v>
      </c>
      <c r="J1051" s="4">
        <v>0.69483568075117375</v>
      </c>
      <c r="K1051" s="10">
        <v>2187.1</v>
      </c>
      <c r="L1051" s="10">
        <f t="shared" si="72"/>
        <v>812.90000000000009</v>
      </c>
      <c r="M1051" s="10">
        <v>2400</v>
      </c>
      <c r="N1051" s="10">
        <v>3000</v>
      </c>
      <c r="O1051" s="3">
        <f t="shared" si="76"/>
        <v>0.91129166666666661</v>
      </c>
    </row>
    <row r="1052" spans="1:15" x14ac:dyDescent="0.25">
      <c r="A1052" s="8" t="str">
        <f ca="1">LOOKUP('PB YTD'!B1052,TimeFrame!$D$3:$D$8,TimeFrame!$C$3:$C$8)</f>
        <v>3 Months</v>
      </c>
      <c r="B1052" s="8">
        <f t="shared" ca="1" si="74"/>
        <v>94</v>
      </c>
      <c r="C1052" s="20">
        <f t="shared" ca="1" si="75"/>
        <v>45568</v>
      </c>
      <c r="D1052" s="20">
        <v>45474</v>
      </c>
      <c r="E1052" s="19" t="s">
        <v>25</v>
      </c>
      <c r="F1052" s="19" t="s">
        <v>158</v>
      </c>
      <c r="G1052" s="19" t="s">
        <v>262</v>
      </c>
      <c r="H1052" s="15" t="s">
        <v>225</v>
      </c>
      <c r="I1052" s="3">
        <v>1.0897855045706886</v>
      </c>
      <c r="J1052" s="4">
        <v>0.6339285714285714</v>
      </c>
      <c r="K1052" s="10">
        <v>2615.4899999999998</v>
      </c>
      <c r="L1052" s="10">
        <f t="shared" si="72"/>
        <v>384.51000000000022</v>
      </c>
      <c r="M1052" s="10">
        <v>2400</v>
      </c>
      <c r="N1052" s="10">
        <v>3000</v>
      </c>
      <c r="O1052" s="3">
        <f t="shared" si="76"/>
        <v>1.0897874999999999</v>
      </c>
    </row>
    <row r="1053" spans="1:15" x14ac:dyDescent="0.25">
      <c r="A1053" s="8" t="str">
        <f ca="1">LOOKUP('PB YTD'!B1053,TimeFrame!$D$3:$D$8,TimeFrame!$C$3:$C$8)</f>
        <v>3 Months</v>
      </c>
      <c r="B1053" s="8">
        <f t="shared" ca="1" si="74"/>
        <v>94</v>
      </c>
      <c r="C1053" s="20">
        <f t="shared" ca="1" si="75"/>
        <v>45568</v>
      </c>
      <c r="D1053" s="20">
        <v>45474</v>
      </c>
      <c r="E1053" s="19" t="s">
        <v>25</v>
      </c>
      <c r="F1053" s="19" t="s">
        <v>143</v>
      </c>
      <c r="G1053" s="19" t="s">
        <v>262</v>
      </c>
      <c r="H1053" s="15" t="s">
        <v>225</v>
      </c>
      <c r="I1053" s="3">
        <v>1.2877770775680193</v>
      </c>
      <c r="J1053" s="4">
        <v>0.54629629629629628</v>
      </c>
      <c r="K1053" s="10">
        <v>1200</v>
      </c>
      <c r="L1053" s="10">
        <f t="shared" si="72"/>
        <v>1800</v>
      </c>
      <c r="M1053" s="10">
        <v>2400</v>
      </c>
      <c r="N1053" s="10">
        <v>3000</v>
      </c>
      <c r="O1053" s="3">
        <f t="shared" si="76"/>
        <v>0.5</v>
      </c>
    </row>
    <row r="1054" spans="1:15" x14ac:dyDescent="0.25">
      <c r="A1054" s="8" t="str">
        <f ca="1">LOOKUP('PB YTD'!B1054,TimeFrame!$D$3:$D$8,TimeFrame!$C$3:$C$8)</f>
        <v>3 Months</v>
      </c>
      <c r="B1054" s="8">
        <f t="shared" ca="1" si="74"/>
        <v>94</v>
      </c>
      <c r="C1054" s="20">
        <f t="shared" ca="1" si="75"/>
        <v>45568</v>
      </c>
      <c r="D1054" s="20">
        <v>45474</v>
      </c>
      <c r="E1054" s="8" t="s">
        <v>25</v>
      </c>
      <c r="F1054" s="8" t="s">
        <v>157</v>
      </c>
      <c r="G1054" s="19" t="s">
        <v>262</v>
      </c>
      <c r="H1054" s="15" t="s">
        <v>225</v>
      </c>
      <c r="I1054" s="3">
        <v>0.93250804119252917</v>
      </c>
      <c r="J1054" s="4">
        <v>0.57281553398058249</v>
      </c>
      <c r="K1054" s="10">
        <v>2238.02</v>
      </c>
      <c r="L1054" s="10">
        <f t="shared" si="72"/>
        <v>761.98</v>
      </c>
      <c r="M1054" s="10">
        <v>2400</v>
      </c>
      <c r="N1054" s="10">
        <v>3000</v>
      </c>
      <c r="O1054" s="3">
        <f t="shared" si="76"/>
        <v>0.93250833333333327</v>
      </c>
    </row>
    <row r="1055" spans="1:15" x14ac:dyDescent="0.25">
      <c r="A1055" s="8" t="str">
        <f ca="1">LOOKUP('PB YTD'!B1055,TimeFrame!$D$3:$D$8,TimeFrame!$C$3:$C$8)</f>
        <v>3 Months</v>
      </c>
      <c r="B1055" s="8">
        <f t="shared" ca="1" si="74"/>
        <v>94</v>
      </c>
      <c r="C1055" s="20">
        <f t="shared" ca="1" si="75"/>
        <v>45568</v>
      </c>
      <c r="D1055" s="20">
        <v>45474</v>
      </c>
      <c r="E1055" s="19" t="s">
        <v>48</v>
      </c>
      <c r="F1055" s="19" t="s">
        <v>49</v>
      </c>
      <c r="G1055" s="19" t="s">
        <v>233</v>
      </c>
      <c r="H1055" s="15" t="s">
        <v>233</v>
      </c>
      <c r="I1055" s="3">
        <v>1.0851294708398052</v>
      </c>
      <c r="J1055" s="4">
        <v>0.7142857142857143</v>
      </c>
      <c r="K1055" s="10">
        <v>2604.31</v>
      </c>
      <c r="L1055" s="10">
        <f t="shared" ref="L1055:L1118" si="77">3000-K1055</f>
        <v>395.69000000000005</v>
      </c>
      <c r="M1055" s="10">
        <v>2400</v>
      </c>
      <c r="N1055" s="10">
        <v>3000</v>
      </c>
      <c r="O1055" s="3">
        <f t="shared" si="76"/>
        <v>1.0851291666666667</v>
      </c>
    </row>
    <row r="1056" spans="1:15" x14ac:dyDescent="0.25">
      <c r="A1056" s="8" t="str">
        <f ca="1">LOOKUP('PB YTD'!B1056,TimeFrame!$D$3:$D$8,TimeFrame!$C$3:$C$8)</f>
        <v>3 Months</v>
      </c>
      <c r="B1056" s="8">
        <f t="shared" ca="1" si="74"/>
        <v>94</v>
      </c>
      <c r="C1056" s="20">
        <f t="shared" ca="1" si="75"/>
        <v>45568</v>
      </c>
      <c r="D1056" s="20">
        <v>45474</v>
      </c>
      <c r="E1056" s="19" t="s">
        <v>48</v>
      </c>
      <c r="F1056" s="19" t="s">
        <v>87</v>
      </c>
      <c r="G1056" s="19" t="s">
        <v>233</v>
      </c>
      <c r="H1056" s="15" t="s">
        <v>233</v>
      </c>
      <c r="I1056" s="3">
        <v>0.88162534870256315</v>
      </c>
      <c r="J1056" s="4">
        <v>0.64556962025316456</v>
      </c>
      <c r="K1056" s="10">
        <v>2115.9</v>
      </c>
      <c r="L1056" s="10">
        <f t="shared" si="77"/>
        <v>884.09999999999991</v>
      </c>
      <c r="M1056" s="10">
        <v>2400</v>
      </c>
      <c r="N1056" s="10">
        <v>3000</v>
      </c>
      <c r="O1056" s="3">
        <f t="shared" si="76"/>
        <v>0.88162499999999999</v>
      </c>
    </row>
    <row r="1057" spans="1:15" x14ac:dyDescent="0.25">
      <c r="A1057" s="8" t="str">
        <f ca="1">LOOKUP('PB YTD'!B1057,TimeFrame!$D$3:$D$8,TimeFrame!$C$3:$C$8)</f>
        <v>3 Months</v>
      </c>
      <c r="B1057" s="8">
        <f t="shared" ca="1" si="74"/>
        <v>94</v>
      </c>
      <c r="C1057" s="20">
        <f t="shared" ca="1" si="75"/>
        <v>45568</v>
      </c>
      <c r="D1057" s="20">
        <v>45474</v>
      </c>
      <c r="E1057" s="19" t="s">
        <v>48</v>
      </c>
      <c r="F1057" s="19" t="s">
        <v>165</v>
      </c>
      <c r="G1057" s="19" t="s">
        <v>233</v>
      </c>
      <c r="H1057" s="15" t="s">
        <v>233</v>
      </c>
      <c r="I1057" s="3">
        <v>0.99985716326239116</v>
      </c>
      <c r="J1057" s="4">
        <v>0.56756756756756754</v>
      </c>
      <c r="K1057" s="10">
        <v>0</v>
      </c>
      <c r="L1057" s="10">
        <f t="shared" si="77"/>
        <v>3000</v>
      </c>
      <c r="M1057" s="10">
        <v>2400</v>
      </c>
      <c r="N1057" s="10">
        <v>3000</v>
      </c>
      <c r="O1057" s="3">
        <f t="shared" si="76"/>
        <v>0</v>
      </c>
    </row>
    <row r="1058" spans="1:15" x14ac:dyDescent="0.25">
      <c r="A1058" s="8" t="str">
        <f ca="1">LOOKUP('PB YTD'!B1058,TimeFrame!$D$3:$D$8,TimeFrame!$C$3:$C$8)</f>
        <v>3 Months</v>
      </c>
      <c r="B1058" s="8">
        <f t="shared" ca="1" si="74"/>
        <v>94</v>
      </c>
      <c r="C1058" s="20">
        <f t="shared" ca="1" si="75"/>
        <v>45568</v>
      </c>
      <c r="D1058" s="20">
        <v>45474</v>
      </c>
      <c r="E1058" s="19" t="s">
        <v>176</v>
      </c>
      <c r="F1058" s="19" t="s">
        <v>62</v>
      </c>
      <c r="G1058" s="19" t="s">
        <v>263</v>
      </c>
      <c r="H1058" s="15" t="s">
        <v>51</v>
      </c>
      <c r="I1058" s="3">
        <v>1.2758180752387849</v>
      </c>
      <c r="J1058" s="4">
        <v>0.625</v>
      </c>
      <c r="K1058" s="10">
        <v>3000</v>
      </c>
      <c r="L1058" s="10">
        <f t="shared" si="77"/>
        <v>0</v>
      </c>
      <c r="M1058" s="10">
        <v>2400</v>
      </c>
      <c r="N1058" s="10">
        <v>3000</v>
      </c>
      <c r="O1058" s="3">
        <f t="shared" si="76"/>
        <v>1.25</v>
      </c>
    </row>
    <row r="1059" spans="1:15" x14ac:dyDescent="0.25">
      <c r="A1059" s="8" t="str">
        <f ca="1">LOOKUP('PB YTD'!B1059,TimeFrame!$D$3:$D$8,TimeFrame!$C$3:$C$8)</f>
        <v>3 Months</v>
      </c>
      <c r="B1059" s="8">
        <f t="shared" ca="1" si="74"/>
        <v>94</v>
      </c>
      <c r="C1059" s="20">
        <f t="shared" ca="1" si="75"/>
        <v>45568</v>
      </c>
      <c r="D1059" s="20">
        <v>45474</v>
      </c>
      <c r="E1059" s="19" t="s">
        <v>176</v>
      </c>
      <c r="F1059" s="19" t="s">
        <v>52</v>
      </c>
      <c r="G1059" s="19" t="s">
        <v>263</v>
      </c>
      <c r="H1059" s="15" t="s">
        <v>51</v>
      </c>
      <c r="I1059" s="3">
        <v>1.1207089777409955</v>
      </c>
      <c r="J1059" s="4">
        <v>0.47887323943661969</v>
      </c>
      <c r="K1059" s="10">
        <v>1200</v>
      </c>
      <c r="L1059" s="10">
        <f t="shared" si="77"/>
        <v>1800</v>
      </c>
      <c r="M1059" s="10">
        <v>2400</v>
      </c>
      <c r="N1059" s="10">
        <v>3000</v>
      </c>
      <c r="O1059" s="3">
        <f t="shared" si="76"/>
        <v>0.5</v>
      </c>
    </row>
    <row r="1060" spans="1:15" x14ac:dyDescent="0.25">
      <c r="A1060" s="8" t="str">
        <f ca="1">LOOKUP('PB YTD'!B1060,TimeFrame!$D$3:$D$8,TimeFrame!$C$3:$C$8)</f>
        <v>3 Months</v>
      </c>
      <c r="B1060" s="8">
        <f t="shared" ca="1" si="74"/>
        <v>94</v>
      </c>
      <c r="C1060" s="20">
        <f t="shared" ca="1" si="75"/>
        <v>45568</v>
      </c>
      <c r="D1060" s="20">
        <v>45474</v>
      </c>
      <c r="E1060" s="19" t="s">
        <v>176</v>
      </c>
      <c r="F1060" s="19" t="s">
        <v>156</v>
      </c>
      <c r="G1060" s="19" t="s">
        <v>263</v>
      </c>
      <c r="H1060" s="15" t="s">
        <v>51</v>
      </c>
      <c r="I1060" s="3">
        <v>1.1874109441791869</v>
      </c>
      <c r="J1060" s="4">
        <v>0.61386138613861385</v>
      </c>
      <c r="K1060" s="10">
        <v>2849.79</v>
      </c>
      <c r="L1060" s="10">
        <f t="shared" si="77"/>
        <v>150.21000000000004</v>
      </c>
      <c r="M1060" s="10">
        <v>2400</v>
      </c>
      <c r="N1060" s="10">
        <v>3000</v>
      </c>
      <c r="O1060" s="3">
        <f t="shared" si="76"/>
        <v>1.1874125</v>
      </c>
    </row>
    <row r="1061" spans="1:15" x14ac:dyDescent="0.25">
      <c r="A1061" s="8" t="str">
        <f ca="1">LOOKUP('PB YTD'!B1061,TimeFrame!$D$3:$D$8,TimeFrame!$C$3:$C$8)</f>
        <v>3 Months</v>
      </c>
      <c r="B1061" s="8">
        <f t="shared" ca="1" si="74"/>
        <v>94</v>
      </c>
      <c r="C1061" s="20">
        <f t="shared" ca="1" si="75"/>
        <v>45568</v>
      </c>
      <c r="D1061" s="20">
        <v>45474</v>
      </c>
      <c r="E1061" s="19" t="s">
        <v>176</v>
      </c>
      <c r="F1061" s="19" t="s">
        <v>129</v>
      </c>
      <c r="G1061" s="19" t="s">
        <v>263</v>
      </c>
      <c r="H1061" s="15" t="s">
        <v>51</v>
      </c>
      <c r="I1061" s="3">
        <v>1.1769852512290644</v>
      </c>
      <c r="J1061" s="4">
        <v>0.6</v>
      </c>
      <c r="K1061" s="10">
        <v>2824.76</v>
      </c>
      <c r="L1061" s="10">
        <f t="shared" si="77"/>
        <v>175.23999999999978</v>
      </c>
      <c r="M1061" s="10">
        <v>2400</v>
      </c>
      <c r="N1061" s="10">
        <v>3000</v>
      </c>
      <c r="O1061" s="3">
        <f t="shared" si="76"/>
        <v>1.1769833333333335</v>
      </c>
    </row>
    <row r="1062" spans="1:15" x14ac:dyDescent="0.25">
      <c r="A1062" s="8" t="str">
        <f ca="1">LOOKUP('PB YTD'!B1062,TimeFrame!$D$3:$D$8,TimeFrame!$C$3:$C$8)</f>
        <v>3 Months</v>
      </c>
      <c r="B1062" s="8">
        <f t="shared" ca="1" si="74"/>
        <v>94</v>
      </c>
      <c r="C1062" s="20">
        <f t="shared" ca="1" si="75"/>
        <v>45568</v>
      </c>
      <c r="D1062" s="20">
        <v>45474</v>
      </c>
      <c r="E1062" s="19" t="s">
        <v>176</v>
      </c>
      <c r="F1062" s="19" t="s">
        <v>65</v>
      </c>
      <c r="G1062" s="19" t="s">
        <v>263</v>
      </c>
      <c r="H1062" s="15" t="s">
        <v>51</v>
      </c>
      <c r="I1062" s="3">
        <v>1.0894574664422709</v>
      </c>
      <c r="J1062" s="4">
        <v>0.45925925925925926</v>
      </c>
      <c r="K1062" s="10">
        <v>1200</v>
      </c>
      <c r="L1062" s="10">
        <f t="shared" si="77"/>
        <v>1800</v>
      </c>
      <c r="M1062" s="10">
        <v>2400</v>
      </c>
      <c r="N1062" s="10">
        <v>3000</v>
      </c>
      <c r="O1062" s="3">
        <f t="shared" si="76"/>
        <v>0.5</v>
      </c>
    </row>
    <row r="1063" spans="1:15" x14ac:dyDescent="0.25">
      <c r="A1063" s="8" t="str">
        <f ca="1">LOOKUP('PB YTD'!B1063,TimeFrame!$D$3:$D$8,TimeFrame!$C$3:$C$8)</f>
        <v>3 Months</v>
      </c>
      <c r="B1063" s="8">
        <f t="shared" ca="1" si="74"/>
        <v>94</v>
      </c>
      <c r="C1063" s="20">
        <f t="shared" ca="1" si="75"/>
        <v>45568</v>
      </c>
      <c r="D1063" s="20">
        <v>45474</v>
      </c>
      <c r="E1063" s="19" t="s">
        <v>176</v>
      </c>
      <c r="F1063" s="19" t="s">
        <v>84</v>
      </c>
      <c r="G1063" s="19" t="s">
        <v>263</v>
      </c>
      <c r="H1063" s="15" t="s">
        <v>51</v>
      </c>
      <c r="I1063" s="3">
        <v>1.195542656059672</v>
      </c>
      <c r="J1063" s="4">
        <v>0.69032258064516128</v>
      </c>
      <c r="K1063" s="10">
        <v>2869.3</v>
      </c>
      <c r="L1063" s="10">
        <f t="shared" si="77"/>
        <v>130.69999999999982</v>
      </c>
      <c r="M1063" s="10">
        <v>2400</v>
      </c>
      <c r="N1063" s="10">
        <v>3000</v>
      </c>
      <c r="O1063" s="3">
        <f t="shared" si="76"/>
        <v>1.1955416666666667</v>
      </c>
    </row>
    <row r="1064" spans="1:15" x14ac:dyDescent="0.25">
      <c r="A1064" s="8" t="str">
        <f ca="1">LOOKUP('PB YTD'!B1064,TimeFrame!$D$3:$D$8,TimeFrame!$C$3:$C$8)</f>
        <v>3 Months</v>
      </c>
      <c r="B1064" s="8">
        <f t="shared" ca="1" si="74"/>
        <v>94</v>
      </c>
      <c r="C1064" s="20">
        <f t="shared" ca="1" si="75"/>
        <v>45568</v>
      </c>
      <c r="D1064" s="20">
        <v>45474</v>
      </c>
      <c r="E1064" s="19" t="s">
        <v>176</v>
      </c>
      <c r="F1064" s="19" t="s">
        <v>134</v>
      </c>
      <c r="G1064" s="19" t="s">
        <v>263</v>
      </c>
      <c r="H1064" s="15" t="s">
        <v>51</v>
      </c>
      <c r="I1064" s="3">
        <v>1.0231725324682874</v>
      </c>
      <c r="J1064" s="4">
        <v>0.41414141414141414</v>
      </c>
      <c r="K1064" s="10">
        <v>1200</v>
      </c>
      <c r="L1064" s="10">
        <f t="shared" si="77"/>
        <v>1800</v>
      </c>
      <c r="M1064" s="10">
        <v>2400</v>
      </c>
      <c r="N1064" s="10">
        <v>3000</v>
      </c>
      <c r="O1064" s="3">
        <f t="shared" si="76"/>
        <v>0.5</v>
      </c>
    </row>
    <row r="1065" spans="1:15" x14ac:dyDescent="0.25">
      <c r="A1065" s="8" t="str">
        <f ca="1">LOOKUP('PB YTD'!B1065,TimeFrame!$D$3:$D$8,TimeFrame!$C$3:$C$8)</f>
        <v>3 Months</v>
      </c>
      <c r="B1065" s="8">
        <f t="shared" ca="1" si="74"/>
        <v>94</v>
      </c>
      <c r="C1065" s="20">
        <f t="shared" ca="1" si="75"/>
        <v>45568</v>
      </c>
      <c r="D1065" s="20">
        <v>45474</v>
      </c>
      <c r="E1065" s="19" t="s">
        <v>176</v>
      </c>
      <c r="F1065" s="19" t="s">
        <v>160</v>
      </c>
      <c r="G1065" s="19" t="s">
        <v>263</v>
      </c>
      <c r="H1065" s="15" t="s">
        <v>51</v>
      </c>
      <c r="I1065" s="3">
        <v>0.95023484375424205</v>
      </c>
      <c r="J1065" s="4">
        <v>0.55555555555555558</v>
      </c>
      <c r="K1065" s="10">
        <v>1140.28</v>
      </c>
      <c r="L1065" s="10">
        <f t="shared" si="77"/>
        <v>1859.72</v>
      </c>
      <c r="M1065" s="10">
        <v>2400</v>
      </c>
      <c r="N1065" s="10">
        <v>3000</v>
      </c>
      <c r="O1065" s="3">
        <f t="shared" si="76"/>
        <v>0.47511666666666663</v>
      </c>
    </row>
    <row r="1066" spans="1:15" x14ac:dyDescent="0.25">
      <c r="A1066" s="8" t="str">
        <f ca="1">LOOKUP('PB YTD'!B1066,TimeFrame!$D$3:$D$8,TimeFrame!$C$3:$C$8)</f>
        <v>3 Months</v>
      </c>
      <c r="B1066" s="8">
        <f t="shared" ca="1" si="74"/>
        <v>94</v>
      </c>
      <c r="C1066" s="20">
        <f t="shared" ca="1" si="75"/>
        <v>45568</v>
      </c>
      <c r="D1066" s="20">
        <v>45474</v>
      </c>
      <c r="E1066" s="19" t="s">
        <v>176</v>
      </c>
      <c r="F1066" s="19" t="s">
        <v>75</v>
      </c>
      <c r="G1066" s="19" t="s">
        <v>263</v>
      </c>
      <c r="H1066" s="15" t="s">
        <v>51</v>
      </c>
      <c r="I1066" s="3">
        <v>0.96246906828168444</v>
      </c>
      <c r="J1066" s="4">
        <v>0.51834862385321101</v>
      </c>
      <c r="K1066" s="10">
        <v>1154.96</v>
      </c>
      <c r="L1066" s="10">
        <f t="shared" si="77"/>
        <v>1845.04</v>
      </c>
      <c r="M1066" s="10">
        <v>2400</v>
      </c>
      <c r="N1066" s="10">
        <v>3000</v>
      </c>
      <c r="O1066" s="3">
        <f t="shared" si="76"/>
        <v>0.48123333333333335</v>
      </c>
    </row>
    <row r="1067" spans="1:15" x14ac:dyDescent="0.25">
      <c r="A1067" s="8" t="str">
        <f ca="1">LOOKUP('PB YTD'!B1067,TimeFrame!$D$3:$D$8,TimeFrame!$C$3:$C$8)</f>
        <v>3 Months</v>
      </c>
      <c r="B1067" s="8">
        <f t="shared" ca="1" si="74"/>
        <v>94</v>
      </c>
      <c r="C1067" s="20">
        <f t="shared" ca="1" si="75"/>
        <v>45568</v>
      </c>
      <c r="D1067" s="20">
        <v>45474</v>
      </c>
      <c r="E1067" s="19" t="s">
        <v>176</v>
      </c>
      <c r="F1067" s="19" t="s">
        <v>53</v>
      </c>
      <c r="G1067" s="19" t="s">
        <v>263</v>
      </c>
      <c r="H1067" s="15" t="s">
        <v>51</v>
      </c>
      <c r="I1067" s="3">
        <v>1.0844917677215813</v>
      </c>
      <c r="J1067" s="4">
        <v>0.55421686746987953</v>
      </c>
      <c r="K1067" s="10">
        <v>1200</v>
      </c>
      <c r="L1067" s="10">
        <f t="shared" si="77"/>
        <v>1800</v>
      </c>
      <c r="M1067" s="10">
        <v>2400</v>
      </c>
      <c r="N1067" s="10">
        <v>3000</v>
      </c>
      <c r="O1067" s="3">
        <f t="shared" si="76"/>
        <v>0.5</v>
      </c>
    </row>
    <row r="1068" spans="1:15" x14ac:dyDescent="0.25">
      <c r="A1068" s="8" t="str">
        <f ca="1">LOOKUP('PB YTD'!B1068,TimeFrame!$D$3:$D$8,TimeFrame!$C$3:$C$8)</f>
        <v>3 Months</v>
      </c>
      <c r="B1068" s="8">
        <f t="shared" ca="1" si="74"/>
        <v>94</v>
      </c>
      <c r="C1068" s="20">
        <f t="shared" ca="1" si="75"/>
        <v>45568</v>
      </c>
      <c r="D1068" s="20">
        <v>45474</v>
      </c>
      <c r="E1068" s="19" t="s">
        <v>176</v>
      </c>
      <c r="F1068" s="19" t="s">
        <v>64</v>
      </c>
      <c r="G1068" s="19" t="s">
        <v>263</v>
      </c>
      <c r="H1068" s="15" t="s">
        <v>51</v>
      </c>
      <c r="I1068" s="3">
        <v>1.1083143277950454</v>
      </c>
      <c r="J1068" s="4">
        <v>0.56682027649769584</v>
      </c>
      <c r="K1068" s="10">
        <v>1200</v>
      </c>
      <c r="L1068" s="10">
        <f t="shared" si="77"/>
        <v>1800</v>
      </c>
      <c r="M1068" s="10">
        <v>2400</v>
      </c>
      <c r="N1068" s="10">
        <v>3000</v>
      </c>
      <c r="O1068" s="3">
        <f t="shared" si="76"/>
        <v>0.5</v>
      </c>
    </row>
    <row r="1069" spans="1:15" x14ac:dyDescent="0.25">
      <c r="A1069" s="8" t="str">
        <f ca="1">LOOKUP('PB YTD'!B1069,TimeFrame!$D$3:$D$8,TimeFrame!$C$3:$C$8)</f>
        <v>3 Months</v>
      </c>
      <c r="B1069" s="8">
        <f t="shared" ca="1" si="74"/>
        <v>94</v>
      </c>
      <c r="C1069" s="20">
        <f t="shared" ca="1" si="75"/>
        <v>45568</v>
      </c>
      <c r="D1069" s="20">
        <v>45474</v>
      </c>
      <c r="E1069" s="19" t="s">
        <v>176</v>
      </c>
      <c r="F1069" s="19" t="s">
        <v>130</v>
      </c>
      <c r="G1069" s="19" t="s">
        <v>263</v>
      </c>
      <c r="H1069" s="15" t="s">
        <v>126</v>
      </c>
      <c r="I1069" s="3">
        <v>1.1143493913937936</v>
      </c>
      <c r="J1069" s="4">
        <v>0.70588235294117652</v>
      </c>
      <c r="K1069" s="10">
        <v>2674.44</v>
      </c>
      <c r="L1069" s="10">
        <f t="shared" si="77"/>
        <v>325.55999999999995</v>
      </c>
      <c r="M1069" s="10">
        <v>2400</v>
      </c>
      <c r="N1069" s="10">
        <v>3000</v>
      </c>
      <c r="O1069" s="3">
        <f t="shared" si="76"/>
        <v>1.11435</v>
      </c>
    </row>
    <row r="1070" spans="1:15" x14ac:dyDescent="0.25">
      <c r="A1070" s="8" t="str">
        <f ca="1">LOOKUP('PB YTD'!B1070,TimeFrame!$D$3:$D$8,TimeFrame!$C$3:$C$8)</f>
        <v>3 Months</v>
      </c>
      <c r="B1070" s="8">
        <f t="shared" ca="1" si="74"/>
        <v>94</v>
      </c>
      <c r="C1070" s="20">
        <f t="shared" ca="1" si="75"/>
        <v>45568</v>
      </c>
      <c r="D1070" s="20">
        <v>45474</v>
      </c>
      <c r="E1070" s="19" t="s">
        <v>176</v>
      </c>
      <c r="F1070" s="19" t="s">
        <v>168</v>
      </c>
      <c r="G1070" s="19" t="s">
        <v>263</v>
      </c>
      <c r="H1070" s="15" t="s">
        <v>126</v>
      </c>
      <c r="I1070" s="3">
        <v>1.0569432631432851</v>
      </c>
      <c r="J1070" s="4">
        <v>0.48464163822525597</v>
      </c>
      <c r="K1070" s="10">
        <v>1200</v>
      </c>
      <c r="L1070" s="10">
        <f t="shared" si="77"/>
        <v>1800</v>
      </c>
      <c r="M1070" s="10">
        <v>2400</v>
      </c>
      <c r="N1070" s="10">
        <v>3000</v>
      </c>
      <c r="O1070" s="3">
        <f t="shared" si="76"/>
        <v>0.5</v>
      </c>
    </row>
    <row r="1071" spans="1:15" x14ac:dyDescent="0.25">
      <c r="A1071" s="8" t="str">
        <f ca="1">LOOKUP('PB YTD'!B1071,TimeFrame!$D$3:$D$8,TimeFrame!$C$3:$C$8)</f>
        <v>3 Months</v>
      </c>
      <c r="B1071" s="8">
        <f t="shared" ref="B1071:B1134" ca="1" si="78">+C1071-D1071</f>
        <v>94</v>
      </c>
      <c r="C1071" s="20">
        <f t="shared" ca="1" si="75"/>
        <v>45568</v>
      </c>
      <c r="D1071" s="20">
        <v>45474</v>
      </c>
      <c r="E1071" s="19" t="s">
        <v>176</v>
      </c>
      <c r="F1071" s="19" t="s">
        <v>167</v>
      </c>
      <c r="G1071" s="19" t="s">
        <v>263</v>
      </c>
      <c r="H1071" s="15" t="s">
        <v>126</v>
      </c>
      <c r="I1071" s="3">
        <v>1.1333333333333333</v>
      </c>
      <c r="J1071" s="4">
        <v>0.41379310344827586</v>
      </c>
      <c r="K1071" s="10">
        <v>1200</v>
      </c>
      <c r="L1071" s="10">
        <f t="shared" si="77"/>
        <v>1800</v>
      </c>
      <c r="M1071" s="10">
        <v>2400</v>
      </c>
      <c r="N1071" s="10">
        <v>3000</v>
      </c>
      <c r="O1071" s="3">
        <f t="shared" si="76"/>
        <v>0.5</v>
      </c>
    </row>
    <row r="1072" spans="1:15" x14ac:dyDescent="0.25">
      <c r="A1072" s="8" t="str">
        <f ca="1">LOOKUP('PB YTD'!B1072,TimeFrame!$D$3:$D$8,TimeFrame!$C$3:$C$8)</f>
        <v>3 Months</v>
      </c>
      <c r="B1072" s="8">
        <f t="shared" ca="1" si="78"/>
        <v>94</v>
      </c>
      <c r="C1072" s="20">
        <f t="shared" ca="1" si="75"/>
        <v>45568</v>
      </c>
      <c r="D1072" s="20">
        <v>45474</v>
      </c>
      <c r="E1072" s="19" t="s">
        <v>176</v>
      </c>
      <c r="F1072" s="19" t="s">
        <v>166</v>
      </c>
      <c r="G1072" s="19" t="s">
        <v>263</v>
      </c>
      <c r="H1072" s="15" t="s">
        <v>126</v>
      </c>
      <c r="I1072" s="3">
        <v>0.91314456716203107</v>
      </c>
      <c r="J1072" s="4">
        <v>0.5431034482758621</v>
      </c>
      <c r="K1072" s="10">
        <v>1095.77</v>
      </c>
      <c r="L1072" s="10">
        <f t="shared" si="77"/>
        <v>1904.23</v>
      </c>
      <c r="M1072" s="10">
        <v>2400</v>
      </c>
      <c r="N1072" s="10">
        <v>3000</v>
      </c>
      <c r="O1072" s="3">
        <f t="shared" si="76"/>
        <v>0.45657083333333331</v>
      </c>
    </row>
    <row r="1073" spans="1:15" x14ac:dyDescent="0.25">
      <c r="A1073" s="8" t="str">
        <f ca="1">LOOKUP('PB YTD'!B1073,TimeFrame!$D$3:$D$8,TimeFrame!$C$3:$C$8)</f>
        <v>3 Months</v>
      </c>
      <c r="B1073" s="8">
        <f t="shared" ca="1" si="78"/>
        <v>94</v>
      </c>
      <c r="C1073" s="20">
        <f t="shared" ca="1" si="75"/>
        <v>45568</v>
      </c>
      <c r="D1073" s="20">
        <v>45474</v>
      </c>
      <c r="E1073" s="19" t="s">
        <v>176</v>
      </c>
      <c r="F1073" s="19" t="s">
        <v>128</v>
      </c>
      <c r="G1073" s="19" t="s">
        <v>263</v>
      </c>
      <c r="H1073" s="15" t="s">
        <v>126</v>
      </c>
      <c r="I1073" s="3">
        <v>1.0963194988253719</v>
      </c>
      <c r="J1073" s="4">
        <v>0.57851239669421484</v>
      </c>
      <c r="K1073" s="10">
        <v>2631.17</v>
      </c>
      <c r="L1073" s="10">
        <f t="shared" si="77"/>
        <v>368.82999999999993</v>
      </c>
      <c r="M1073" s="10">
        <v>2400</v>
      </c>
      <c r="N1073" s="10">
        <v>3000</v>
      </c>
      <c r="O1073" s="3">
        <f t="shared" si="76"/>
        <v>1.0963208333333334</v>
      </c>
    </row>
    <row r="1074" spans="1:15" x14ac:dyDescent="0.25">
      <c r="A1074" s="8" t="str">
        <f ca="1">LOOKUP('PB YTD'!B1074,TimeFrame!$D$3:$D$8,TimeFrame!$C$3:$C$8)</f>
        <v>3 Months</v>
      </c>
      <c r="B1074" s="8">
        <f t="shared" ca="1" si="78"/>
        <v>94</v>
      </c>
      <c r="C1074" s="20">
        <f t="shared" ca="1" si="75"/>
        <v>45568</v>
      </c>
      <c r="D1074" s="20">
        <v>45474</v>
      </c>
      <c r="E1074" s="8" t="s">
        <v>176</v>
      </c>
      <c r="F1074" s="8" t="s">
        <v>163</v>
      </c>
      <c r="G1074" s="19" t="s">
        <v>263</v>
      </c>
      <c r="H1074" s="15" t="s">
        <v>126</v>
      </c>
      <c r="I1074" s="3">
        <v>0.98240495085033919</v>
      </c>
      <c r="J1074" s="4">
        <v>0.45754716981132076</v>
      </c>
      <c r="K1074" s="10">
        <v>1178.8900000000001</v>
      </c>
      <c r="L1074" s="10">
        <f t="shared" si="77"/>
        <v>1821.11</v>
      </c>
      <c r="M1074" s="10">
        <v>2400</v>
      </c>
      <c r="N1074" s="10">
        <v>3000</v>
      </c>
      <c r="O1074" s="3">
        <f t="shared" si="76"/>
        <v>0.49120416666666672</v>
      </c>
    </row>
    <row r="1075" spans="1:15" x14ac:dyDescent="0.25">
      <c r="A1075" s="8" t="str">
        <f ca="1">LOOKUP('PB YTD'!B1075,TimeFrame!$D$3:$D$8,TimeFrame!$C$3:$C$8)</f>
        <v>3 Months</v>
      </c>
      <c r="B1075" s="8">
        <f t="shared" ca="1" si="78"/>
        <v>94</v>
      </c>
      <c r="C1075" s="20">
        <f t="shared" ca="1" si="75"/>
        <v>45568</v>
      </c>
      <c r="D1075" s="20">
        <v>45474</v>
      </c>
      <c r="E1075" s="8" t="s">
        <v>176</v>
      </c>
      <c r="F1075" s="8" t="s">
        <v>161</v>
      </c>
      <c r="G1075" s="19" t="s">
        <v>263</v>
      </c>
      <c r="H1075" s="15" t="s">
        <v>126</v>
      </c>
      <c r="I1075" s="3">
        <v>1.2153342647706173</v>
      </c>
      <c r="J1075" s="4">
        <v>0.52490421455938696</v>
      </c>
      <c r="K1075" s="10">
        <v>1200</v>
      </c>
      <c r="L1075" s="10">
        <f t="shared" si="77"/>
        <v>1800</v>
      </c>
      <c r="M1075" s="10">
        <v>2400</v>
      </c>
      <c r="N1075" s="10">
        <v>3000</v>
      </c>
      <c r="O1075" s="3">
        <f t="shared" si="76"/>
        <v>0.5</v>
      </c>
    </row>
    <row r="1076" spans="1:15" x14ac:dyDescent="0.25">
      <c r="A1076" s="8" t="str">
        <f ca="1">LOOKUP('PB YTD'!B1076,TimeFrame!$D$3:$D$8,TimeFrame!$C$3:$C$8)</f>
        <v>3 Months</v>
      </c>
      <c r="B1076" s="8">
        <f t="shared" ca="1" si="78"/>
        <v>94</v>
      </c>
      <c r="C1076" s="20">
        <f t="shared" ca="1" si="75"/>
        <v>45568</v>
      </c>
      <c r="D1076" s="20">
        <v>45474</v>
      </c>
      <c r="E1076" s="19" t="s">
        <v>176</v>
      </c>
      <c r="F1076" s="19" t="s">
        <v>127</v>
      </c>
      <c r="G1076" s="19" t="s">
        <v>263</v>
      </c>
      <c r="H1076" s="15" t="s">
        <v>126</v>
      </c>
      <c r="I1076" s="3">
        <v>1.2592903528482187</v>
      </c>
      <c r="J1076" s="4">
        <v>0.60784313725490191</v>
      </c>
      <c r="K1076" s="10">
        <v>3000</v>
      </c>
      <c r="L1076" s="10">
        <f t="shared" si="77"/>
        <v>0</v>
      </c>
      <c r="M1076" s="10">
        <v>2400</v>
      </c>
      <c r="N1076" s="10">
        <v>3000</v>
      </c>
      <c r="O1076" s="3">
        <f t="shared" si="76"/>
        <v>1.25</v>
      </c>
    </row>
    <row r="1077" spans="1:15" x14ac:dyDescent="0.25">
      <c r="A1077" s="8" t="str">
        <f ca="1">LOOKUP('PB YTD'!B1077,TimeFrame!$D$3:$D$8,TimeFrame!$C$3:$C$8)</f>
        <v>3 Months</v>
      </c>
      <c r="B1077" s="8">
        <f t="shared" ca="1" si="78"/>
        <v>94</v>
      </c>
      <c r="C1077" s="20">
        <f t="shared" ca="1" si="75"/>
        <v>45568</v>
      </c>
      <c r="D1077" s="20">
        <v>45474</v>
      </c>
      <c r="E1077" s="19" t="s">
        <v>14</v>
      </c>
      <c r="F1077" s="19" t="s">
        <v>135</v>
      </c>
      <c r="G1077" s="19" t="s">
        <v>42</v>
      </c>
      <c r="H1077" s="15" t="s">
        <v>228</v>
      </c>
      <c r="I1077" s="3">
        <v>1.1267042234741158</v>
      </c>
      <c r="J1077" s="4">
        <v>0.52717391304347827</v>
      </c>
      <c r="K1077" s="10">
        <v>1200</v>
      </c>
      <c r="L1077" s="10">
        <f t="shared" si="77"/>
        <v>1800</v>
      </c>
      <c r="M1077" s="10">
        <v>2400</v>
      </c>
      <c r="N1077" s="10">
        <v>3000</v>
      </c>
      <c r="O1077" s="3">
        <f t="shared" si="76"/>
        <v>0.5</v>
      </c>
    </row>
    <row r="1078" spans="1:15" x14ac:dyDescent="0.25">
      <c r="A1078" s="8" t="str">
        <f ca="1">LOOKUP('PB YTD'!B1078,TimeFrame!$D$3:$D$8,TimeFrame!$C$3:$C$8)</f>
        <v>3 Months</v>
      </c>
      <c r="B1078" s="8">
        <f t="shared" ca="1" si="78"/>
        <v>94</v>
      </c>
      <c r="C1078" s="20">
        <f t="shared" ca="1" si="75"/>
        <v>45568</v>
      </c>
      <c r="D1078" s="20">
        <v>45474</v>
      </c>
      <c r="E1078" s="19" t="s">
        <v>14</v>
      </c>
      <c r="F1078" s="19" t="s">
        <v>151</v>
      </c>
      <c r="G1078" s="19" t="s">
        <v>42</v>
      </c>
      <c r="H1078" s="15" t="s">
        <v>228</v>
      </c>
      <c r="I1078" s="3">
        <v>1.3356152891036612</v>
      </c>
      <c r="J1078" s="4">
        <v>0.57647058823529407</v>
      </c>
      <c r="K1078" s="10">
        <v>3000</v>
      </c>
      <c r="L1078" s="10">
        <f t="shared" si="77"/>
        <v>0</v>
      </c>
      <c r="M1078" s="10">
        <v>2400</v>
      </c>
      <c r="N1078" s="10">
        <v>3000</v>
      </c>
      <c r="O1078" s="3">
        <f t="shared" si="76"/>
        <v>1.25</v>
      </c>
    </row>
    <row r="1079" spans="1:15" x14ac:dyDescent="0.25">
      <c r="A1079" s="8" t="str">
        <f ca="1">LOOKUP('PB YTD'!B1079,TimeFrame!$D$3:$D$8,TimeFrame!$C$3:$C$8)</f>
        <v>3 Months</v>
      </c>
      <c r="B1079" s="8">
        <f t="shared" ca="1" si="78"/>
        <v>94</v>
      </c>
      <c r="C1079" s="20">
        <f t="shared" ca="1" si="75"/>
        <v>45568</v>
      </c>
      <c r="D1079" s="20">
        <v>45474</v>
      </c>
      <c r="E1079" s="19" t="s">
        <v>14</v>
      </c>
      <c r="F1079" s="19" t="s">
        <v>47</v>
      </c>
      <c r="G1079" s="19" t="s">
        <v>42</v>
      </c>
      <c r="H1079" s="15" t="s">
        <v>228</v>
      </c>
      <c r="I1079" s="3">
        <v>0.57658696553091038</v>
      </c>
      <c r="J1079" s="4">
        <v>0.53205128205128205</v>
      </c>
      <c r="K1079" s="10">
        <v>0</v>
      </c>
      <c r="L1079" s="10">
        <f t="shared" si="77"/>
        <v>3000</v>
      </c>
      <c r="M1079" s="10">
        <v>2400</v>
      </c>
      <c r="N1079" s="10">
        <v>3000</v>
      </c>
      <c r="O1079" s="3">
        <f t="shared" si="76"/>
        <v>0</v>
      </c>
    </row>
    <row r="1080" spans="1:15" x14ac:dyDescent="0.25">
      <c r="A1080" s="8" t="str">
        <f ca="1">LOOKUP('PB YTD'!B1080,TimeFrame!$D$3:$D$8,TimeFrame!$C$3:$C$8)</f>
        <v>3 Months</v>
      </c>
      <c r="B1080" s="8">
        <f t="shared" ca="1" si="78"/>
        <v>94</v>
      </c>
      <c r="C1080" s="20">
        <f t="shared" ca="1" si="75"/>
        <v>45568</v>
      </c>
      <c r="D1080" s="20">
        <v>45474</v>
      </c>
      <c r="E1080" s="19" t="s">
        <v>14</v>
      </c>
      <c r="F1080" s="19" t="s">
        <v>103</v>
      </c>
      <c r="G1080" s="19" t="s">
        <v>42</v>
      </c>
      <c r="H1080" s="15" t="s">
        <v>228</v>
      </c>
      <c r="I1080" s="3">
        <v>1.1861016791478676</v>
      </c>
      <c r="J1080" s="4">
        <v>0.625</v>
      </c>
      <c r="K1080" s="10">
        <v>2846.64</v>
      </c>
      <c r="L1080" s="10">
        <f t="shared" si="77"/>
        <v>153.36000000000013</v>
      </c>
      <c r="M1080" s="10">
        <v>2400</v>
      </c>
      <c r="N1080" s="10">
        <v>3000</v>
      </c>
      <c r="O1080" s="3">
        <f t="shared" si="76"/>
        <v>1.1860999999999999</v>
      </c>
    </row>
    <row r="1081" spans="1:15" x14ac:dyDescent="0.25">
      <c r="A1081" s="8" t="str">
        <f ca="1">LOOKUP('PB YTD'!B1081,TimeFrame!$D$3:$D$8,TimeFrame!$C$3:$C$8)</f>
        <v>3 Months</v>
      </c>
      <c r="B1081" s="8">
        <f t="shared" ca="1" si="78"/>
        <v>94</v>
      </c>
      <c r="C1081" s="20">
        <f t="shared" ca="1" si="75"/>
        <v>45568</v>
      </c>
      <c r="D1081" s="20">
        <v>45474</v>
      </c>
      <c r="E1081" s="19" t="s">
        <v>14</v>
      </c>
      <c r="F1081" s="19" t="s">
        <v>81</v>
      </c>
      <c r="G1081" s="19" t="s">
        <v>42</v>
      </c>
      <c r="H1081" s="15" t="s">
        <v>228</v>
      </c>
      <c r="I1081" s="3">
        <v>0.9363636363636364</v>
      </c>
      <c r="J1081" s="4">
        <v>0.60526315789473684</v>
      </c>
      <c r="K1081" s="10">
        <v>2247.27</v>
      </c>
      <c r="L1081" s="10">
        <f t="shared" si="77"/>
        <v>752.73</v>
      </c>
      <c r="M1081" s="10">
        <v>2400</v>
      </c>
      <c r="N1081" s="10">
        <v>3000</v>
      </c>
      <c r="O1081" s="3">
        <f t="shared" si="76"/>
        <v>0.93636249999999999</v>
      </c>
    </row>
    <row r="1082" spans="1:15" x14ac:dyDescent="0.25">
      <c r="A1082" s="8" t="str">
        <f ca="1">LOOKUP('PB YTD'!B1082,TimeFrame!$D$3:$D$8,TimeFrame!$C$3:$C$8)</f>
        <v>3 Months</v>
      </c>
      <c r="B1082" s="8">
        <f t="shared" ca="1" si="78"/>
        <v>94</v>
      </c>
      <c r="C1082" s="20">
        <f t="shared" ca="1" si="75"/>
        <v>45568</v>
      </c>
      <c r="D1082" s="20">
        <v>45474</v>
      </c>
      <c r="E1082" s="19" t="s">
        <v>14</v>
      </c>
      <c r="F1082" s="19" t="s">
        <v>85</v>
      </c>
      <c r="G1082" s="19" t="s">
        <v>42</v>
      </c>
      <c r="H1082" s="15" t="s">
        <v>228</v>
      </c>
      <c r="I1082" s="3">
        <v>1.5510045815859022</v>
      </c>
      <c r="J1082" s="4">
        <v>0.52100840336134457</v>
      </c>
      <c r="K1082" s="10">
        <v>1200</v>
      </c>
      <c r="L1082" s="10">
        <f t="shared" si="77"/>
        <v>1800</v>
      </c>
      <c r="M1082" s="10">
        <v>2400</v>
      </c>
      <c r="N1082" s="10">
        <v>3000</v>
      </c>
      <c r="O1082" s="3">
        <f t="shared" si="76"/>
        <v>0.5</v>
      </c>
    </row>
    <row r="1083" spans="1:15" x14ac:dyDescent="0.25">
      <c r="A1083" s="8" t="str">
        <f ca="1">LOOKUP('PB YTD'!B1083,TimeFrame!$D$3:$D$8,TimeFrame!$C$3:$C$8)</f>
        <v>3 Months</v>
      </c>
      <c r="B1083" s="8">
        <f t="shared" ca="1" si="78"/>
        <v>94</v>
      </c>
      <c r="C1083" s="20">
        <f t="shared" ca="1" si="75"/>
        <v>45568</v>
      </c>
      <c r="D1083" s="20">
        <v>45474</v>
      </c>
      <c r="E1083" s="19" t="s">
        <v>14</v>
      </c>
      <c r="F1083" s="19" t="s">
        <v>155</v>
      </c>
      <c r="G1083" s="19" t="s">
        <v>42</v>
      </c>
      <c r="H1083" s="15" t="s">
        <v>40</v>
      </c>
      <c r="I1083" s="3">
        <v>1.3881011373473837</v>
      </c>
      <c r="J1083" s="4">
        <v>0.47916666666666669</v>
      </c>
      <c r="K1083" s="10">
        <v>1200</v>
      </c>
      <c r="L1083" s="10">
        <f t="shared" si="77"/>
        <v>1800</v>
      </c>
      <c r="M1083" s="10">
        <v>2400</v>
      </c>
      <c r="N1083" s="10">
        <v>3000</v>
      </c>
      <c r="O1083" s="3">
        <f t="shared" si="76"/>
        <v>0.5</v>
      </c>
    </row>
    <row r="1084" spans="1:15" x14ac:dyDescent="0.25">
      <c r="A1084" s="8" t="str">
        <f ca="1">LOOKUP('PB YTD'!B1084,TimeFrame!$D$3:$D$8,TimeFrame!$C$3:$C$8)</f>
        <v>3 Months</v>
      </c>
      <c r="B1084" s="8">
        <f t="shared" ca="1" si="78"/>
        <v>94</v>
      </c>
      <c r="C1084" s="20">
        <f t="shared" ca="1" si="75"/>
        <v>45568</v>
      </c>
      <c r="D1084" s="20">
        <v>45474</v>
      </c>
      <c r="E1084" s="8" t="s">
        <v>14</v>
      </c>
      <c r="F1084" s="8" t="s">
        <v>131</v>
      </c>
      <c r="G1084" s="19" t="s">
        <v>42</v>
      </c>
      <c r="H1084" s="15" t="s">
        <v>40</v>
      </c>
      <c r="I1084" s="3">
        <v>0.92931170326673274</v>
      </c>
      <c r="J1084" s="4">
        <v>0.59183673469387754</v>
      </c>
      <c r="K1084" s="10">
        <v>2230.35</v>
      </c>
      <c r="L1084" s="10">
        <f t="shared" si="77"/>
        <v>769.65000000000009</v>
      </c>
      <c r="M1084" s="10">
        <v>2400</v>
      </c>
      <c r="N1084" s="10">
        <v>3000</v>
      </c>
      <c r="O1084" s="3">
        <f t="shared" si="76"/>
        <v>0.92931249999999999</v>
      </c>
    </row>
    <row r="1085" spans="1:15" x14ac:dyDescent="0.25">
      <c r="A1085" s="8" t="str">
        <f ca="1">LOOKUP('PB YTD'!B1085,TimeFrame!$D$3:$D$8,TimeFrame!$C$3:$C$8)</f>
        <v>3 Months</v>
      </c>
      <c r="B1085" s="8">
        <f t="shared" ca="1" si="78"/>
        <v>94</v>
      </c>
      <c r="C1085" s="20">
        <f t="shared" ca="1" si="75"/>
        <v>45568</v>
      </c>
      <c r="D1085" s="20">
        <v>45474</v>
      </c>
      <c r="E1085" s="19" t="s">
        <v>14</v>
      </c>
      <c r="F1085" s="19" t="s">
        <v>41</v>
      </c>
      <c r="G1085" s="19" t="s">
        <v>42</v>
      </c>
      <c r="H1085" s="15" t="s">
        <v>40</v>
      </c>
      <c r="I1085" s="3">
        <v>1.0903788582636522</v>
      </c>
      <c r="J1085" s="4">
        <v>0.52734375</v>
      </c>
      <c r="K1085" s="10">
        <v>1200</v>
      </c>
      <c r="L1085" s="10">
        <f t="shared" si="77"/>
        <v>1800</v>
      </c>
      <c r="M1085" s="10">
        <v>2400</v>
      </c>
      <c r="N1085" s="10">
        <v>3000</v>
      </c>
      <c r="O1085" s="3">
        <f t="shared" si="76"/>
        <v>0.5</v>
      </c>
    </row>
    <row r="1086" spans="1:15" x14ac:dyDescent="0.25">
      <c r="A1086" s="8" t="str">
        <f ca="1">LOOKUP('PB YTD'!B1086,TimeFrame!$D$3:$D$8,TimeFrame!$C$3:$C$8)</f>
        <v>3 Months</v>
      </c>
      <c r="B1086" s="8">
        <f t="shared" ca="1" si="78"/>
        <v>94</v>
      </c>
      <c r="C1086" s="20">
        <f t="shared" ca="1" si="75"/>
        <v>45568</v>
      </c>
      <c r="D1086" s="20">
        <v>45474</v>
      </c>
      <c r="E1086" s="19" t="s">
        <v>14</v>
      </c>
      <c r="F1086" s="19" t="s">
        <v>43</v>
      </c>
      <c r="G1086" s="19" t="s">
        <v>42</v>
      </c>
      <c r="H1086" s="15" t="s">
        <v>40</v>
      </c>
      <c r="I1086" s="3">
        <v>1.4026884862653419</v>
      </c>
      <c r="J1086" s="4">
        <v>0.57831325301204817</v>
      </c>
      <c r="K1086" s="10">
        <v>3000</v>
      </c>
      <c r="L1086" s="10">
        <f t="shared" si="77"/>
        <v>0</v>
      </c>
      <c r="M1086" s="10">
        <v>2400</v>
      </c>
      <c r="N1086" s="10">
        <v>3000</v>
      </c>
      <c r="O1086" s="3">
        <f t="shared" si="76"/>
        <v>1.25</v>
      </c>
    </row>
    <row r="1087" spans="1:15" x14ac:dyDescent="0.25">
      <c r="A1087" s="8" t="str">
        <f ca="1">LOOKUP('PB YTD'!B1087,TimeFrame!$D$3:$D$8,TimeFrame!$C$3:$C$8)</f>
        <v>3 Months</v>
      </c>
      <c r="B1087" s="8">
        <f t="shared" ca="1" si="78"/>
        <v>94</v>
      </c>
      <c r="C1087" s="20">
        <f t="shared" ca="1" si="75"/>
        <v>45568</v>
      </c>
      <c r="D1087" s="20">
        <v>45474</v>
      </c>
      <c r="E1087" s="19" t="s">
        <v>14</v>
      </c>
      <c r="F1087" s="19" t="s">
        <v>58</v>
      </c>
      <c r="G1087" s="19" t="s">
        <v>42</v>
      </c>
      <c r="H1087" s="15" t="s">
        <v>40</v>
      </c>
      <c r="I1087" s="3">
        <v>1.6531961792799412</v>
      </c>
      <c r="J1087" s="4">
        <v>0.52340425531914891</v>
      </c>
      <c r="K1087" s="10">
        <v>1200</v>
      </c>
      <c r="L1087" s="10">
        <f t="shared" si="77"/>
        <v>1800</v>
      </c>
      <c r="M1087" s="10">
        <v>2400</v>
      </c>
      <c r="N1087" s="10">
        <v>3000</v>
      </c>
      <c r="O1087" s="3">
        <f t="shared" si="76"/>
        <v>0.5</v>
      </c>
    </row>
    <row r="1088" spans="1:15" x14ac:dyDescent="0.25">
      <c r="A1088" s="8" t="str">
        <f ca="1">LOOKUP('PB YTD'!B1088,TimeFrame!$D$3:$D$8,TimeFrame!$C$3:$C$8)</f>
        <v>3 Months</v>
      </c>
      <c r="B1088" s="8">
        <f t="shared" ca="1" si="78"/>
        <v>94</v>
      </c>
      <c r="C1088" s="20">
        <f t="shared" ca="1" si="75"/>
        <v>45568</v>
      </c>
      <c r="D1088" s="20">
        <v>45474</v>
      </c>
      <c r="E1088" s="8" t="s">
        <v>14</v>
      </c>
      <c r="F1088" s="8" t="s">
        <v>149</v>
      </c>
      <c r="G1088" s="19" t="s">
        <v>42</v>
      </c>
      <c r="H1088" s="15" t="s">
        <v>40</v>
      </c>
      <c r="I1088" s="3">
        <v>1.2239354000925415</v>
      </c>
      <c r="J1088" s="4">
        <v>0.46721311475409838</v>
      </c>
      <c r="K1088" s="10">
        <v>1200</v>
      </c>
      <c r="L1088" s="10">
        <f t="shared" si="77"/>
        <v>1800</v>
      </c>
      <c r="M1088" s="10">
        <v>2400</v>
      </c>
      <c r="N1088" s="10">
        <v>3000</v>
      </c>
      <c r="O1088" s="3">
        <f t="shared" si="76"/>
        <v>0.5</v>
      </c>
    </row>
    <row r="1089" spans="1:15" x14ac:dyDescent="0.25">
      <c r="A1089" s="8" t="str">
        <f ca="1">LOOKUP('PB YTD'!B1089,TimeFrame!$D$3:$D$8,TimeFrame!$C$3:$C$8)</f>
        <v>3 Months</v>
      </c>
      <c r="B1089" s="8">
        <f t="shared" ca="1" si="78"/>
        <v>94</v>
      </c>
      <c r="C1089" s="20">
        <f t="shared" ca="1" si="75"/>
        <v>45568</v>
      </c>
      <c r="D1089" s="20">
        <v>45474</v>
      </c>
      <c r="E1089" s="19" t="s">
        <v>14</v>
      </c>
      <c r="F1089" s="19" t="s">
        <v>56</v>
      </c>
      <c r="G1089" s="19" t="s">
        <v>42</v>
      </c>
      <c r="H1089" s="15" t="s">
        <v>40</v>
      </c>
      <c r="I1089" s="3">
        <v>1.333341414190389</v>
      </c>
      <c r="J1089" s="4">
        <v>0.49773755656108598</v>
      </c>
      <c r="K1089" s="10">
        <v>1200</v>
      </c>
      <c r="L1089" s="10">
        <f t="shared" si="77"/>
        <v>1800</v>
      </c>
      <c r="M1089" s="10">
        <v>2400</v>
      </c>
      <c r="N1089" s="10">
        <v>3000</v>
      </c>
      <c r="O1089" s="3">
        <f t="shared" si="76"/>
        <v>0.5</v>
      </c>
    </row>
    <row r="1090" spans="1:15" x14ac:dyDescent="0.25">
      <c r="A1090" s="8" t="str">
        <f ca="1">LOOKUP('PB YTD'!B1090,TimeFrame!$D$3:$D$8,TimeFrame!$C$3:$C$8)</f>
        <v>3 Months</v>
      </c>
      <c r="B1090" s="8">
        <f t="shared" ca="1" si="78"/>
        <v>94</v>
      </c>
      <c r="C1090" s="20">
        <f t="shared" ref="C1090:C1153" ca="1" si="79">TODAY()</f>
        <v>45568</v>
      </c>
      <c r="D1090" s="20">
        <v>45474</v>
      </c>
      <c r="E1090" s="19" t="s">
        <v>14</v>
      </c>
      <c r="F1090" s="19" t="s">
        <v>54</v>
      </c>
      <c r="G1090" s="19" t="s">
        <v>42</v>
      </c>
      <c r="H1090" s="15" t="s">
        <v>40</v>
      </c>
      <c r="I1090" s="3">
        <v>1.3403150087502429</v>
      </c>
      <c r="J1090" s="4">
        <v>0.56299212598425197</v>
      </c>
      <c r="K1090" s="10">
        <v>1200</v>
      </c>
      <c r="L1090" s="10">
        <f t="shared" si="77"/>
        <v>1800</v>
      </c>
      <c r="M1090" s="10">
        <v>2400</v>
      </c>
      <c r="N1090" s="10">
        <v>3000</v>
      </c>
      <c r="O1090" s="3">
        <f t="shared" ref="O1090:O1153" si="80">+K1090/M1090</f>
        <v>0.5</v>
      </c>
    </row>
    <row r="1091" spans="1:15" x14ac:dyDescent="0.25">
      <c r="A1091" s="8" t="str">
        <f ca="1">LOOKUP('PB YTD'!B1091,TimeFrame!$D$3:$D$8,TimeFrame!$C$3:$C$8)</f>
        <v>3 Months</v>
      </c>
      <c r="B1091" s="8">
        <f t="shared" ca="1" si="78"/>
        <v>94</v>
      </c>
      <c r="C1091" s="20">
        <f t="shared" ca="1" si="79"/>
        <v>45568</v>
      </c>
      <c r="D1091" s="20">
        <v>45474</v>
      </c>
      <c r="E1091" s="19" t="s">
        <v>14</v>
      </c>
      <c r="F1091" s="19" t="s">
        <v>63</v>
      </c>
      <c r="G1091" s="19" t="s">
        <v>42</v>
      </c>
      <c r="H1091" s="15" t="s">
        <v>40</v>
      </c>
      <c r="I1091" s="3">
        <v>1.1200000000000001</v>
      </c>
      <c r="J1091" s="4">
        <v>0.53508771929824561</v>
      </c>
      <c r="K1091" s="10">
        <v>1200</v>
      </c>
      <c r="L1091" s="10">
        <f t="shared" si="77"/>
        <v>1800</v>
      </c>
      <c r="M1091" s="10">
        <v>2400</v>
      </c>
      <c r="N1091" s="10">
        <v>3000</v>
      </c>
      <c r="O1091" s="3">
        <f t="shared" si="80"/>
        <v>0.5</v>
      </c>
    </row>
    <row r="1092" spans="1:15" x14ac:dyDescent="0.25">
      <c r="A1092" s="8" t="str">
        <f ca="1">LOOKUP('PB YTD'!B1092,TimeFrame!$D$3:$D$8,TimeFrame!$C$3:$C$8)</f>
        <v>3 Months</v>
      </c>
      <c r="B1092" s="8">
        <f t="shared" ca="1" si="78"/>
        <v>94</v>
      </c>
      <c r="C1092" s="20">
        <f t="shared" ca="1" si="79"/>
        <v>45568</v>
      </c>
      <c r="D1092" s="20">
        <v>45474</v>
      </c>
      <c r="E1092" s="19" t="s">
        <v>14</v>
      </c>
      <c r="F1092" s="19" t="s">
        <v>66</v>
      </c>
      <c r="G1092" s="19" t="s">
        <v>42</v>
      </c>
      <c r="H1092" s="15" t="s">
        <v>40</v>
      </c>
      <c r="I1092" s="3">
        <v>1.058252427184466</v>
      </c>
      <c r="J1092" s="4">
        <v>0.68103448275862066</v>
      </c>
      <c r="K1092" s="10">
        <v>2539.81</v>
      </c>
      <c r="L1092" s="10">
        <f t="shared" si="77"/>
        <v>460.19000000000005</v>
      </c>
      <c r="M1092" s="10">
        <v>2400</v>
      </c>
      <c r="N1092" s="10">
        <v>3000</v>
      </c>
      <c r="O1092" s="3">
        <f t="shared" si="80"/>
        <v>1.0582541666666667</v>
      </c>
    </row>
    <row r="1093" spans="1:15" x14ac:dyDescent="0.25">
      <c r="A1093" s="8" t="str">
        <f ca="1">LOOKUP('PB YTD'!B1093,TimeFrame!$D$3:$D$8,TimeFrame!$C$3:$C$8)</f>
        <v>3 Months</v>
      </c>
      <c r="B1093" s="8">
        <f t="shared" ca="1" si="78"/>
        <v>94</v>
      </c>
      <c r="C1093" s="20">
        <f t="shared" ca="1" si="79"/>
        <v>45568</v>
      </c>
      <c r="D1093" s="20">
        <v>45474</v>
      </c>
      <c r="E1093" s="19" t="s">
        <v>14</v>
      </c>
      <c r="F1093" s="19" t="s">
        <v>100</v>
      </c>
      <c r="G1093" s="19" t="s">
        <v>42</v>
      </c>
      <c r="H1093" s="15" t="s">
        <v>40</v>
      </c>
      <c r="I1093" s="3">
        <v>1.2452175259527849</v>
      </c>
      <c r="J1093" s="4">
        <v>0.59615384615384615</v>
      </c>
      <c r="K1093" s="10">
        <v>2988.52</v>
      </c>
      <c r="L1093" s="10">
        <f t="shared" si="77"/>
        <v>11.480000000000018</v>
      </c>
      <c r="M1093" s="10">
        <v>2400</v>
      </c>
      <c r="N1093" s="10">
        <v>3000</v>
      </c>
      <c r="O1093" s="3">
        <f t="shared" si="80"/>
        <v>1.2452166666666666</v>
      </c>
    </row>
    <row r="1094" spans="1:15" x14ac:dyDescent="0.25">
      <c r="A1094" s="8" t="str">
        <f ca="1">LOOKUP('PB YTD'!B1094,TimeFrame!$D$3:$D$8,TimeFrame!$C$3:$C$8)</f>
        <v>3 Months</v>
      </c>
      <c r="B1094" s="8">
        <f t="shared" ca="1" si="78"/>
        <v>94</v>
      </c>
      <c r="C1094" s="20">
        <f t="shared" ca="1" si="79"/>
        <v>45568</v>
      </c>
      <c r="D1094" s="20">
        <v>45474</v>
      </c>
      <c r="E1094" s="19" t="s">
        <v>14</v>
      </c>
      <c r="F1094" s="19" t="s">
        <v>76</v>
      </c>
      <c r="G1094" s="19" t="s">
        <v>42</v>
      </c>
      <c r="H1094" s="15" t="s">
        <v>40</v>
      </c>
      <c r="I1094" s="3">
        <v>1.6711858036457357</v>
      </c>
      <c r="J1094" s="4">
        <v>0.625</v>
      </c>
      <c r="K1094" s="10">
        <v>3000</v>
      </c>
      <c r="L1094" s="10">
        <f t="shared" si="77"/>
        <v>0</v>
      </c>
      <c r="M1094" s="10">
        <v>2400</v>
      </c>
      <c r="N1094" s="10">
        <v>3000</v>
      </c>
      <c r="O1094" s="3">
        <f t="shared" si="80"/>
        <v>1.25</v>
      </c>
    </row>
    <row r="1095" spans="1:15" x14ac:dyDescent="0.25">
      <c r="A1095" s="8" t="str">
        <f ca="1">LOOKUP('PB YTD'!B1095,TimeFrame!$D$3:$D$8,TimeFrame!$C$3:$C$8)</f>
        <v>3 Months</v>
      </c>
      <c r="B1095" s="8">
        <f t="shared" ca="1" si="78"/>
        <v>94</v>
      </c>
      <c r="C1095" s="20">
        <f t="shared" ca="1" si="79"/>
        <v>45568</v>
      </c>
      <c r="D1095" s="20">
        <v>45474</v>
      </c>
      <c r="E1095" s="19" t="s">
        <v>14</v>
      </c>
      <c r="F1095" s="19" t="s">
        <v>96</v>
      </c>
      <c r="G1095" s="19" t="s">
        <v>42</v>
      </c>
      <c r="H1095" s="15" t="s">
        <v>82</v>
      </c>
      <c r="I1095" s="3">
        <v>1.3855421686746987</v>
      </c>
      <c r="J1095" s="4">
        <v>0.56571428571428573</v>
      </c>
      <c r="K1095" s="10">
        <v>1200</v>
      </c>
      <c r="L1095" s="10">
        <f t="shared" si="77"/>
        <v>1800</v>
      </c>
      <c r="M1095" s="10">
        <v>2400</v>
      </c>
      <c r="N1095" s="10">
        <v>3000</v>
      </c>
      <c r="O1095" s="3">
        <f t="shared" si="80"/>
        <v>0.5</v>
      </c>
    </row>
    <row r="1096" spans="1:15" x14ac:dyDescent="0.25">
      <c r="A1096" s="8" t="str">
        <f ca="1">LOOKUP('PB YTD'!B1096,TimeFrame!$D$3:$D$8,TimeFrame!$C$3:$C$8)</f>
        <v>3 Months</v>
      </c>
      <c r="B1096" s="8">
        <f t="shared" ca="1" si="78"/>
        <v>94</v>
      </c>
      <c r="C1096" s="20">
        <f t="shared" ca="1" si="79"/>
        <v>45568</v>
      </c>
      <c r="D1096" s="20">
        <v>45474</v>
      </c>
      <c r="E1096" s="19" t="s">
        <v>14</v>
      </c>
      <c r="F1096" s="19" t="s">
        <v>83</v>
      </c>
      <c r="G1096" s="19" t="s">
        <v>42</v>
      </c>
      <c r="H1096" s="15" t="s">
        <v>82</v>
      </c>
      <c r="I1096" s="3">
        <v>1.0817515721456183</v>
      </c>
      <c r="J1096" s="4">
        <v>0.52941176470588236</v>
      </c>
      <c r="K1096" s="10">
        <v>1200</v>
      </c>
      <c r="L1096" s="10">
        <f t="shared" si="77"/>
        <v>1800</v>
      </c>
      <c r="M1096" s="10">
        <v>2400</v>
      </c>
      <c r="N1096" s="10">
        <v>3000</v>
      </c>
      <c r="O1096" s="3">
        <f t="shared" si="80"/>
        <v>0.5</v>
      </c>
    </row>
    <row r="1097" spans="1:15" x14ac:dyDescent="0.25">
      <c r="A1097" s="8" t="str">
        <f ca="1">LOOKUP('PB YTD'!B1097,TimeFrame!$D$3:$D$8,TimeFrame!$C$3:$C$8)</f>
        <v>3 Months</v>
      </c>
      <c r="B1097" s="8">
        <f t="shared" ca="1" si="78"/>
        <v>94</v>
      </c>
      <c r="C1097" s="20">
        <f t="shared" ca="1" si="79"/>
        <v>45568</v>
      </c>
      <c r="D1097" s="20">
        <v>45474</v>
      </c>
      <c r="E1097" s="19" t="s">
        <v>14</v>
      </c>
      <c r="F1097" s="19" t="s">
        <v>93</v>
      </c>
      <c r="G1097" s="19" t="s">
        <v>42</v>
      </c>
      <c r="H1097" s="15" t="s">
        <v>82</v>
      </c>
      <c r="I1097" s="3">
        <v>1.1634559449233419</v>
      </c>
      <c r="J1097" s="4">
        <v>0.57391304347826089</v>
      </c>
      <c r="K1097" s="10">
        <v>2792.29</v>
      </c>
      <c r="L1097" s="10">
        <f t="shared" si="77"/>
        <v>207.71000000000004</v>
      </c>
      <c r="M1097" s="10">
        <v>2400</v>
      </c>
      <c r="N1097" s="10">
        <v>3000</v>
      </c>
      <c r="O1097" s="3">
        <f t="shared" si="80"/>
        <v>1.1634541666666667</v>
      </c>
    </row>
    <row r="1098" spans="1:15" x14ac:dyDescent="0.25">
      <c r="A1098" s="8" t="str">
        <f ca="1">LOOKUP('PB YTD'!B1098,TimeFrame!$D$3:$D$8,TimeFrame!$C$3:$C$8)</f>
        <v>3 Months</v>
      </c>
      <c r="B1098" s="8">
        <f t="shared" ca="1" si="78"/>
        <v>94</v>
      </c>
      <c r="C1098" s="20">
        <f t="shared" ca="1" si="79"/>
        <v>45568</v>
      </c>
      <c r="D1098" s="20">
        <v>45474</v>
      </c>
      <c r="E1098" s="19" t="s">
        <v>14</v>
      </c>
      <c r="F1098" s="19" t="s">
        <v>171</v>
      </c>
      <c r="G1098" s="19" t="s">
        <v>42</v>
      </c>
      <c r="H1098" s="15" t="s">
        <v>82</v>
      </c>
      <c r="I1098" s="3">
        <v>1.342914696344129</v>
      </c>
      <c r="J1098" s="4">
        <v>0.58585858585858586</v>
      </c>
      <c r="K1098" s="10">
        <v>3000</v>
      </c>
      <c r="L1098" s="10">
        <f t="shared" si="77"/>
        <v>0</v>
      </c>
      <c r="M1098" s="10">
        <v>2400</v>
      </c>
      <c r="N1098" s="10">
        <v>3000</v>
      </c>
      <c r="O1098" s="3">
        <f t="shared" si="80"/>
        <v>1.25</v>
      </c>
    </row>
    <row r="1099" spans="1:15" x14ac:dyDescent="0.25">
      <c r="A1099" s="8" t="str">
        <f ca="1">LOOKUP('PB YTD'!B1099,TimeFrame!$D$3:$D$8,TimeFrame!$C$3:$C$8)</f>
        <v>3 Months</v>
      </c>
      <c r="B1099" s="8">
        <f t="shared" ca="1" si="78"/>
        <v>94</v>
      </c>
      <c r="C1099" s="20">
        <f t="shared" ca="1" si="79"/>
        <v>45568</v>
      </c>
      <c r="D1099" s="20">
        <v>45474</v>
      </c>
      <c r="E1099" s="19" t="s">
        <v>14</v>
      </c>
      <c r="F1099" s="19" t="s">
        <v>99</v>
      </c>
      <c r="G1099" s="19" t="s">
        <v>42</v>
      </c>
      <c r="H1099" s="15" t="s">
        <v>82</v>
      </c>
      <c r="I1099" s="3">
        <v>1.2538557988907608</v>
      </c>
      <c r="J1099" s="4">
        <v>0.53703703703703709</v>
      </c>
      <c r="K1099" s="10">
        <v>1200</v>
      </c>
      <c r="L1099" s="10">
        <f t="shared" si="77"/>
        <v>1800</v>
      </c>
      <c r="M1099" s="10">
        <v>2400</v>
      </c>
      <c r="N1099" s="10">
        <v>3000</v>
      </c>
      <c r="O1099" s="3">
        <f t="shared" si="80"/>
        <v>0.5</v>
      </c>
    </row>
    <row r="1100" spans="1:15" x14ac:dyDescent="0.25">
      <c r="A1100" s="8" t="str">
        <f ca="1">LOOKUP('PB YTD'!B1100,TimeFrame!$D$3:$D$8,TimeFrame!$C$3:$C$8)</f>
        <v>3 Months</v>
      </c>
      <c r="B1100" s="8">
        <f t="shared" ca="1" si="78"/>
        <v>94</v>
      </c>
      <c r="C1100" s="20">
        <f t="shared" ca="1" si="79"/>
        <v>45568</v>
      </c>
      <c r="D1100" s="20">
        <v>45474</v>
      </c>
      <c r="E1100" s="19" t="s">
        <v>14</v>
      </c>
      <c r="F1100" s="19" t="s">
        <v>148</v>
      </c>
      <c r="G1100" s="19" t="s">
        <v>42</v>
      </c>
      <c r="H1100" s="15" t="s">
        <v>240</v>
      </c>
      <c r="I1100" s="3">
        <v>1.2130191212556136</v>
      </c>
      <c r="J1100" s="4">
        <v>0.51968503937007871</v>
      </c>
      <c r="K1100" s="10">
        <v>1200</v>
      </c>
      <c r="L1100" s="10">
        <f t="shared" si="77"/>
        <v>1800</v>
      </c>
      <c r="M1100" s="10">
        <v>2400</v>
      </c>
      <c r="N1100" s="10">
        <v>3000</v>
      </c>
      <c r="O1100" s="3">
        <f t="shared" si="80"/>
        <v>0.5</v>
      </c>
    </row>
    <row r="1101" spans="1:15" x14ac:dyDescent="0.25">
      <c r="A1101" s="8" t="str">
        <f ca="1">LOOKUP('PB YTD'!B1101,TimeFrame!$D$3:$D$8,TimeFrame!$C$3:$C$8)</f>
        <v>3 Months</v>
      </c>
      <c r="B1101" s="8">
        <f t="shared" ca="1" si="78"/>
        <v>94</v>
      </c>
      <c r="C1101" s="20">
        <f t="shared" ca="1" si="79"/>
        <v>45568</v>
      </c>
      <c r="D1101" s="20">
        <v>45474</v>
      </c>
      <c r="E1101" s="19" t="s">
        <v>14</v>
      </c>
      <c r="F1101" s="19" t="s">
        <v>35</v>
      </c>
      <c r="G1101" s="19" t="s">
        <v>42</v>
      </c>
      <c r="H1101" s="15" t="s">
        <v>240</v>
      </c>
      <c r="I1101" s="3">
        <v>0.89213936981627795</v>
      </c>
      <c r="J1101" s="4">
        <v>0.52380952380952384</v>
      </c>
      <c r="K1101" s="10">
        <v>1070.57</v>
      </c>
      <c r="L1101" s="10">
        <f t="shared" si="77"/>
        <v>1929.43</v>
      </c>
      <c r="M1101" s="10">
        <v>2400</v>
      </c>
      <c r="N1101" s="10">
        <v>3000</v>
      </c>
      <c r="O1101" s="3">
        <f t="shared" si="80"/>
        <v>0.44607083333333331</v>
      </c>
    </row>
    <row r="1102" spans="1:15" x14ac:dyDescent="0.25">
      <c r="A1102" s="8" t="str">
        <f ca="1">LOOKUP('PB YTD'!B1102,TimeFrame!$D$3:$D$8,TimeFrame!$C$3:$C$8)</f>
        <v>3 Months</v>
      </c>
      <c r="B1102" s="8">
        <f t="shared" ca="1" si="78"/>
        <v>94</v>
      </c>
      <c r="C1102" s="20">
        <f t="shared" ca="1" si="79"/>
        <v>45568</v>
      </c>
      <c r="D1102" s="20">
        <v>45474</v>
      </c>
      <c r="E1102" s="19" t="s">
        <v>14</v>
      </c>
      <c r="F1102" s="19" t="s">
        <v>89</v>
      </c>
      <c r="G1102" s="19" t="s">
        <v>42</v>
      </c>
      <c r="H1102" s="15" t="s">
        <v>240</v>
      </c>
      <c r="I1102" s="3">
        <v>1.1052631578947367</v>
      </c>
      <c r="J1102" s="4">
        <v>0.55769230769230771</v>
      </c>
      <c r="K1102" s="10">
        <v>1200</v>
      </c>
      <c r="L1102" s="10">
        <f t="shared" si="77"/>
        <v>1800</v>
      </c>
      <c r="M1102" s="10">
        <v>2400</v>
      </c>
      <c r="N1102" s="10">
        <v>3000</v>
      </c>
      <c r="O1102" s="3">
        <f t="shared" si="80"/>
        <v>0.5</v>
      </c>
    </row>
    <row r="1103" spans="1:15" x14ac:dyDescent="0.25">
      <c r="A1103" s="8" t="str">
        <f ca="1">LOOKUP('PB YTD'!B1103,TimeFrame!$D$3:$D$8,TimeFrame!$C$3:$C$8)</f>
        <v>3 Months</v>
      </c>
      <c r="B1103" s="8">
        <f t="shared" ca="1" si="78"/>
        <v>94</v>
      </c>
      <c r="C1103" s="20">
        <f t="shared" ca="1" si="79"/>
        <v>45568</v>
      </c>
      <c r="D1103" s="20">
        <v>45474</v>
      </c>
      <c r="E1103" s="19" t="s">
        <v>14</v>
      </c>
      <c r="F1103" s="19" t="s">
        <v>144</v>
      </c>
      <c r="G1103" s="19" t="s">
        <v>42</v>
      </c>
      <c r="H1103" s="15" t="s">
        <v>240</v>
      </c>
      <c r="I1103" s="3">
        <v>1.1166759722997692</v>
      </c>
      <c r="J1103" s="4">
        <v>0.64457831325301207</v>
      </c>
      <c r="K1103" s="10">
        <v>2680.02</v>
      </c>
      <c r="L1103" s="10">
        <f t="shared" si="77"/>
        <v>319.98</v>
      </c>
      <c r="M1103" s="10">
        <v>2400</v>
      </c>
      <c r="N1103" s="10">
        <v>3000</v>
      </c>
      <c r="O1103" s="3">
        <f t="shared" si="80"/>
        <v>1.1166750000000001</v>
      </c>
    </row>
    <row r="1104" spans="1:15" x14ac:dyDescent="0.25">
      <c r="A1104" s="8" t="str">
        <f ca="1">LOOKUP('PB YTD'!B1104,TimeFrame!$D$3:$D$8,TimeFrame!$C$3:$C$8)</f>
        <v>3 Months</v>
      </c>
      <c r="B1104" s="8">
        <f t="shared" ca="1" si="78"/>
        <v>94</v>
      </c>
      <c r="C1104" s="20">
        <f t="shared" ca="1" si="79"/>
        <v>45568</v>
      </c>
      <c r="D1104" s="20">
        <v>45474</v>
      </c>
      <c r="E1104" s="19" t="s">
        <v>14</v>
      </c>
      <c r="F1104" s="19" t="s">
        <v>46</v>
      </c>
      <c r="G1104" s="19" t="s">
        <v>42</v>
      </c>
      <c r="H1104" s="15" t="s">
        <v>240</v>
      </c>
      <c r="I1104" s="3">
        <v>1.2483189075485361</v>
      </c>
      <c r="J1104" s="4">
        <v>0.59296482412060303</v>
      </c>
      <c r="K1104" s="10">
        <v>2995.97</v>
      </c>
      <c r="L1104" s="10">
        <f t="shared" si="77"/>
        <v>4.0300000000002001</v>
      </c>
      <c r="M1104" s="10">
        <v>2400</v>
      </c>
      <c r="N1104" s="10">
        <v>3000</v>
      </c>
      <c r="O1104" s="3">
        <f t="shared" si="80"/>
        <v>1.2483208333333333</v>
      </c>
    </row>
    <row r="1105" spans="1:15" x14ac:dyDescent="0.25">
      <c r="A1105" s="8" t="str">
        <f ca="1">LOOKUP('PB YTD'!B1105,TimeFrame!$D$3:$D$8,TimeFrame!$C$3:$C$8)</f>
        <v>3 Months</v>
      </c>
      <c r="B1105" s="8">
        <f t="shared" ca="1" si="78"/>
        <v>94</v>
      </c>
      <c r="C1105" s="20">
        <f t="shared" ca="1" si="79"/>
        <v>45568</v>
      </c>
      <c r="D1105" s="20">
        <v>45474</v>
      </c>
      <c r="E1105" s="19" t="s">
        <v>14</v>
      </c>
      <c r="F1105" s="19" t="s">
        <v>31</v>
      </c>
      <c r="G1105" s="19" t="s">
        <v>42</v>
      </c>
      <c r="H1105" s="15" t="s">
        <v>240</v>
      </c>
      <c r="I1105" s="3">
        <v>1.4031041766584691</v>
      </c>
      <c r="J1105" s="4">
        <v>0.64163822525597269</v>
      </c>
      <c r="K1105" s="10">
        <v>3000</v>
      </c>
      <c r="L1105" s="10">
        <f t="shared" si="77"/>
        <v>0</v>
      </c>
      <c r="M1105" s="10">
        <v>2400</v>
      </c>
      <c r="N1105" s="10">
        <v>3000</v>
      </c>
      <c r="O1105" s="3">
        <f t="shared" si="80"/>
        <v>1.25</v>
      </c>
    </row>
    <row r="1106" spans="1:15" x14ac:dyDescent="0.25">
      <c r="A1106" s="8" t="str">
        <f ca="1">LOOKUP('PB YTD'!B1106,TimeFrame!$D$3:$D$8,TimeFrame!$C$3:$C$8)</f>
        <v>3 Months</v>
      </c>
      <c r="B1106" s="8">
        <f t="shared" ca="1" si="78"/>
        <v>94</v>
      </c>
      <c r="C1106" s="20">
        <f t="shared" ca="1" si="79"/>
        <v>45568</v>
      </c>
      <c r="D1106" s="20">
        <v>45474</v>
      </c>
      <c r="E1106" s="19" t="s">
        <v>14</v>
      </c>
      <c r="F1106" s="19" t="s">
        <v>230</v>
      </c>
      <c r="G1106" s="19" t="s">
        <v>42</v>
      </c>
      <c r="H1106" s="15" t="s">
        <v>240</v>
      </c>
      <c r="I1106" s="3">
        <v>1.5278626590366133</v>
      </c>
      <c r="J1106" s="4">
        <v>0.38636363636363635</v>
      </c>
      <c r="K1106" s="10">
        <v>3000</v>
      </c>
      <c r="L1106" s="10">
        <f t="shared" si="77"/>
        <v>0</v>
      </c>
      <c r="M1106" s="10">
        <v>2400</v>
      </c>
      <c r="N1106" s="10">
        <v>3000</v>
      </c>
      <c r="O1106" s="3">
        <f t="shared" si="80"/>
        <v>1.25</v>
      </c>
    </row>
    <row r="1107" spans="1:15" x14ac:dyDescent="0.25">
      <c r="A1107" s="8" t="str">
        <f ca="1">LOOKUP('PB YTD'!B1107,TimeFrame!$D$3:$D$8,TimeFrame!$C$3:$C$8)</f>
        <v>3 Months</v>
      </c>
      <c r="B1107" s="8">
        <f t="shared" ca="1" si="78"/>
        <v>94</v>
      </c>
      <c r="C1107" s="20">
        <f t="shared" ca="1" si="79"/>
        <v>45568</v>
      </c>
      <c r="D1107" s="20">
        <v>45474</v>
      </c>
      <c r="E1107" s="19" t="s">
        <v>14</v>
      </c>
      <c r="F1107" s="19" t="s">
        <v>21</v>
      </c>
      <c r="G1107" s="19" t="s">
        <v>42</v>
      </c>
      <c r="H1107" s="15" t="s">
        <v>42</v>
      </c>
      <c r="I1107" s="3">
        <v>1.3208045586625907</v>
      </c>
      <c r="J1107" s="4">
        <v>0.56153846153846154</v>
      </c>
      <c r="K1107" s="10">
        <v>1200</v>
      </c>
      <c r="L1107" s="10">
        <f t="shared" si="77"/>
        <v>1800</v>
      </c>
      <c r="M1107" s="10">
        <v>2400</v>
      </c>
      <c r="N1107" s="10">
        <v>3000</v>
      </c>
      <c r="O1107" s="3">
        <f t="shared" si="80"/>
        <v>0.5</v>
      </c>
    </row>
    <row r="1108" spans="1:15" x14ac:dyDescent="0.25">
      <c r="A1108" s="8" t="str">
        <f ca="1">LOOKUP('PB YTD'!B1108,TimeFrame!$D$3:$D$8,TimeFrame!$C$3:$C$8)</f>
        <v>3 Months</v>
      </c>
      <c r="B1108" s="8">
        <f t="shared" ca="1" si="78"/>
        <v>94</v>
      </c>
      <c r="C1108" s="20">
        <f t="shared" ca="1" si="79"/>
        <v>45568</v>
      </c>
      <c r="D1108" s="20">
        <v>45474</v>
      </c>
      <c r="E1108" s="19" t="s">
        <v>14</v>
      </c>
      <c r="F1108" s="19" t="s">
        <v>117</v>
      </c>
      <c r="G1108" s="19" t="s">
        <v>42</v>
      </c>
      <c r="H1108" s="15" t="s">
        <v>42</v>
      </c>
      <c r="I1108" s="3">
        <v>1.0518329482360245</v>
      </c>
      <c r="J1108" s="4">
        <v>0.57608695652173914</v>
      </c>
      <c r="K1108" s="10">
        <v>2524.4</v>
      </c>
      <c r="L1108" s="10">
        <f t="shared" si="77"/>
        <v>475.59999999999991</v>
      </c>
      <c r="M1108" s="10">
        <v>2400</v>
      </c>
      <c r="N1108" s="10">
        <v>3000</v>
      </c>
      <c r="O1108" s="3">
        <f t="shared" si="80"/>
        <v>1.0518333333333334</v>
      </c>
    </row>
    <row r="1109" spans="1:15" x14ac:dyDescent="0.25">
      <c r="A1109" s="8" t="str">
        <f ca="1">LOOKUP('PB YTD'!B1109,TimeFrame!$D$3:$D$8,TimeFrame!$C$3:$C$8)</f>
        <v>3 Months</v>
      </c>
      <c r="B1109" s="8">
        <f t="shared" ca="1" si="78"/>
        <v>94</v>
      </c>
      <c r="C1109" s="20">
        <f t="shared" ca="1" si="79"/>
        <v>45568</v>
      </c>
      <c r="D1109" s="20">
        <v>45474</v>
      </c>
      <c r="E1109" s="19" t="s">
        <v>14</v>
      </c>
      <c r="F1109" s="19" t="s">
        <v>118</v>
      </c>
      <c r="G1109" s="19" t="s">
        <v>42</v>
      </c>
      <c r="H1109" s="15" t="s">
        <v>42</v>
      </c>
      <c r="I1109" s="3">
        <v>0.83059294165508357</v>
      </c>
      <c r="J1109" s="4">
        <v>0.70129870129870131</v>
      </c>
      <c r="K1109" s="10">
        <v>1993.42</v>
      </c>
      <c r="L1109" s="10">
        <f t="shared" si="77"/>
        <v>1006.5799999999999</v>
      </c>
      <c r="M1109" s="10">
        <v>2400</v>
      </c>
      <c r="N1109" s="10">
        <v>3000</v>
      </c>
      <c r="O1109" s="3">
        <f t="shared" si="80"/>
        <v>0.83059166666666673</v>
      </c>
    </row>
    <row r="1110" spans="1:15" x14ac:dyDescent="0.25">
      <c r="A1110" s="8" t="str">
        <f ca="1">LOOKUP('PB YTD'!B1110,TimeFrame!$D$3:$D$8,TimeFrame!$C$3:$C$8)</f>
        <v>3 Months</v>
      </c>
      <c r="B1110" s="8">
        <f t="shared" ca="1" si="78"/>
        <v>94</v>
      </c>
      <c r="C1110" s="20">
        <f t="shared" ca="1" si="79"/>
        <v>45568</v>
      </c>
      <c r="D1110" s="20">
        <v>45474</v>
      </c>
      <c r="E1110" s="19" t="s">
        <v>14</v>
      </c>
      <c r="F1110" s="19" t="s">
        <v>20</v>
      </c>
      <c r="G1110" s="19" t="s">
        <v>42</v>
      </c>
      <c r="H1110" s="15" t="s">
        <v>42</v>
      </c>
      <c r="I1110" s="3">
        <v>1.4459654860200815</v>
      </c>
      <c r="J1110" s="4">
        <v>0.68803418803418803</v>
      </c>
      <c r="K1110" s="10">
        <v>3000</v>
      </c>
      <c r="L1110" s="10">
        <f t="shared" si="77"/>
        <v>0</v>
      </c>
      <c r="M1110" s="10">
        <v>2400</v>
      </c>
      <c r="N1110" s="10">
        <v>3000</v>
      </c>
      <c r="O1110" s="3">
        <f t="shared" si="80"/>
        <v>1.25</v>
      </c>
    </row>
    <row r="1111" spans="1:15" x14ac:dyDescent="0.25">
      <c r="A1111" s="8" t="str">
        <f ca="1">LOOKUP('PB YTD'!B1111,TimeFrame!$D$3:$D$8,TimeFrame!$C$3:$C$8)</f>
        <v>3 Months</v>
      </c>
      <c r="B1111" s="8">
        <f t="shared" ca="1" si="78"/>
        <v>94</v>
      </c>
      <c r="C1111" s="20">
        <f t="shared" ca="1" si="79"/>
        <v>45568</v>
      </c>
      <c r="D1111" s="20">
        <v>45474</v>
      </c>
      <c r="E1111" s="19" t="s">
        <v>14</v>
      </c>
      <c r="F1111" s="19" t="s">
        <v>16</v>
      </c>
      <c r="G1111" s="19" t="s">
        <v>42</v>
      </c>
      <c r="H1111" s="15" t="s">
        <v>42</v>
      </c>
      <c r="I1111" s="3">
        <v>1.0931473326583978</v>
      </c>
      <c r="J1111" s="4">
        <v>0.64960629921259838</v>
      </c>
      <c r="K1111" s="10">
        <v>2623.55</v>
      </c>
      <c r="L1111" s="10">
        <f t="shared" si="77"/>
        <v>376.44999999999982</v>
      </c>
      <c r="M1111" s="10">
        <v>2400</v>
      </c>
      <c r="N1111" s="10">
        <v>3000</v>
      </c>
      <c r="O1111" s="3">
        <f t="shared" si="80"/>
        <v>1.0931458333333335</v>
      </c>
    </row>
    <row r="1112" spans="1:15" x14ac:dyDescent="0.25">
      <c r="A1112" s="8" t="str">
        <f ca="1">LOOKUP('PB YTD'!B1112,TimeFrame!$D$3:$D$8,TimeFrame!$C$3:$C$8)</f>
        <v>3 Months</v>
      </c>
      <c r="B1112" s="8">
        <f t="shared" ca="1" si="78"/>
        <v>94</v>
      </c>
      <c r="C1112" s="20">
        <f t="shared" ca="1" si="79"/>
        <v>45568</v>
      </c>
      <c r="D1112" s="20">
        <v>45474</v>
      </c>
      <c r="E1112" s="19" t="s">
        <v>14</v>
      </c>
      <c r="F1112" s="19" t="s">
        <v>123</v>
      </c>
      <c r="G1112" s="19" t="s">
        <v>42</v>
      </c>
      <c r="H1112" s="15" t="s">
        <v>42</v>
      </c>
      <c r="I1112" s="3">
        <v>0.98303418586125668</v>
      </c>
      <c r="J1112" s="4">
        <v>0.67567567567567566</v>
      </c>
      <c r="K1112" s="10">
        <v>2359.2800000000002</v>
      </c>
      <c r="L1112" s="10">
        <f t="shared" si="77"/>
        <v>640.7199999999998</v>
      </c>
      <c r="M1112" s="10">
        <v>2400</v>
      </c>
      <c r="N1112" s="10">
        <v>3000</v>
      </c>
      <c r="O1112" s="3">
        <f t="shared" si="80"/>
        <v>0.98303333333333343</v>
      </c>
    </row>
    <row r="1113" spans="1:15" x14ac:dyDescent="0.25">
      <c r="A1113" s="8" t="str">
        <f ca="1">LOOKUP('PB YTD'!B1113,TimeFrame!$D$3:$D$8,TimeFrame!$C$3:$C$8)</f>
        <v>3 Months</v>
      </c>
      <c r="B1113" s="8">
        <f t="shared" ca="1" si="78"/>
        <v>94</v>
      </c>
      <c r="C1113" s="20">
        <f t="shared" ca="1" si="79"/>
        <v>45568</v>
      </c>
      <c r="D1113" s="20">
        <v>45474</v>
      </c>
      <c r="E1113" s="19" t="s">
        <v>14</v>
      </c>
      <c r="F1113" s="19" t="s">
        <v>172</v>
      </c>
      <c r="G1113" s="19" t="s">
        <v>42</v>
      </c>
      <c r="H1113" s="15" t="s">
        <v>42</v>
      </c>
      <c r="I1113" s="3">
        <v>0.90387222708347348</v>
      </c>
      <c r="J1113" s="4">
        <v>0.60144927536231885</v>
      </c>
      <c r="K1113" s="10">
        <v>2169.29</v>
      </c>
      <c r="L1113" s="10">
        <f t="shared" si="77"/>
        <v>830.71</v>
      </c>
      <c r="M1113" s="10">
        <v>2400</v>
      </c>
      <c r="N1113" s="10">
        <v>3000</v>
      </c>
      <c r="O1113" s="3">
        <f t="shared" si="80"/>
        <v>0.90387083333333329</v>
      </c>
    </row>
    <row r="1114" spans="1:15" x14ac:dyDescent="0.25">
      <c r="A1114" s="8" t="str">
        <f ca="1">LOOKUP('PB YTD'!B1114,TimeFrame!$D$3:$D$8,TimeFrame!$C$3:$C$8)</f>
        <v>3 Months</v>
      </c>
      <c r="B1114" s="8">
        <f t="shared" ca="1" si="78"/>
        <v>94</v>
      </c>
      <c r="C1114" s="20">
        <f t="shared" ca="1" si="79"/>
        <v>45568</v>
      </c>
      <c r="D1114" s="20">
        <v>45474</v>
      </c>
      <c r="E1114" s="19" t="s">
        <v>14</v>
      </c>
      <c r="F1114" s="19" t="s">
        <v>86</v>
      </c>
      <c r="G1114" s="19" t="s">
        <v>42</v>
      </c>
      <c r="H1114" s="15" t="s">
        <v>42</v>
      </c>
      <c r="I1114" s="3">
        <v>0.69640369986786188</v>
      </c>
      <c r="J1114" s="4">
        <v>0.61111111111111116</v>
      </c>
      <c r="K1114" s="10">
        <v>0</v>
      </c>
      <c r="L1114" s="10">
        <f t="shared" si="77"/>
        <v>3000</v>
      </c>
      <c r="M1114" s="10">
        <v>2400</v>
      </c>
      <c r="N1114" s="10">
        <v>3000</v>
      </c>
      <c r="O1114" s="3">
        <f t="shared" si="80"/>
        <v>0</v>
      </c>
    </row>
    <row r="1115" spans="1:15" x14ac:dyDescent="0.25">
      <c r="A1115" s="8" t="str">
        <f ca="1">LOOKUP('PB YTD'!B1115,TimeFrame!$D$3:$D$8,TimeFrame!$C$3:$C$8)</f>
        <v>3 Months</v>
      </c>
      <c r="B1115" s="8">
        <f t="shared" ca="1" si="78"/>
        <v>94</v>
      </c>
      <c r="C1115" s="20">
        <f t="shared" ca="1" si="79"/>
        <v>45568</v>
      </c>
      <c r="D1115" s="20">
        <v>45474</v>
      </c>
      <c r="E1115" s="19" t="s">
        <v>14</v>
      </c>
      <c r="F1115" s="19" t="s">
        <v>159</v>
      </c>
      <c r="G1115" s="19" t="s">
        <v>42</v>
      </c>
      <c r="H1115" s="15" t="s">
        <v>109</v>
      </c>
      <c r="I1115" s="3">
        <v>1.436494226747886</v>
      </c>
      <c r="J1115" s="4">
        <v>0.65384615384615385</v>
      </c>
      <c r="K1115" s="10">
        <v>3000</v>
      </c>
      <c r="L1115" s="10">
        <f t="shared" si="77"/>
        <v>0</v>
      </c>
      <c r="M1115" s="10">
        <v>2400</v>
      </c>
      <c r="N1115" s="10">
        <v>3000</v>
      </c>
      <c r="O1115" s="3">
        <f t="shared" si="80"/>
        <v>1.25</v>
      </c>
    </row>
    <row r="1116" spans="1:15" x14ac:dyDescent="0.25">
      <c r="A1116" s="8" t="str">
        <f ca="1">LOOKUP('PB YTD'!B1116,TimeFrame!$D$3:$D$8,TimeFrame!$C$3:$C$8)</f>
        <v>3 Months</v>
      </c>
      <c r="B1116" s="8">
        <f t="shared" ca="1" si="78"/>
        <v>94</v>
      </c>
      <c r="C1116" s="20">
        <f t="shared" ca="1" si="79"/>
        <v>45568</v>
      </c>
      <c r="D1116" s="20">
        <v>45474</v>
      </c>
      <c r="E1116" s="19" t="s">
        <v>14</v>
      </c>
      <c r="F1116" s="19" t="s">
        <v>110</v>
      </c>
      <c r="G1116" s="19" t="s">
        <v>42</v>
      </c>
      <c r="H1116" s="15" t="s">
        <v>109</v>
      </c>
      <c r="I1116" s="3">
        <v>1.4524501166722226</v>
      </c>
      <c r="J1116" s="4">
        <v>0.58823529411764708</v>
      </c>
      <c r="K1116" s="10">
        <v>3000</v>
      </c>
      <c r="L1116" s="10">
        <f t="shared" si="77"/>
        <v>0</v>
      </c>
      <c r="M1116" s="10">
        <v>2400</v>
      </c>
      <c r="N1116" s="10">
        <v>3000</v>
      </c>
      <c r="O1116" s="3">
        <f t="shared" si="80"/>
        <v>1.25</v>
      </c>
    </row>
    <row r="1117" spans="1:15" x14ac:dyDescent="0.25">
      <c r="A1117" s="8" t="str">
        <f ca="1">LOOKUP('PB YTD'!B1117,TimeFrame!$D$3:$D$8,TimeFrame!$C$3:$C$8)</f>
        <v>3 Months</v>
      </c>
      <c r="B1117" s="8">
        <f t="shared" ca="1" si="78"/>
        <v>94</v>
      </c>
      <c r="C1117" s="20">
        <f t="shared" ca="1" si="79"/>
        <v>45568</v>
      </c>
      <c r="D1117" s="20">
        <v>45474</v>
      </c>
      <c r="E1117" s="19" t="s">
        <v>17</v>
      </c>
      <c r="F1117" s="19" t="s">
        <v>200</v>
      </c>
      <c r="G1117" s="19" t="s">
        <v>262</v>
      </c>
      <c r="H1117" s="15" t="s">
        <v>195</v>
      </c>
      <c r="I1117" s="3">
        <v>1.0434631382153881</v>
      </c>
      <c r="J1117" s="4">
        <v>0.46739130434782611</v>
      </c>
      <c r="K1117" s="10">
        <v>1200</v>
      </c>
      <c r="L1117" s="10">
        <f t="shared" si="77"/>
        <v>1800</v>
      </c>
      <c r="M1117" s="10">
        <v>2400</v>
      </c>
      <c r="N1117" s="10">
        <v>3000</v>
      </c>
      <c r="O1117" s="3">
        <f t="shared" si="80"/>
        <v>0.5</v>
      </c>
    </row>
    <row r="1118" spans="1:15" x14ac:dyDescent="0.25">
      <c r="A1118" s="8" t="str">
        <f ca="1">LOOKUP('PB YTD'!B1118,TimeFrame!$D$3:$D$8,TimeFrame!$C$3:$C$8)</f>
        <v>3 Months</v>
      </c>
      <c r="B1118" s="8">
        <f t="shared" ca="1" si="78"/>
        <v>94</v>
      </c>
      <c r="C1118" s="20">
        <f t="shared" ca="1" si="79"/>
        <v>45568</v>
      </c>
      <c r="D1118" s="20">
        <v>45474</v>
      </c>
      <c r="E1118" s="19" t="s">
        <v>17</v>
      </c>
      <c r="F1118" s="19" t="s">
        <v>152</v>
      </c>
      <c r="G1118" s="19" t="s">
        <v>262</v>
      </c>
      <c r="H1118" s="15" t="s">
        <v>195</v>
      </c>
      <c r="I1118" s="3">
        <v>1.133363556361503</v>
      </c>
      <c r="J1118" s="4">
        <v>0.58888888888888891</v>
      </c>
      <c r="K1118" s="10">
        <v>2720.07</v>
      </c>
      <c r="L1118" s="10">
        <f t="shared" si="77"/>
        <v>279.92999999999984</v>
      </c>
      <c r="M1118" s="10">
        <v>2400</v>
      </c>
      <c r="N1118" s="10">
        <v>3000</v>
      </c>
      <c r="O1118" s="3">
        <f t="shared" si="80"/>
        <v>1.1333625000000001</v>
      </c>
    </row>
    <row r="1119" spans="1:15" x14ac:dyDescent="0.25">
      <c r="A1119" s="8" t="str">
        <f ca="1">LOOKUP('PB YTD'!B1119,TimeFrame!$D$3:$D$8,TimeFrame!$C$3:$C$8)</f>
        <v>3 Months</v>
      </c>
      <c r="B1119" s="8">
        <f t="shared" ca="1" si="78"/>
        <v>94</v>
      </c>
      <c r="C1119" s="20">
        <f t="shared" ca="1" si="79"/>
        <v>45568</v>
      </c>
      <c r="D1119" s="20">
        <v>45474</v>
      </c>
      <c r="E1119" s="19" t="s">
        <v>17</v>
      </c>
      <c r="F1119" s="19" t="s">
        <v>124</v>
      </c>
      <c r="G1119" s="19" t="s">
        <v>262</v>
      </c>
      <c r="H1119" s="15" t="s">
        <v>195</v>
      </c>
      <c r="I1119" s="3">
        <v>1.1599536018559258</v>
      </c>
      <c r="J1119" s="4">
        <v>0.59793814432989689</v>
      </c>
      <c r="K1119" s="10">
        <v>2783.89</v>
      </c>
      <c r="L1119" s="10">
        <f t="shared" ref="L1119:L1182" si="81">3000-K1119</f>
        <v>216.11000000000013</v>
      </c>
      <c r="M1119" s="10">
        <v>2400</v>
      </c>
      <c r="N1119" s="10">
        <v>3000</v>
      </c>
      <c r="O1119" s="3">
        <f t="shared" si="80"/>
        <v>1.1599541666666666</v>
      </c>
    </row>
    <row r="1120" spans="1:15" x14ac:dyDescent="0.25">
      <c r="A1120" s="8" t="str">
        <f ca="1">LOOKUP('PB YTD'!B1120,TimeFrame!$D$3:$D$8,TimeFrame!$C$3:$C$8)</f>
        <v>3 Months</v>
      </c>
      <c r="B1120" s="8">
        <f t="shared" ca="1" si="78"/>
        <v>94</v>
      </c>
      <c r="C1120" s="20">
        <f t="shared" ca="1" si="79"/>
        <v>45568</v>
      </c>
      <c r="D1120" s="20">
        <v>45474</v>
      </c>
      <c r="E1120" s="19" t="s">
        <v>17</v>
      </c>
      <c r="F1120" s="19" t="s">
        <v>198</v>
      </c>
      <c r="G1120" s="19" t="s">
        <v>262</v>
      </c>
      <c r="H1120" s="15" t="s">
        <v>195</v>
      </c>
      <c r="I1120" s="3">
        <v>1.2099512315575036</v>
      </c>
      <c r="J1120" s="4">
        <v>0.65040650406504064</v>
      </c>
      <c r="K1120" s="10">
        <v>2903.88</v>
      </c>
      <c r="L1120" s="10">
        <f t="shared" si="81"/>
        <v>96.119999999999891</v>
      </c>
      <c r="M1120" s="10">
        <v>2400</v>
      </c>
      <c r="N1120" s="10">
        <v>3000</v>
      </c>
      <c r="O1120" s="3">
        <f t="shared" si="80"/>
        <v>1.2099500000000001</v>
      </c>
    </row>
    <row r="1121" spans="1:15" x14ac:dyDescent="0.25">
      <c r="A1121" s="8" t="str">
        <f ca="1">LOOKUP('PB YTD'!B1121,TimeFrame!$D$3:$D$8,TimeFrame!$C$3:$C$8)</f>
        <v>3 Months</v>
      </c>
      <c r="B1121" s="8">
        <f t="shared" ca="1" si="78"/>
        <v>94</v>
      </c>
      <c r="C1121" s="20">
        <f t="shared" ca="1" si="79"/>
        <v>45568</v>
      </c>
      <c r="D1121" s="20">
        <v>45474</v>
      </c>
      <c r="E1121" s="19" t="s">
        <v>17</v>
      </c>
      <c r="F1121" s="19" t="s">
        <v>19</v>
      </c>
      <c r="G1121" s="19" t="s">
        <v>262</v>
      </c>
      <c r="H1121" s="15" t="s">
        <v>195</v>
      </c>
      <c r="I1121" s="3">
        <v>1.3334722366913219</v>
      </c>
      <c r="J1121" s="4">
        <v>0.83050847457627119</v>
      </c>
      <c r="K1121" s="10">
        <v>3000</v>
      </c>
      <c r="L1121" s="10">
        <f t="shared" si="81"/>
        <v>0</v>
      </c>
      <c r="M1121" s="10">
        <v>2400</v>
      </c>
      <c r="N1121" s="10">
        <v>3000</v>
      </c>
      <c r="O1121" s="3">
        <f t="shared" si="80"/>
        <v>1.25</v>
      </c>
    </row>
    <row r="1122" spans="1:15" x14ac:dyDescent="0.25">
      <c r="A1122" s="8" t="str">
        <f ca="1">LOOKUP('PB YTD'!B1122,TimeFrame!$D$3:$D$8,TimeFrame!$C$3:$C$8)</f>
        <v>3 Months</v>
      </c>
      <c r="B1122" s="8">
        <f t="shared" ca="1" si="78"/>
        <v>94</v>
      </c>
      <c r="C1122" s="20">
        <f t="shared" ca="1" si="79"/>
        <v>45568</v>
      </c>
      <c r="D1122" s="20">
        <v>45474</v>
      </c>
      <c r="E1122" s="19" t="s">
        <v>17</v>
      </c>
      <c r="F1122" s="19" t="s">
        <v>114</v>
      </c>
      <c r="G1122" s="19" t="s">
        <v>262</v>
      </c>
      <c r="H1122" s="15" t="s">
        <v>195</v>
      </c>
      <c r="I1122" s="3">
        <v>1.0567900534069068</v>
      </c>
      <c r="J1122" s="4">
        <v>0.52356020942408377</v>
      </c>
      <c r="K1122" s="10">
        <v>1200</v>
      </c>
      <c r="L1122" s="10">
        <f t="shared" si="81"/>
        <v>1800</v>
      </c>
      <c r="M1122" s="10">
        <v>2400</v>
      </c>
      <c r="N1122" s="10">
        <v>3000</v>
      </c>
      <c r="O1122" s="3">
        <f t="shared" si="80"/>
        <v>0.5</v>
      </c>
    </row>
    <row r="1123" spans="1:15" x14ac:dyDescent="0.25">
      <c r="A1123" s="8" t="str">
        <f ca="1">LOOKUP('PB YTD'!B1123,TimeFrame!$D$3:$D$8,TimeFrame!$C$3:$C$8)</f>
        <v>3 Months</v>
      </c>
      <c r="B1123" s="8">
        <f t="shared" ca="1" si="78"/>
        <v>94</v>
      </c>
      <c r="C1123" s="20">
        <f t="shared" ca="1" si="79"/>
        <v>45568</v>
      </c>
      <c r="D1123" s="20">
        <v>45474</v>
      </c>
      <c r="E1123" s="19" t="s">
        <v>17</v>
      </c>
      <c r="F1123" s="19" t="s">
        <v>199</v>
      </c>
      <c r="G1123" s="19" t="s">
        <v>262</v>
      </c>
      <c r="H1123" s="15" t="s">
        <v>195</v>
      </c>
      <c r="I1123" s="3">
        <v>1.0493956715515007</v>
      </c>
      <c r="J1123" s="4">
        <v>0.60360360360360366</v>
      </c>
      <c r="K1123" s="10">
        <v>2518.5500000000002</v>
      </c>
      <c r="L1123" s="10">
        <f t="shared" si="81"/>
        <v>481.44999999999982</v>
      </c>
      <c r="M1123" s="10">
        <v>2400</v>
      </c>
      <c r="N1123" s="10">
        <v>3000</v>
      </c>
      <c r="O1123" s="3">
        <f t="shared" si="80"/>
        <v>1.0493958333333333</v>
      </c>
    </row>
    <row r="1124" spans="1:15" x14ac:dyDescent="0.25">
      <c r="A1124" s="8" t="str">
        <f ca="1">LOOKUP('PB YTD'!B1124,TimeFrame!$D$3:$D$8,TimeFrame!$C$3:$C$8)</f>
        <v>3 Months</v>
      </c>
      <c r="B1124" s="8">
        <f t="shared" ca="1" si="78"/>
        <v>94</v>
      </c>
      <c r="C1124" s="20">
        <f t="shared" ca="1" si="79"/>
        <v>45568</v>
      </c>
      <c r="D1124" s="20">
        <v>45474</v>
      </c>
      <c r="E1124" s="19" t="s">
        <v>17</v>
      </c>
      <c r="F1124" s="19" t="s">
        <v>194</v>
      </c>
      <c r="G1124" s="19" t="s">
        <v>262</v>
      </c>
      <c r="H1124" s="15" t="s">
        <v>195</v>
      </c>
      <c r="I1124" s="3">
        <v>1.2441630641058956</v>
      </c>
      <c r="J1124" s="4">
        <v>0.46625766871165641</v>
      </c>
      <c r="K1124" s="10">
        <v>1200</v>
      </c>
      <c r="L1124" s="10">
        <f t="shared" si="81"/>
        <v>1800</v>
      </c>
      <c r="M1124" s="10">
        <v>2400</v>
      </c>
      <c r="N1124" s="10">
        <v>3000</v>
      </c>
      <c r="O1124" s="3">
        <f t="shared" si="80"/>
        <v>0.5</v>
      </c>
    </row>
    <row r="1125" spans="1:15" x14ac:dyDescent="0.25">
      <c r="A1125" s="8" t="str">
        <f ca="1">LOOKUP('PB YTD'!B1125,TimeFrame!$D$3:$D$8,TimeFrame!$C$3:$C$8)</f>
        <v>3 Months</v>
      </c>
      <c r="B1125" s="8">
        <f t="shared" ca="1" si="78"/>
        <v>94</v>
      </c>
      <c r="C1125" s="20">
        <f t="shared" ca="1" si="79"/>
        <v>45568</v>
      </c>
      <c r="D1125" s="20">
        <v>45474</v>
      </c>
      <c r="E1125" s="19" t="s">
        <v>17</v>
      </c>
      <c r="F1125" s="19" t="s">
        <v>162</v>
      </c>
      <c r="G1125" s="19" t="s">
        <v>262</v>
      </c>
      <c r="H1125" s="15" t="s">
        <v>195</v>
      </c>
      <c r="I1125" s="3">
        <v>1.1063947488803072</v>
      </c>
      <c r="J1125" s="4">
        <v>0.60162601626016265</v>
      </c>
      <c r="K1125" s="10">
        <v>2655.35</v>
      </c>
      <c r="L1125" s="10">
        <f t="shared" si="81"/>
        <v>344.65000000000009</v>
      </c>
      <c r="M1125" s="10">
        <v>2400</v>
      </c>
      <c r="N1125" s="10">
        <v>3000</v>
      </c>
      <c r="O1125" s="3">
        <f t="shared" si="80"/>
        <v>1.1063958333333332</v>
      </c>
    </row>
    <row r="1126" spans="1:15" x14ac:dyDescent="0.25">
      <c r="A1126" s="8" t="str">
        <f ca="1">LOOKUP('PB YTD'!B1126,TimeFrame!$D$3:$D$8,TimeFrame!$C$3:$C$8)</f>
        <v>3 Months</v>
      </c>
      <c r="B1126" s="8">
        <f t="shared" ca="1" si="78"/>
        <v>94</v>
      </c>
      <c r="C1126" s="20">
        <f t="shared" ca="1" si="79"/>
        <v>45568</v>
      </c>
      <c r="D1126" s="20">
        <v>45474</v>
      </c>
      <c r="E1126" s="19" t="s">
        <v>28</v>
      </c>
      <c r="F1126" s="19" t="s">
        <v>193</v>
      </c>
      <c r="G1126" s="19" t="s">
        <v>262</v>
      </c>
      <c r="H1126" s="15" t="s">
        <v>227</v>
      </c>
      <c r="I1126" s="3">
        <v>1.3116372089399118</v>
      </c>
      <c r="J1126" s="4">
        <v>0.66972477064220182</v>
      </c>
      <c r="K1126" s="10">
        <v>3000</v>
      </c>
      <c r="L1126" s="10">
        <f t="shared" si="81"/>
        <v>0</v>
      </c>
      <c r="M1126" s="10">
        <v>2400</v>
      </c>
      <c r="N1126" s="10">
        <v>3000</v>
      </c>
      <c r="O1126" s="3">
        <f t="shared" si="80"/>
        <v>1.25</v>
      </c>
    </row>
    <row r="1127" spans="1:15" x14ac:dyDescent="0.25">
      <c r="A1127" s="8" t="str">
        <f ca="1">LOOKUP('PB YTD'!B1127,TimeFrame!$D$3:$D$8,TimeFrame!$C$3:$C$8)</f>
        <v>3 Months</v>
      </c>
      <c r="B1127" s="8">
        <f t="shared" ca="1" si="78"/>
        <v>94</v>
      </c>
      <c r="C1127" s="20">
        <f t="shared" ca="1" si="79"/>
        <v>45568</v>
      </c>
      <c r="D1127" s="20">
        <v>45474</v>
      </c>
      <c r="E1127" s="19" t="s">
        <v>28</v>
      </c>
      <c r="F1127" s="19" t="s">
        <v>181</v>
      </c>
      <c r="G1127" s="19" t="s">
        <v>262</v>
      </c>
      <c r="H1127" s="15" t="s">
        <v>227</v>
      </c>
      <c r="I1127" s="3">
        <v>1.0347556150709114</v>
      </c>
      <c r="J1127" s="4">
        <v>0.67515923566878977</v>
      </c>
      <c r="K1127" s="10">
        <v>2483.41</v>
      </c>
      <c r="L1127" s="10">
        <f t="shared" si="81"/>
        <v>516.59000000000015</v>
      </c>
      <c r="M1127" s="10">
        <v>2400</v>
      </c>
      <c r="N1127" s="10">
        <v>3000</v>
      </c>
      <c r="O1127" s="3">
        <f t="shared" si="80"/>
        <v>1.0347541666666666</v>
      </c>
    </row>
    <row r="1128" spans="1:15" x14ac:dyDescent="0.25">
      <c r="A1128" s="8" t="str">
        <f ca="1">LOOKUP('PB YTD'!B1128,TimeFrame!$D$3:$D$8,TimeFrame!$C$3:$C$8)</f>
        <v>3 Months</v>
      </c>
      <c r="B1128" s="8">
        <f t="shared" ca="1" si="78"/>
        <v>94</v>
      </c>
      <c r="C1128" s="20">
        <f t="shared" ca="1" si="79"/>
        <v>45568</v>
      </c>
      <c r="D1128" s="20">
        <v>45474</v>
      </c>
      <c r="E1128" s="19" t="s">
        <v>28</v>
      </c>
      <c r="F1128" s="19" t="s">
        <v>182</v>
      </c>
      <c r="G1128" s="19" t="s">
        <v>262</v>
      </c>
      <c r="H1128" s="15" t="s">
        <v>227</v>
      </c>
      <c r="I1128" s="3">
        <v>1.3529610729569554</v>
      </c>
      <c r="J1128" s="4">
        <v>0.60240963855421692</v>
      </c>
      <c r="K1128" s="10">
        <v>3000</v>
      </c>
      <c r="L1128" s="10">
        <f t="shared" si="81"/>
        <v>0</v>
      </c>
      <c r="M1128" s="10">
        <v>2400</v>
      </c>
      <c r="N1128" s="10">
        <v>3000</v>
      </c>
      <c r="O1128" s="3">
        <f t="shared" si="80"/>
        <v>1.25</v>
      </c>
    </row>
    <row r="1129" spans="1:15" x14ac:dyDescent="0.25">
      <c r="A1129" s="8" t="str">
        <f ca="1">LOOKUP('PB YTD'!B1129,TimeFrame!$D$3:$D$8,TimeFrame!$C$3:$C$8)</f>
        <v>3 Months</v>
      </c>
      <c r="B1129" s="8">
        <f t="shared" ca="1" si="78"/>
        <v>94</v>
      </c>
      <c r="C1129" s="20">
        <f t="shared" ca="1" si="79"/>
        <v>45568</v>
      </c>
      <c r="D1129" s="20">
        <v>45474</v>
      </c>
      <c r="E1129" s="19" t="s">
        <v>28</v>
      </c>
      <c r="F1129" s="19" t="s">
        <v>201</v>
      </c>
      <c r="G1129" s="19" t="s">
        <v>262</v>
      </c>
      <c r="H1129" s="15" t="s">
        <v>227</v>
      </c>
      <c r="I1129" s="3">
        <v>1.930142784056555</v>
      </c>
      <c r="J1129" s="4">
        <v>0.44680851063829785</v>
      </c>
      <c r="K1129" s="10">
        <v>1200</v>
      </c>
      <c r="L1129" s="10">
        <f t="shared" si="81"/>
        <v>1800</v>
      </c>
      <c r="M1129" s="10">
        <v>2400</v>
      </c>
      <c r="N1129" s="10">
        <v>3000</v>
      </c>
      <c r="O1129" s="3">
        <f t="shared" si="80"/>
        <v>0.5</v>
      </c>
    </row>
    <row r="1130" spans="1:15" x14ac:dyDescent="0.25">
      <c r="A1130" s="8" t="str">
        <f ca="1">LOOKUP('PB YTD'!B1130,TimeFrame!$D$3:$D$8,TimeFrame!$C$3:$C$8)</f>
        <v>3 Months</v>
      </c>
      <c r="B1130" s="8">
        <f t="shared" ca="1" si="78"/>
        <v>94</v>
      </c>
      <c r="C1130" s="20">
        <f t="shared" ca="1" si="79"/>
        <v>45568</v>
      </c>
      <c r="D1130" s="20">
        <v>45474</v>
      </c>
      <c r="E1130" s="19" t="s">
        <v>28</v>
      </c>
      <c r="F1130" s="19" t="s">
        <v>120</v>
      </c>
      <c r="G1130" s="19" t="s">
        <v>262</v>
      </c>
      <c r="H1130" s="15" t="s">
        <v>227</v>
      </c>
      <c r="I1130" s="3">
        <v>0.78572230328880921</v>
      </c>
      <c r="J1130" s="4">
        <v>0.56666666666666665</v>
      </c>
      <c r="K1130" s="10">
        <v>942.87</v>
      </c>
      <c r="L1130" s="10">
        <f t="shared" si="81"/>
        <v>2057.13</v>
      </c>
      <c r="M1130" s="10">
        <v>2400</v>
      </c>
      <c r="N1130" s="10">
        <v>3000</v>
      </c>
      <c r="O1130" s="3">
        <f t="shared" si="80"/>
        <v>0.3928625</v>
      </c>
    </row>
    <row r="1131" spans="1:15" x14ac:dyDescent="0.25">
      <c r="A1131" s="8" t="str">
        <f ca="1">LOOKUP('PB YTD'!B1131,TimeFrame!$D$3:$D$8,TimeFrame!$C$3:$C$8)</f>
        <v>3 Months</v>
      </c>
      <c r="B1131" s="8">
        <f t="shared" ca="1" si="78"/>
        <v>94</v>
      </c>
      <c r="C1131" s="20">
        <f t="shared" ca="1" si="79"/>
        <v>45568</v>
      </c>
      <c r="D1131" s="20">
        <v>45474</v>
      </c>
      <c r="E1131" s="19" t="s">
        <v>28</v>
      </c>
      <c r="F1131" s="19" t="s">
        <v>136</v>
      </c>
      <c r="G1131" s="19" t="s">
        <v>262</v>
      </c>
      <c r="H1131" s="15" t="s">
        <v>227</v>
      </c>
      <c r="I1131" s="3">
        <v>1.0963206589776069</v>
      </c>
      <c r="J1131" s="4">
        <v>0.55333333333333334</v>
      </c>
      <c r="K1131" s="10">
        <v>1200</v>
      </c>
      <c r="L1131" s="10">
        <f t="shared" si="81"/>
        <v>1800</v>
      </c>
      <c r="M1131" s="10">
        <v>2400</v>
      </c>
      <c r="N1131" s="10">
        <v>3000</v>
      </c>
      <c r="O1131" s="3">
        <f t="shared" si="80"/>
        <v>0.5</v>
      </c>
    </row>
    <row r="1132" spans="1:15" x14ac:dyDescent="0.25">
      <c r="A1132" s="8" t="str">
        <f ca="1">LOOKUP('PB YTD'!B1132,TimeFrame!$D$3:$D$8,TimeFrame!$C$3:$C$8)</f>
        <v>3 Months</v>
      </c>
      <c r="B1132" s="8">
        <f t="shared" ca="1" si="78"/>
        <v>94</v>
      </c>
      <c r="C1132" s="20">
        <f t="shared" ca="1" si="79"/>
        <v>45568</v>
      </c>
      <c r="D1132" s="20">
        <v>45474</v>
      </c>
      <c r="E1132" s="19" t="s">
        <v>28</v>
      </c>
      <c r="F1132" s="19" t="s">
        <v>80</v>
      </c>
      <c r="G1132" s="19" t="s">
        <v>262</v>
      </c>
      <c r="H1132" s="15" t="s">
        <v>227</v>
      </c>
      <c r="I1132" s="3">
        <v>0.87311288555871269</v>
      </c>
      <c r="J1132" s="4">
        <v>0.53749999999999998</v>
      </c>
      <c r="K1132" s="10">
        <v>1047.74</v>
      </c>
      <c r="L1132" s="10">
        <f t="shared" si="81"/>
        <v>1952.26</v>
      </c>
      <c r="M1132" s="10">
        <v>2400</v>
      </c>
      <c r="N1132" s="10">
        <v>3000</v>
      </c>
      <c r="O1132" s="3">
        <f t="shared" si="80"/>
        <v>0.43655833333333333</v>
      </c>
    </row>
    <row r="1133" spans="1:15" x14ac:dyDescent="0.25">
      <c r="A1133" s="8" t="str">
        <f ca="1">LOOKUP('PB YTD'!B1133,TimeFrame!$D$3:$D$8,TimeFrame!$C$3:$C$8)</f>
        <v>3 Months</v>
      </c>
      <c r="B1133" s="8">
        <f t="shared" ca="1" si="78"/>
        <v>94</v>
      </c>
      <c r="C1133" s="20">
        <f t="shared" ca="1" si="79"/>
        <v>45568</v>
      </c>
      <c r="D1133" s="20">
        <v>45474</v>
      </c>
      <c r="E1133" s="19" t="s">
        <v>28</v>
      </c>
      <c r="F1133" s="19" t="s">
        <v>119</v>
      </c>
      <c r="G1133" s="19" t="s">
        <v>262</v>
      </c>
      <c r="H1133" s="15" t="s">
        <v>227</v>
      </c>
      <c r="I1133" s="3">
        <v>0.9743215004551109</v>
      </c>
      <c r="J1133" s="4">
        <v>0.5056179775280899</v>
      </c>
      <c r="K1133" s="10">
        <v>1169.19</v>
      </c>
      <c r="L1133" s="10">
        <f t="shared" si="81"/>
        <v>1830.81</v>
      </c>
      <c r="M1133" s="10">
        <v>2400</v>
      </c>
      <c r="N1133" s="10">
        <v>3000</v>
      </c>
      <c r="O1133" s="3">
        <f t="shared" si="80"/>
        <v>0.4871625</v>
      </c>
    </row>
    <row r="1134" spans="1:15" x14ac:dyDescent="0.25">
      <c r="A1134" s="8" t="str">
        <f ca="1">LOOKUP('PB YTD'!B1134,TimeFrame!$D$3:$D$8,TimeFrame!$C$3:$C$8)</f>
        <v>3 Months</v>
      </c>
      <c r="B1134" s="8">
        <f t="shared" ca="1" si="78"/>
        <v>94</v>
      </c>
      <c r="C1134" s="20">
        <f t="shared" ca="1" si="79"/>
        <v>45568</v>
      </c>
      <c r="D1134" s="20">
        <v>45474</v>
      </c>
      <c r="E1134" s="19" t="s">
        <v>28</v>
      </c>
      <c r="F1134" s="19" t="s">
        <v>137</v>
      </c>
      <c r="G1134" s="19" t="s">
        <v>262</v>
      </c>
      <c r="H1134" s="15" t="s">
        <v>227</v>
      </c>
      <c r="I1134" s="3">
        <v>1.0962803400392354</v>
      </c>
      <c r="J1134" s="4">
        <v>0.53488372093023251</v>
      </c>
      <c r="K1134" s="10">
        <v>1200</v>
      </c>
      <c r="L1134" s="10">
        <f t="shared" si="81"/>
        <v>1800</v>
      </c>
      <c r="M1134" s="10">
        <v>2400</v>
      </c>
      <c r="N1134" s="10">
        <v>3000</v>
      </c>
      <c r="O1134" s="3">
        <f t="shared" si="80"/>
        <v>0.5</v>
      </c>
    </row>
    <row r="1135" spans="1:15" x14ac:dyDescent="0.25">
      <c r="A1135" s="8" t="str">
        <f ca="1">LOOKUP('PB YTD'!B1135,TimeFrame!$D$3:$D$8,TimeFrame!$C$3:$C$8)</f>
        <v>3 Months</v>
      </c>
      <c r="B1135" s="8">
        <f t="shared" ref="B1135:B1198" ca="1" si="82">+C1135-D1135</f>
        <v>94</v>
      </c>
      <c r="C1135" s="20">
        <f t="shared" ca="1" si="79"/>
        <v>45568</v>
      </c>
      <c r="D1135" s="20">
        <v>45474</v>
      </c>
      <c r="E1135" s="19" t="s">
        <v>28</v>
      </c>
      <c r="F1135" s="19" t="s">
        <v>90</v>
      </c>
      <c r="G1135" s="19" t="s">
        <v>262</v>
      </c>
      <c r="H1135" s="15" t="s">
        <v>227</v>
      </c>
      <c r="I1135" s="3">
        <v>1.3332323308840237</v>
      </c>
      <c r="J1135" s="4">
        <v>0.61038961038961037</v>
      </c>
      <c r="K1135" s="10">
        <v>3000</v>
      </c>
      <c r="L1135" s="10">
        <f t="shared" si="81"/>
        <v>0</v>
      </c>
      <c r="M1135" s="10">
        <v>2400</v>
      </c>
      <c r="N1135" s="10">
        <v>3000</v>
      </c>
      <c r="O1135" s="3">
        <f t="shared" si="80"/>
        <v>1.25</v>
      </c>
    </row>
    <row r="1136" spans="1:15" x14ac:dyDescent="0.25">
      <c r="A1136" s="8" t="str">
        <f ca="1">LOOKUP('PB YTD'!B1136,TimeFrame!$D$3:$D$8,TimeFrame!$C$3:$C$8)</f>
        <v>3 Months</v>
      </c>
      <c r="B1136" s="8">
        <f t="shared" ca="1" si="82"/>
        <v>94</v>
      </c>
      <c r="C1136" s="20">
        <f t="shared" ca="1" si="79"/>
        <v>45568</v>
      </c>
      <c r="D1136" s="20">
        <v>45474</v>
      </c>
      <c r="E1136" s="19" t="s">
        <v>28</v>
      </c>
      <c r="F1136" s="19" t="s">
        <v>121</v>
      </c>
      <c r="G1136" s="19" t="s">
        <v>262</v>
      </c>
      <c r="H1136" s="15" t="s">
        <v>227</v>
      </c>
      <c r="I1136" s="3">
        <v>1.0809300410312219</v>
      </c>
      <c r="J1136" s="4">
        <v>0.6436170212765957</v>
      </c>
      <c r="K1136" s="10">
        <v>2594.23</v>
      </c>
      <c r="L1136" s="10">
        <f t="shared" si="81"/>
        <v>405.77</v>
      </c>
      <c r="M1136" s="10">
        <v>2400</v>
      </c>
      <c r="N1136" s="10">
        <v>3000</v>
      </c>
      <c r="O1136" s="3">
        <f t="shared" si="80"/>
        <v>1.0809291666666667</v>
      </c>
    </row>
    <row r="1137" spans="1:15" x14ac:dyDescent="0.25">
      <c r="A1137" s="8" t="str">
        <f ca="1">LOOKUP('PB YTD'!B1137,TimeFrame!$D$3:$D$8,TimeFrame!$C$3:$C$8)</f>
        <v>3 Months</v>
      </c>
      <c r="B1137" s="8">
        <f t="shared" ca="1" si="82"/>
        <v>94</v>
      </c>
      <c r="C1137" s="20">
        <f t="shared" ca="1" si="79"/>
        <v>45568</v>
      </c>
      <c r="D1137" s="20">
        <v>45474</v>
      </c>
      <c r="E1137" s="19" t="s">
        <v>28</v>
      </c>
      <c r="F1137" s="19" t="s">
        <v>113</v>
      </c>
      <c r="G1137" s="19" t="s">
        <v>262</v>
      </c>
      <c r="H1137" s="15" t="s">
        <v>227</v>
      </c>
      <c r="I1137" s="3">
        <v>1.333396828420401</v>
      </c>
      <c r="J1137" s="4">
        <v>0.68674698795180722</v>
      </c>
      <c r="K1137" s="10">
        <v>3000</v>
      </c>
      <c r="L1137" s="10">
        <f t="shared" si="81"/>
        <v>0</v>
      </c>
      <c r="M1137" s="10">
        <v>2400</v>
      </c>
      <c r="N1137" s="10">
        <v>3000</v>
      </c>
      <c r="O1137" s="3">
        <f t="shared" si="80"/>
        <v>1.25</v>
      </c>
    </row>
    <row r="1138" spans="1:15" x14ac:dyDescent="0.25">
      <c r="A1138" s="8" t="str">
        <f ca="1">LOOKUP('PB YTD'!B1138,TimeFrame!$D$3:$D$8,TimeFrame!$C$3:$C$8)</f>
        <v>3 Months</v>
      </c>
      <c r="B1138" s="8">
        <f t="shared" ca="1" si="82"/>
        <v>94</v>
      </c>
      <c r="C1138" s="20">
        <f t="shared" ca="1" si="79"/>
        <v>45568</v>
      </c>
      <c r="D1138" s="20">
        <v>45474</v>
      </c>
      <c r="E1138" s="19" t="s">
        <v>177</v>
      </c>
      <c r="F1138" s="19" t="s">
        <v>68</v>
      </c>
      <c r="G1138" s="19" t="s">
        <v>263</v>
      </c>
      <c r="H1138" s="15" t="s">
        <v>23</v>
      </c>
      <c r="I1138" s="3">
        <v>1.1261159809371089</v>
      </c>
      <c r="J1138" s="4">
        <v>0.59393939393939399</v>
      </c>
      <c r="K1138" s="10">
        <v>2702.68</v>
      </c>
      <c r="L1138" s="10">
        <f t="shared" si="81"/>
        <v>297.32000000000016</v>
      </c>
      <c r="M1138" s="10">
        <v>2400</v>
      </c>
      <c r="N1138" s="10">
        <v>3000</v>
      </c>
      <c r="O1138" s="3">
        <f t="shared" si="80"/>
        <v>1.1261166666666667</v>
      </c>
    </row>
    <row r="1139" spans="1:15" x14ac:dyDescent="0.25">
      <c r="A1139" s="8" t="str">
        <f ca="1">LOOKUP('PB YTD'!B1139,TimeFrame!$D$3:$D$8,TimeFrame!$C$3:$C$8)</f>
        <v>3 Months</v>
      </c>
      <c r="B1139" s="8">
        <f t="shared" ca="1" si="82"/>
        <v>94</v>
      </c>
      <c r="C1139" s="20">
        <f t="shared" ca="1" si="79"/>
        <v>45568</v>
      </c>
      <c r="D1139" s="20">
        <v>45474</v>
      </c>
      <c r="E1139" s="19" t="s">
        <v>177</v>
      </c>
      <c r="F1139" s="19" t="s">
        <v>77</v>
      </c>
      <c r="G1139" s="19" t="s">
        <v>263</v>
      </c>
      <c r="H1139" s="15" t="s">
        <v>23</v>
      </c>
      <c r="I1139" s="3">
        <v>1.5361723404639842</v>
      </c>
      <c r="J1139" s="4">
        <v>0.67142857142857137</v>
      </c>
      <c r="K1139" s="10">
        <v>3000</v>
      </c>
      <c r="L1139" s="10">
        <f t="shared" si="81"/>
        <v>0</v>
      </c>
      <c r="M1139" s="10">
        <v>2400</v>
      </c>
      <c r="N1139" s="10">
        <v>3000</v>
      </c>
      <c r="O1139" s="3">
        <f t="shared" si="80"/>
        <v>1.25</v>
      </c>
    </row>
    <row r="1140" spans="1:15" x14ac:dyDescent="0.25">
      <c r="A1140" s="8" t="str">
        <f ca="1">LOOKUP('PB YTD'!B1140,TimeFrame!$D$3:$D$8,TimeFrame!$C$3:$C$8)</f>
        <v>3 Months</v>
      </c>
      <c r="B1140" s="8">
        <f t="shared" ca="1" si="82"/>
        <v>94</v>
      </c>
      <c r="C1140" s="20">
        <f t="shared" ca="1" si="79"/>
        <v>45568</v>
      </c>
      <c r="D1140" s="20">
        <v>45474</v>
      </c>
      <c r="E1140" s="19" t="s">
        <v>177</v>
      </c>
      <c r="F1140" s="19" t="s">
        <v>102</v>
      </c>
      <c r="G1140" s="19" t="s">
        <v>263</v>
      </c>
      <c r="H1140" s="15" t="s">
        <v>23</v>
      </c>
      <c r="I1140" s="3">
        <v>1.1571759193119799</v>
      </c>
      <c r="J1140" s="4">
        <v>0.62637362637362637</v>
      </c>
      <c r="K1140" s="10">
        <v>2777.22</v>
      </c>
      <c r="L1140" s="10">
        <f t="shared" si="81"/>
        <v>222.7800000000002</v>
      </c>
      <c r="M1140" s="10">
        <v>2400</v>
      </c>
      <c r="N1140" s="10">
        <v>3000</v>
      </c>
      <c r="O1140" s="3">
        <f t="shared" si="80"/>
        <v>1.1571749999999998</v>
      </c>
    </row>
    <row r="1141" spans="1:15" x14ac:dyDescent="0.25">
      <c r="A1141" s="8" t="str">
        <f ca="1">LOOKUP('PB YTD'!B1141,TimeFrame!$D$3:$D$8,TimeFrame!$C$3:$C$8)</f>
        <v>3 Months</v>
      </c>
      <c r="B1141" s="8">
        <f t="shared" ca="1" si="82"/>
        <v>94</v>
      </c>
      <c r="C1141" s="20">
        <f t="shared" ca="1" si="79"/>
        <v>45568</v>
      </c>
      <c r="D1141" s="20">
        <v>45474</v>
      </c>
      <c r="E1141" s="19" t="s">
        <v>177</v>
      </c>
      <c r="F1141" s="19" t="s">
        <v>139</v>
      </c>
      <c r="G1141" s="19" t="s">
        <v>263</v>
      </c>
      <c r="H1141" s="15" t="s">
        <v>23</v>
      </c>
      <c r="I1141" s="3">
        <v>1.2097554680947158</v>
      </c>
      <c r="J1141" s="4">
        <v>0.6506024096385542</v>
      </c>
      <c r="K1141" s="10">
        <v>2903.41</v>
      </c>
      <c r="L1141" s="10">
        <f t="shared" si="81"/>
        <v>96.590000000000146</v>
      </c>
      <c r="M1141" s="10">
        <v>2400</v>
      </c>
      <c r="N1141" s="10">
        <v>3000</v>
      </c>
      <c r="O1141" s="3">
        <f t="shared" si="80"/>
        <v>1.2097541666666667</v>
      </c>
    </row>
    <row r="1142" spans="1:15" x14ac:dyDescent="0.25">
      <c r="A1142" s="8" t="str">
        <f ca="1">LOOKUP('PB YTD'!B1142,TimeFrame!$D$3:$D$8,TimeFrame!$C$3:$C$8)</f>
        <v>3 Months</v>
      </c>
      <c r="B1142" s="8">
        <f t="shared" ca="1" si="82"/>
        <v>94</v>
      </c>
      <c r="C1142" s="20">
        <f t="shared" ca="1" si="79"/>
        <v>45568</v>
      </c>
      <c r="D1142" s="20">
        <v>45474</v>
      </c>
      <c r="E1142" s="19" t="s">
        <v>177</v>
      </c>
      <c r="F1142" s="19" t="s">
        <v>34</v>
      </c>
      <c r="G1142" s="19" t="s">
        <v>263</v>
      </c>
      <c r="H1142" s="15" t="s">
        <v>23</v>
      </c>
      <c r="I1142" s="3">
        <v>1.3548532779922366</v>
      </c>
      <c r="J1142" s="4">
        <v>0.6675191815856778</v>
      </c>
      <c r="K1142" s="10">
        <v>3000</v>
      </c>
      <c r="L1142" s="10">
        <f t="shared" si="81"/>
        <v>0</v>
      </c>
      <c r="M1142" s="10">
        <v>2400</v>
      </c>
      <c r="N1142" s="10">
        <v>3000</v>
      </c>
      <c r="O1142" s="3">
        <f t="shared" si="80"/>
        <v>1.25</v>
      </c>
    </row>
    <row r="1143" spans="1:15" x14ac:dyDescent="0.25">
      <c r="A1143" s="8" t="str">
        <f ca="1">LOOKUP('PB YTD'!B1143,TimeFrame!$D$3:$D$8,TimeFrame!$C$3:$C$8)</f>
        <v>3 Months</v>
      </c>
      <c r="B1143" s="8">
        <f t="shared" ca="1" si="82"/>
        <v>94</v>
      </c>
      <c r="C1143" s="20">
        <f t="shared" ca="1" si="79"/>
        <v>45568</v>
      </c>
      <c r="D1143" s="20">
        <v>45474</v>
      </c>
      <c r="E1143" s="19" t="s">
        <v>177</v>
      </c>
      <c r="F1143" s="19" t="s">
        <v>98</v>
      </c>
      <c r="G1143" s="19" t="s">
        <v>263</v>
      </c>
      <c r="H1143" s="15" t="s">
        <v>23</v>
      </c>
      <c r="I1143" s="3">
        <v>1.1315193937161203</v>
      </c>
      <c r="J1143" s="4">
        <v>0.62886597938144329</v>
      </c>
      <c r="K1143" s="10">
        <v>2715.65</v>
      </c>
      <c r="L1143" s="10">
        <f t="shared" si="81"/>
        <v>284.34999999999991</v>
      </c>
      <c r="M1143" s="10">
        <v>2400</v>
      </c>
      <c r="N1143" s="10">
        <v>3000</v>
      </c>
      <c r="O1143" s="3">
        <f t="shared" si="80"/>
        <v>1.1315208333333333</v>
      </c>
    </row>
    <row r="1144" spans="1:15" x14ac:dyDescent="0.25">
      <c r="A1144" s="8" t="str">
        <f ca="1">LOOKUP('PB YTD'!B1144,TimeFrame!$D$3:$D$8,TimeFrame!$C$3:$C$8)</f>
        <v>3 Months</v>
      </c>
      <c r="B1144" s="8">
        <f t="shared" ca="1" si="82"/>
        <v>94</v>
      </c>
      <c r="C1144" s="20">
        <f t="shared" ca="1" si="79"/>
        <v>45568</v>
      </c>
      <c r="D1144" s="20">
        <v>45474</v>
      </c>
      <c r="E1144" s="19" t="s">
        <v>177</v>
      </c>
      <c r="F1144" s="19" t="s">
        <v>146</v>
      </c>
      <c r="G1144" s="19" t="s">
        <v>263</v>
      </c>
      <c r="H1144" s="15" t="s">
        <v>23</v>
      </c>
      <c r="I1144" s="3">
        <v>1.1250312508680795</v>
      </c>
      <c r="J1144" s="4">
        <v>0.64835164835164838</v>
      </c>
      <c r="K1144" s="10">
        <v>2700.07</v>
      </c>
      <c r="L1144" s="10">
        <f t="shared" si="81"/>
        <v>299.92999999999984</v>
      </c>
      <c r="M1144" s="10">
        <v>2400</v>
      </c>
      <c r="N1144" s="10">
        <v>3000</v>
      </c>
      <c r="O1144" s="3">
        <f t="shared" si="80"/>
        <v>1.1250291666666667</v>
      </c>
    </row>
    <row r="1145" spans="1:15" x14ac:dyDescent="0.25">
      <c r="A1145" s="8" t="str">
        <f ca="1">LOOKUP('PB YTD'!B1145,TimeFrame!$D$3:$D$8,TimeFrame!$C$3:$C$8)</f>
        <v>3 Months</v>
      </c>
      <c r="B1145" s="8">
        <f t="shared" ca="1" si="82"/>
        <v>94</v>
      </c>
      <c r="C1145" s="20">
        <f t="shared" ca="1" si="79"/>
        <v>45568</v>
      </c>
      <c r="D1145" s="20">
        <v>45474</v>
      </c>
      <c r="E1145" s="19" t="s">
        <v>177</v>
      </c>
      <c r="F1145" s="19" t="s">
        <v>24</v>
      </c>
      <c r="G1145" s="19" t="s">
        <v>263</v>
      </c>
      <c r="H1145" s="15" t="s">
        <v>23</v>
      </c>
      <c r="I1145" s="3">
        <v>1.1363894633968956</v>
      </c>
      <c r="J1145" s="4">
        <v>0.65151515151515149</v>
      </c>
      <c r="K1145" s="10">
        <v>2727.33</v>
      </c>
      <c r="L1145" s="10">
        <f t="shared" si="81"/>
        <v>272.67000000000007</v>
      </c>
      <c r="M1145" s="10">
        <v>2400</v>
      </c>
      <c r="N1145" s="10">
        <v>3000</v>
      </c>
      <c r="O1145" s="3">
        <f t="shared" si="80"/>
        <v>1.1363874999999999</v>
      </c>
    </row>
    <row r="1146" spans="1:15" x14ac:dyDescent="0.25">
      <c r="A1146" s="8" t="str">
        <f ca="1">LOOKUP('PB YTD'!B1146,TimeFrame!$D$3:$D$8,TimeFrame!$C$3:$C$8)</f>
        <v>3 Months</v>
      </c>
      <c r="B1146" s="8">
        <f t="shared" ca="1" si="82"/>
        <v>94</v>
      </c>
      <c r="C1146" s="20">
        <f t="shared" ca="1" si="79"/>
        <v>45568</v>
      </c>
      <c r="D1146" s="20">
        <v>45474</v>
      </c>
      <c r="E1146" s="19" t="s">
        <v>72</v>
      </c>
      <c r="F1146" s="19" t="s">
        <v>74</v>
      </c>
      <c r="G1146" s="19" t="s">
        <v>262</v>
      </c>
      <c r="H1146" s="15" t="s">
        <v>205</v>
      </c>
      <c r="I1146" s="3">
        <v>1.1553118479816529</v>
      </c>
      <c r="J1146" s="4">
        <v>0.72881355932203384</v>
      </c>
      <c r="K1146" s="10">
        <v>2772.75</v>
      </c>
      <c r="L1146" s="10">
        <f t="shared" si="81"/>
        <v>227.25</v>
      </c>
      <c r="M1146" s="10">
        <v>2400</v>
      </c>
      <c r="N1146" s="10">
        <v>3000</v>
      </c>
      <c r="O1146" s="3">
        <f t="shared" si="80"/>
        <v>1.1553125</v>
      </c>
    </row>
    <row r="1147" spans="1:15" x14ac:dyDescent="0.25">
      <c r="A1147" s="8" t="str">
        <f ca="1">LOOKUP('PB YTD'!B1147,TimeFrame!$D$3:$D$8,TimeFrame!$C$3:$C$8)</f>
        <v>3 Months</v>
      </c>
      <c r="B1147" s="8">
        <f t="shared" ca="1" si="82"/>
        <v>94</v>
      </c>
      <c r="C1147" s="20">
        <f t="shared" ca="1" si="79"/>
        <v>45568</v>
      </c>
      <c r="D1147" s="20">
        <v>45474</v>
      </c>
      <c r="E1147" s="19" t="s">
        <v>72</v>
      </c>
      <c r="F1147" s="19" t="s">
        <v>97</v>
      </c>
      <c r="G1147" s="19" t="s">
        <v>262</v>
      </c>
      <c r="H1147" s="15" t="s">
        <v>205</v>
      </c>
      <c r="I1147" s="3">
        <v>1.1488437155867735</v>
      </c>
      <c r="J1147" s="4">
        <v>0.65363128491620115</v>
      </c>
      <c r="K1147" s="10">
        <v>2757.22</v>
      </c>
      <c r="L1147" s="10">
        <f t="shared" si="81"/>
        <v>242.7800000000002</v>
      </c>
      <c r="M1147" s="10">
        <v>2400</v>
      </c>
      <c r="N1147" s="10">
        <v>3000</v>
      </c>
      <c r="O1147" s="3">
        <f t="shared" si="80"/>
        <v>1.1488416666666665</v>
      </c>
    </row>
    <row r="1148" spans="1:15" x14ac:dyDescent="0.25">
      <c r="A1148" s="8" t="str">
        <f ca="1">LOOKUP('PB YTD'!B1148,TimeFrame!$D$3:$D$8,TimeFrame!$C$3:$C$8)</f>
        <v>3 Months</v>
      </c>
      <c r="B1148" s="8">
        <f t="shared" ca="1" si="82"/>
        <v>94</v>
      </c>
      <c r="C1148" s="20">
        <f t="shared" ca="1" si="79"/>
        <v>45568</v>
      </c>
      <c r="D1148" s="20">
        <v>45474</v>
      </c>
      <c r="E1148" s="19" t="s">
        <v>72</v>
      </c>
      <c r="F1148" s="19" t="s">
        <v>94</v>
      </c>
      <c r="G1148" s="19" t="s">
        <v>262</v>
      </c>
      <c r="H1148" s="15" t="s">
        <v>205</v>
      </c>
      <c r="I1148" s="3">
        <v>1.0196930684493577</v>
      </c>
      <c r="J1148" s="4">
        <v>0.74351585014409227</v>
      </c>
      <c r="K1148" s="10">
        <v>2447.2600000000002</v>
      </c>
      <c r="L1148" s="10">
        <f t="shared" si="81"/>
        <v>552.73999999999978</v>
      </c>
      <c r="M1148" s="10">
        <v>2400</v>
      </c>
      <c r="N1148" s="10">
        <v>3000</v>
      </c>
      <c r="O1148" s="3">
        <f t="shared" si="80"/>
        <v>1.0196916666666667</v>
      </c>
    </row>
    <row r="1149" spans="1:15" x14ac:dyDescent="0.25">
      <c r="A1149" s="8" t="str">
        <f ca="1">LOOKUP('PB YTD'!B1149,TimeFrame!$D$3:$D$8,TimeFrame!$C$3:$C$8)</f>
        <v>3 Months</v>
      </c>
      <c r="B1149" s="8">
        <f t="shared" ca="1" si="82"/>
        <v>94</v>
      </c>
      <c r="C1149" s="20">
        <f t="shared" ca="1" si="79"/>
        <v>45568</v>
      </c>
      <c r="D1149" s="20">
        <v>45474</v>
      </c>
      <c r="E1149" s="19" t="s">
        <v>100</v>
      </c>
      <c r="F1149" s="19" t="s">
        <v>213</v>
      </c>
      <c r="G1149" s="19" t="s">
        <v>231</v>
      </c>
      <c r="H1149" s="15" t="s">
        <v>231</v>
      </c>
      <c r="I1149" s="3">
        <v>0.92220172885047003</v>
      </c>
      <c r="J1149" s="4">
        <v>0.3235294117647059</v>
      </c>
      <c r="K1149" s="10">
        <v>1106.6400000000001</v>
      </c>
      <c r="L1149" s="10">
        <f t="shared" si="81"/>
        <v>1893.36</v>
      </c>
      <c r="M1149" s="10">
        <v>2400</v>
      </c>
      <c r="N1149" s="10">
        <v>3000</v>
      </c>
      <c r="O1149" s="3">
        <f t="shared" si="80"/>
        <v>0.46110000000000007</v>
      </c>
    </row>
    <row r="1150" spans="1:15" x14ac:dyDescent="0.25">
      <c r="A1150" s="8" t="str">
        <f ca="1">LOOKUP('PB YTD'!B1150,TimeFrame!$D$3:$D$8,TimeFrame!$C$3:$C$8)</f>
        <v>3 Months</v>
      </c>
      <c r="B1150" s="8">
        <f t="shared" ca="1" si="82"/>
        <v>94</v>
      </c>
      <c r="C1150" s="20">
        <f t="shared" ca="1" si="79"/>
        <v>45568</v>
      </c>
      <c r="D1150" s="20">
        <v>45474</v>
      </c>
      <c r="E1150" s="19" t="s">
        <v>100</v>
      </c>
      <c r="F1150" s="19" t="s">
        <v>219</v>
      </c>
      <c r="G1150" s="19" t="s">
        <v>231</v>
      </c>
      <c r="H1150" s="15" t="s">
        <v>231</v>
      </c>
      <c r="I1150" s="3">
        <v>0.95073770203176167</v>
      </c>
      <c r="J1150" s="4">
        <v>0.51428571428571423</v>
      </c>
      <c r="K1150" s="10">
        <v>1140.8900000000001</v>
      </c>
      <c r="L1150" s="10">
        <f t="shared" si="81"/>
        <v>1859.11</v>
      </c>
      <c r="M1150" s="10">
        <v>2400</v>
      </c>
      <c r="N1150" s="10">
        <v>3000</v>
      </c>
      <c r="O1150" s="3">
        <f t="shared" si="80"/>
        <v>0.47537083333333335</v>
      </c>
    </row>
    <row r="1151" spans="1:15" x14ac:dyDescent="0.25">
      <c r="A1151" s="8" t="str">
        <f ca="1">LOOKUP('PB YTD'!B1151,TimeFrame!$D$3:$D$8,TimeFrame!$C$3:$C$8)</f>
        <v>3 Months</v>
      </c>
      <c r="B1151" s="8">
        <f t="shared" ca="1" si="82"/>
        <v>94</v>
      </c>
      <c r="C1151" s="20">
        <f t="shared" ca="1" si="79"/>
        <v>45568</v>
      </c>
      <c r="D1151" s="20">
        <v>45474</v>
      </c>
      <c r="E1151" s="19" t="s">
        <v>100</v>
      </c>
      <c r="F1151" s="19" t="s">
        <v>204</v>
      </c>
      <c r="G1151" s="19" t="s">
        <v>231</v>
      </c>
      <c r="H1151" s="15" t="s">
        <v>231</v>
      </c>
      <c r="I1151" s="3">
        <v>1.0085383885607817</v>
      </c>
      <c r="J1151" s="4">
        <v>0.53956834532374098</v>
      </c>
      <c r="K1151" s="10">
        <v>1200</v>
      </c>
      <c r="L1151" s="10">
        <f t="shared" si="81"/>
        <v>1800</v>
      </c>
      <c r="M1151" s="10">
        <v>2400</v>
      </c>
      <c r="N1151" s="10">
        <v>3000</v>
      </c>
      <c r="O1151" s="3">
        <f t="shared" si="80"/>
        <v>0.5</v>
      </c>
    </row>
    <row r="1152" spans="1:15" x14ac:dyDescent="0.25">
      <c r="A1152" s="8" t="str">
        <f ca="1">LOOKUP('PB YTD'!B1152,TimeFrame!$D$3:$D$8,TimeFrame!$C$3:$C$8)</f>
        <v>3 Months</v>
      </c>
      <c r="B1152" s="8">
        <f t="shared" ca="1" si="82"/>
        <v>94</v>
      </c>
      <c r="C1152" s="20">
        <f t="shared" ca="1" si="79"/>
        <v>45568</v>
      </c>
      <c r="D1152" s="20">
        <v>45474</v>
      </c>
      <c r="E1152" s="19" t="s">
        <v>100</v>
      </c>
      <c r="F1152" s="19" t="s">
        <v>221</v>
      </c>
      <c r="G1152" s="19" t="s">
        <v>231</v>
      </c>
      <c r="H1152" s="15" t="s">
        <v>231</v>
      </c>
      <c r="I1152" s="3">
        <v>1.0296927753190561</v>
      </c>
      <c r="J1152" s="4">
        <v>0.38392857142857145</v>
      </c>
      <c r="K1152" s="10">
        <v>1200</v>
      </c>
      <c r="L1152" s="10">
        <f t="shared" si="81"/>
        <v>1800</v>
      </c>
      <c r="M1152" s="10">
        <v>2400</v>
      </c>
      <c r="N1152" s="10">
        <v>3000</v>
      </c>
      <c r="O1152" s="3">
        <f t="shared" si="80"/>
        <v>0.5</v>
      </c>
    </row>
    <row r="1153" spans="1:15" x14ac:dyDescent="0.25">
      <c r="A1153" s="8" t="str">
        <f ca="1">LOOKUP('PB YTD'!B1153,TimeFrame!$D$3:$D$8,TimeFrame!$C$3:$C$8)</f>
        <v>3 Months</v>
      </c>
      <c r="B1153" s="8">
        <f t="shared" ca="1" si="82"/>
        <v>94</v>
      </c>
      <c r="C1153" s="20">
        <f t="shared" ca="1" si="79"/>
        <v>45568</v>
      </c>
      <c r="D1153" s="20">
        <v>45474</v>
      </c>
      <c r="E1153" s="19" t="s">
        <v>100</v>
      </c>
      <c r="F1153" s="19" t="s">
        <v>224</v>
      </c>
      <c r="G1153" s="19" t="s">
        <v>231</v>
      </c>
      <c r="H1153" s="15" t="s">
        <v>231</v>
      </c>
      <c r="I1153" s="3">
        <v>1.1264367816091951</v>
      </c>
      <c r="J1153" s="4">
        <v>0.33</v>
      </c>
      <c r="K1153" s="10">
        <v>1200</v>
      </c>
      <c r="L1153" s="10">
        <f t="shared" si="81"/>
        <v>1800</v>
      </c>
      <c r="M1153" s="10">
        <v>2400</v>
      </c>
      <c r="N1153" s="10">
        <v>3000</v>
      </c>
      <c r="O1153" s="3">
        <f t="shared" si="80"/>
        <v>0.5</v>
      </c>
    </row>
    <row r="1154" spans="1:15" x14ac:dyDescent="0.25">
      <c r="A1154" s="8" t="str">
        <f ca="1">LOOKUP('PB YTD'!B1154,TimeFrame!$D$3:$D$8,TimeFrame!$C$3:$C$8)</f>
        <v>3 Months</v>
      </c>
      <c r="B1154" s="8">
        <f t="shared" ca="1" si="82"/>
        <v>94</v>
      </c>
      <c r="C1154" s="20">
        <f t="shared" ref="C1154:C1217" ca="1" si="83">TODAY()</f>
        <v>45568</v>
      </c>
      <c r="D1154" s="20">
        <v>45474</v>
      </c>
      <c r="E1154" s="19" t="s">
        <v>100</v>
      </c>
      <c r="F1154" s="19" t="s">
        <v>220</v>
      </c>
      <c r="G1154" s="19" t="s">
        <v>231</v>
      </c>
      <c r="H1154" s="15" t="s">
        <v>231</v>
      </c>
      <c r="I1154" s="3">
        <v>0.91073868050037077</v>
      </c>
      <c r="J1154" s="4">
        <v>0.30065359477124182</v>
      </c>
      <c r="K1154" s="10">
        <v>1092.8900000000001</v>
      </c>
      <c r="L1154" s="10">
        <f t="shared" si="81"/>
        <v>1907.11</v>
      </c>
      <c r="M1154" s="10">
        <v>2400</v>
      </c>
      <c r="N1154" s="10">
        <v>3000</v>
      </c>
      <c r="O1154" s="3">
        <f t="shared" ref="O1154:O1217" si="84">+K1154/M1154</f>
        <v>0.45537083333333339</v>
      </c>
    </row>
    <row r="1155" spans="1:15" x14ac:dyDescent="0.25">
      <c r="A1155" s="8" t="str">
        <f ca="1">LOOKUP('PB YTD'!B1155,TimeFrame!$D$3:$D$8,TimeFrame!$C$3:$C$8)</f>
        <v>3 Months</v>
      </c>
      <c r="B1155" s="8">
        <f t="shared" ca="1" si="82"/>
        <v>94</v>
      </c>
      <c r="C1155" s="20">
        <f t="shared" ca="1" si="83"/>
        <v>45568</v>
      </c>
      <c r="D1155" s="20">
        <v>45474</v>
      </c>
      <c r="E1155" s="19" t="s">
        <v>100</v>
      </c>
      <c r="F1155" s="19" t="s">
        <v>222</v>
      </c>
      <c r="G1155" s="19" t="s">
        <v>231</v>
      </c>
      <c r="H1155" s="15" t="s">
        <v>231</v>
      </c>
      <c r="I1155" s="3">
        <v>0.93877551020408168</v>
      </c>
      <c r="J1155" s="4">
        <v>0.3577981651376147</v>
      </c>
      <c r="K1155" s="10">
        <v>1126.53</v>
      </c>
      <c r="L1155" s="10">
        <f t="shared" si="81"/>
        <v>1873.47</v>
      </c>
      <c r="M1155" s="10">
        <v>2400</v>
      </c>
      <c r="N1155" s="10">
        <v>3000</v>
      </c>
      <c r="O1155" s="3">
        <f t="shared" si="84"/>
        <v>0.46938750000000001</v>
      </c>
    </row>
    <row r="1156" spans="1:15" x14ac:dyDescent="0.25">
      <c r="A1156" s="8" t="str">
        <f ca="1">LOOKUP('PB YTD'!B1156,TimeFrame!$D$3:$D$8,TimeFrame!$C$3:$C$8)</f>
        <v>3 Months</v>
      </c>
      <c r="B1156" s="8">
        <f t="shared" ca="1" si="82"/>
        <v>94</v>
      </c>
      <c r="C1156" s="20">
        <f t="shared" ca="1" si="83"/>
        <v>45568</v>
      </c>
      <c r="D1156" s="20">
        <v>45474</v>
      </c>
      <c r="E1156" s="19" t="s">
        <v>100</v>
      </c>
      <c r="F1156" s="19" t="s">
        <v>223</v>
      </c>
      <c r="G1156" s="19" t="s">
        <v>231</v>
      </c>
      <c r="H1156" s="15" t="s">
        <v>231</v>
      </c>
      <c r="I1156" s="3">
        <v>0.63392291140257673</v>
      </c>
      <c r="J1156" s="4">
        <v>0.27966101694915252</v>
      </c>
      <c r="K1156" s="10">
        <v>0</v>
      </c>
      <c r="L1156" s="10">
        <f t="shared" si="81"/>
        <v>3000</v>
      </c>
      <c r="M1156" s="10">
        <v>2400</v>
      </c>
      <c r="N1156" s="10">
        <v>3000</v>
      </c>
      <c r="O1156" s="3">
        <f t="shared" si="84"/>
        <v>0</v>
      </c>
    </row>
    <row r="1157" spans="1:15" x14ac:dyDescent="0.25">
      <c r="A1157" s="8" t="str">
        <f ca="1">LOOKUP('PB YTD'!B1157,TimeFrame!$D$3:$D$8,TimeFrame!$C$3:$C$8)</f>
        <v>3 Months</v>
      </c>
      <c r="B1157" s="8">
        <f t="shared" ca="1" si="82"/>
        <v>94</v>
      </c>
      <c r="C1157" s="20">
        <f t="shared" ca="1" si="83"/>
        <v>45568</v>
      </c>
      <c r="D1157" s="20">
        <v>45474</v>
      </c>
      <c r="E1157" s="8" t="s">
        <v>100</v>
      </c>
      <c r="F1157" s="8" t="s">
        <v>217</v>
      </c>
      <c r="G1157" s="19" t="s">
        <v>231</v>
      </c>
      <c r="H1157" s="15" t="s">
        <v>231</v>
      </c>
      <c r="I1157" s="3">
        <v>0.90255902028103197</v>
      </c>
      <c r="J1157" s="4">
        <v>0.375</v>
      </c>
      <c r="K1157" s="10">
        <v>1083.07</v>
      </c>
      <c r="L1157" s="10">
        <f t="shared" si="81"/>
        <v>1916.93</v>
      </c>
      <c r="M1157" s="10">
        <v>2400</v>
      </c>
      <c r="N1157" s="10">
        <v>3000</v>
      </c>
      <c r="O1157" s="3">
        <f t="shared" si="84"/>
        <v>0.45127916666666662</v>
      </c>
    </row>
    <row r="1158" spans="1:15" x14ac:dyDescent="0.25">
      <c r="A1158" s="8" t="str">
        <f ca="1">LOOKUP('PB YTD'!B1158,TimeFrame!$D$3:$D$8,TimeFrame!$C$3:$C$8)</f>
        <v>3 Months</v>
      </c>
      <c r="B1158" s="8">
        <f t="shared" ca="1" si="82"/>
        <v>94</v>
      </c>
      <c r="C1158" s="20">
        <f t="shared" ca="1" si="83"/>
        <v>45568</v>
      </c>
      <c r="D1158" s="20">
        <v>45474</v>
      </c>
      <c r="E1158" s="8" t="s">
        <v>100</v>
      </c>
      <c r="F1158" s="8" t="s">
        <v>218</v>
      </c>
      <c r="G1158" s="19" t="s">
        <v>231</v>
      </c>
      <c r="H1158" s="15" t="s">
        <v>231</v>
      </c>
      <c r="I1158" s="3">
        <v>0.74707200715306732</v>
      </c>
      <c r="J1158" s="4">
        <v>0.36244541484716158</v>
      </c>
      <c r="K1158" s="10">
        <v>0</v>
      </c>
      <c r="L1158" s="10">
        <f t="shared" si="81"/>
        <v>3000</v>
      </c>
      <c r="M1158" s="10">
        <v>2400</v>
      </c>
      <c r="N1158" s="10">
        <v>3000</v>
      </c>
      <c r="O1158" s="3">
        <f t="shared" si="84"/>
        <v>0</v>
      </c>
    </row>
    <row r="1159" spans="1:15" x14ac:dyDescent="0.25">
      <c r="A1159" s="8" t="str">
        <f ca="1">LOOKUP('PB YTD'!B1159,TimeFrame!$D$3:$D$8,TimeFrame!$C$3:$C$8)</f>
        <v>3 Months</v>
      </c>
      <c r="B1159" s="8">
        <f t="shared" ca="1" si="82"/>
        <v>94</v>
      </c>
      <c r="C1159" s="20">
        <f t="shared" ca="1" si="83"/>
        <v>45568</v>
      </c>
      <c r="D1159" s="20">
        <v>45474</v>
      </c>
      <c r="E1159" s="8" t="s">
        <v>100</v>
      </c>
      <c r="F1159" s="8" t="s">
        <v>216</v>
      </c>
      <c r="G1159" s="19" t="s">
        <v>231</v>
      </c>
      <c r="H1159" s="15" t="s">
        <v>203</v>
      </c>
      <c r="I1159" s="3">
        <v>1.2170731329167894</v>
      </c>
      <c r="J1159" s="4">
        <v>0.41764705882352943</v>
      </c>
      <c r="K1159" s="10">
        <v>1200</v>
      </c>
      <c r="L1159" s="10">
        <f t="shared" si="81"/>
        <v>1800</v>
      </c>
      <c r="M1159" s="10">
        <v>2400</v>
      </c>
      <c r="N1159" s="10">
        <v>3000</v>
      </c>
      <c r="O1159" s="3">
        <f t="shared" si="84"/>
        <v>0.5</v>
      </c>
    </row>
    <row r="1160" spans="1:15" x14ac:dyDescent="0.25">
      <c r="A1160" s="8" t="str">
        <f ca="1">LOOKUP('PB YTD'!B1160,TimeFrame!$D$3:$D$8,TimeFrame!$C$3:$C$8)</f>
        <v>3 Months</v>
      </c>
      <c r="B1160" s="8">
        <f t="shared" ca="1" si="82"/>
        <v>94</v>
      </c>
      <c r="C1160" s="20">
        <f t="shared" ca="1" si="83"/>
        <v>45568</v>
      </c>
      <c r="D1160" s="20">
        <v>45474</v>
      </c>
      <c r="E1160" s="8" t="s">
        <v>100</v>
      </c>
      <c r="F1160" s="8" t="s">
        <v>229</v>
      </c>
      <c r="G1160" s="19" t="s">
        <v>231</v>
      </c>
      <c r="H1160" s="15" t="s">
        <v>203</v>
      </c>
      <c r="I1160" s="3">
        <v>1.0390665588537453</v>
      </c>
      <c r="J1160" s="4">
        <v>0.60416666666666663</v>
      </c>
      <c r="K1160" s="10">
        <v>2493.7600000000002</v>
      </c>
      <c r="L1160" s="10">
        <f t="shared" si="81"/>
        <v>506.23999999999978</v>
      </c>
      <c r="M1160" s="10">
        <v>2400</v>
      </c>
      <c r="N1160" s="10">
        <v>3000</v>
      </c>
      <c r="O1160" s="3">
        <f t="shared" si="84"/>
        <v>1.0390666666666668</v>
      </c>
    </row>
    <row r="1161" spans="1:15" x14ac:dyDescent="0.25">
      <c r="A1161" s="8" t="str">
        <f ca="1">LOOKUP('PB YTD'!B1161,TimeFrame!$D$3:$D$8,TimeFrame!$C$3:$C$8)</f>
        <v>3 Months</v>
      </c>
      <c r="B1161" s="8">
        <f t="shared" ca="1" si="82"/>
        <v>94</v>
      </c>
      <c r="C1161" s="20">
        <f t="shared" ca="1" si="83"/>
        <v>45568</v>
      </c>
      <c r="D1161" s="20">
        <v>45474</v>
      </c>
      <c r="E1161" s="8" t="s">
        <v>179</v>
      </c>
      <c r="F1161" s="8" t="s">
        <v>154</v>
      </c>
      <c r="G1161" s="19" t="s">
        <v>233</v>
      </c>
      <c r="H1161" s="15" t="s">
        <v>22</v>
      </c>
      <c r="I1161" s="3">
        <v>0.71156582945497904</v>
      </c>
      <c r="J1161" s="4">
        <v>0.61403508771929827</v>
      </c>
      <c r="K1161" s="10">
        <v>0</v>
      </c>
      <c r="L1161" s="10">
        <f t="shared" si="81"/>
        <v>3000</v>
      </c>
      <c r="M1161" s="10">
        <v>2400</v>
      </c>
      <c r="N1161" s="10">
        <v>3000</v>
      </c>
      <c r="O1161" s="3">
        <f t="shared" si="84"/>
        <v>0</v>
      </c>
    </row>
    <row r="1162" spans="1:15" x14ac:dyDescent="0.25">
      <c r="A1162" s="8" t="str">
        <f ca="1">LOOKUP('PB YTD'!B1162,TimeFrame!$D$3:$D$8,TimeFrame!$C$3:$C$8)</f>
        <v>3 Months</v>
      </c>
      <c r="B1162" s="8">
        <f t="shared" ca="1" si="82"/>
        <v>94</v>
      </c>
      <c r="C1162" s="20">
        <f t="shared" ca="1" si="83"/>
        <v>45568</v>
      </c>
      <c r="D1162" s="20">
        <v>45474</v>
      </c>
      <c r="E1162" s="8" t="s">
        <v>179</v>
      </c>
      <c r="F1162" s="8" t="s">
        <v>95</v>
      </c>
      <c r="G1162" s="19" t="s">
        <v>233</v>
      </c>
      <c r="H1162" s="15" t="s">
        <v>22</v>
      </c>
      <c r="I1162" s="3">
        <v>1.0046528854834602</v>
      </c>
      <c r="J1162" s="4">
        <v>0.57509157509157505</v>
      </c>
      <c r="K1162" s="10">
        <v>2411.17</v>
      </c>
      <c r="L1162" s="10">
        <f t="shared" si="81"/>
        <v>588.82999999999993</v>
      </c>
      <c r="M1162" s="10">
        <v>2400</v>
      </c>
      <c r="N1162" s="10">
        <v>3000</v>
      </c>
      <c r="O1162" s="3">
        <f t="shared" si="84"/>
        <v>1.0046541666666666</v>
      </c>
    </row>
    <row r="1163" spans="1:15" x14ac:dyDescent="0.25">
      <c r="A1163" s="8" t="str">
        <f ca="1">LOOKUP('PB YTD'!B1163,TimeFrame!$D$3:$D$8,TimeFrame!$C$3:$C$8)</f>
        <v>3 Months</v>
      </c>
      <c r="B1163" s="8">
        <f t="shared" ca="1" si="82"/>
        <v>94</v>
      </c>
      <c r="C1163" s="20">
        <f t="shared" ca="1" si="83"/>
        <v>45568</v>
      </c>
      <c r="D1163" s="20">
        <v>45474</v>
      </c>
      <c r="E1163" s="8" t="s">
        <v>179</v>
      </c>
      <c r="F1163" s="8" t="s">
        <v>12</v>
      </c>
      <c r="G1163" s="19" t="s">
        <v>233</v>
      </c>
      <c r="H1163" s="15" t="s">
        <v>22</v>
      </c>
      <c r="I1163" s="3">
        <v>1.2892808945440524</v>
      </c>
      <c r="J1163" s="4">
        <v>0.62244897959183676</v>
      </c>
      <c r="K1163" s="10">
        <v>3000</v>
      </c>
      <c r="L1163" s="10">
        <f t="shared" si="81"/>
        <v>0</v>
      </c>
      <c r="M1163" s="10">
        <v>2400</v>
      </c>
      <c r="N1163" s="10">
        <v>3000</v>
      </c>
      <c r="O1163" s="3">
        <f t="shared" si="84"/>
        <v>1.25</v>
      </c>
    </row>
    <row r="1164" spans="1:15" x14ac:dyDescent="0.25">
      <c r="A1164" s="8" t="str">
        <f ca="1">LOOKUP('PB YTD'!B1164,TimeFrame!$D$3:$D$8,TimeFrame!$C$3:$C$8)</f>
        <v>3 Months</v>
      </c>
      <c r="B1164" s="8">
        <f t="shared" ca="1" si="82"/>
        <v>94</v>
      </c>
      <c r="C1164" s="20">
        <f t="shared" ca="1" si="83"/>
        <v>45568</v>
      </c>
      <c r="D1164" s="20">
        <v>45474</v>
      </c>
      <c r="E1164" s="8" t="s">
        <v>179</v>
      </c>
      <c r="F1164" s="8" t="s">
        <v>153</v>
      </c>
      <c r="G1164" s="19" t="s">
        <v>233</v>
      </c>
      <c r="H1164" s="15" t="s">
        <v>22</v>
      </c>
      <c r="I1164" s="3">
        <v>1.2499342139887373</v>
      </c>
      <c r="J1164" s="4">
        <v>0.6063829787234043</v>
      </c>
      <c r="K1164" s="10">
        <v>2999.84</v>
      </c>
      <c r="L1164" s="10">
        <f t="shared" si="81"/>
        <v>0.15999999999985448</v>
      </c>
      <c r="M1164" s="10">
        <v>2400</v>
      </c>
      <c r="N1164" s="10">
        <v>3000</v>
      </c>
      <c r="O1164" s="3">
        <f t="shared" si="84"/>
        <v>1.2499333333333333</v>
      </c>
    </row>
    <row r="1165" spans="1:15" x14ac:dyDescent="0.25">
      <c r="A1165" s="8" t="str">
        <f ca="1">LOOKUP('PB YTD'!B1165,TimeFrame!$D$3:$D$8,TimeFrame!$C$3:$C$8)</f>
        <v>3 Months</v>
      </c>
      <c r="B1165" s="8">
        <f t="shared" ca="1" si="82"/>
        <v>94</v>
      </c>
      <c r="C1165" s="20">
        <f t="shared" ca="1" si="83"/>
        <v>45568</v>
      </c>
      <c r="D1165" s="20">
        <v>45474</v>
      </c>
      <c r="E1165" s="8" t="s">
        <v>179</v>
      </c>
      <c r="F1165" s="8" t="s">
        <v>67</v>
      </c>
      <c r="G1165" s="19" t="s">
        <v>233</v>
      </c>
      <c r="H1165" s="15" t="s">
        <v>22</v>
      </c>
      <c r="I1165" s="3">
        <v>1.0442939953095269</v>
      </c>
      <c r="J1165" s="4">
        <v>0.68666666666666665</v>
      </c>
      <c r="K1165" s="10">
        <v>2506.31</v>
      </c>
      <c r="L1165" s="10">
        <f t="shared" si="81"/>
        <v>493.69000000000005</v>
      </c>
      <c r="M1165" s="10">
        <v>2400</v>
      </c>
      <c r="N1165" s="10">
        <v>3000</v>
      </c>
      <c r="O1165" s="3">
        <f t="shared" si="84"/>
        <v>1.0442958333333332</v>
      </c>
    </row>
    <row r="1166" spans="1:15" x14ac:dyDescent="0.25">
      <c r="A1166" s="8" t="str">
        <f ca="1">LOOKUP('PB YTD'!B1166,TimeFrame!$D$3:$D$8,TimeFrame!$C$3:$C$8)</f>
        <v>3 Months</v>
      </c>
      <c r="B1166" s="8">
        <f t="shared" ca="1" si="82"/>
        <v>94</v>
      </c>
      <c r="C1166" s="20">
        <f t="shared" ca="1" si="83"/>
        <v>45568</v>
      </c>
      <c r="D1166" s="20">
        <v>45474</v>
      </c>
      <c r="E1166" s="8" t="s">
        <v>179</v>
      </c>
      <c r="F1166" s="8" t="s">
        <v>57</v>
      </c>
      <c r="G1166" s="19" t="s">
        <v>233</v>
      </c>
      <c r="H1166" s="15" t="s">
        <v>22</v>
      </c>
      <c r="I1166" s="3">
        <v>1.4865065744131678</v>
      </c>
      <c r="J1166" s="4">
        <v>0.64948453608247425</v>
      </c>
      <c r="K1166" s="10">
        <v>3000</v>
      </c>
      <c r="L1166" s="10">
        <f t="shared" si="81"/>
        <v>0</v>
      </c>
      <c r="M1166" s="10">
        <v>2400</v>
      </c>
      <c r="N1166" s="10">
        <v>3000</v>
      </c>
      <c r="O1166" s="3">
        <f t="shared" si="84"/>
        <v>1.25</v>
      </c>
    </row>
    <row r="1167" spans="1:15" x14ac:dyDescent="0.25">
      <c r="A1167" s="8" t="str">
        <f ca="1">LOOKUP('PB YTD'!B1167,TimeFrame!$D$3:$D$8,TimeFrame!$C$3:$C$8)</f>
        <v>3 Months</v>
      </c>
      <c r="B1167" s="8">
        <f t="shared" ca="1" si="82"/>
        <v>94</v>
      </c>
      <c r="C1167" s="20">
        <f t="shared" ca="1" si="83"/>
        <v>45568</v>
      </c>
      <c r="D1167" s="20">
        <v>45474</v>
      </c>
      <c r="E1167" s="8" t="s">
        <v>190</v>
      </c>
      <c r="F1167" s="8" t="s">
        <v>132</v>
      </c>
      <c r="G1167" s="19" t="s">
        <v>262</v>
      </c>
      <c r="H1167" s="15" t="s">
        <v>36</v>
      </c>
      <c r="I1167" s="3">
        <v>1.0860448611798104</v>
      </c>
      <c r="J1167" s="4">
        <v>0.54867256637168138</v>
      </c>
      <c r="K1167" s="10">
        <v>1200</v>
      </c>
      <c r="L1167" s="10">
        <f t="shared" si="81"/>
        <v>1800</v>
      </c>
      <c r="M1167" s="10">
        <v>2400</v>
      </c>
      <c r="N1167" s="10">
        <v>3000</v>
      </c>
      <c r="O1167" s="3">
        <f t="shared" si="84"/>
        <v>0.5</v>
      </c>
    </row>
    <row r="1168" spans="1:15" x14ac:dyDescent="0.25">
      <c r="A1168" s="8" t="str">
        <f ca="1">LOOKUP('PB YTD'!B1168,TimeFrame!$D$3:$D$8,TimeFrame!$C$3:$C$8)</f>
        <v>3 Months</v>
      </c>
      <c r="B1168" s="8">
        <f t="shared" ca="1" si="82"/>
        <v>94</v>
      </c>
      <c r="C1168" s="20">
        <f t="shared" ca="1" si="83"/>
        <v>45568</v>
      </c>
      <c r="D1168" s="20">
        <v>45474</v>
      </c>
      <c r="E1168" s="8" t="s">
        <v>190</v>
      </c>
      <c r="F1168" s="8" t="s">
        <v>125</v>
      </c>
      <c r="G1168" s="19" t="s">
        <v>262</v>
      </c>
      <c r="H1168" s="15" t="s">
        <v>36</v>
      </c>
      <c r="I1168" s="3">
        <v>1.0000735348187366</v>
      </c>
      <c r="J1168" s="4">
        <v>0.75342465753424659</v>
      </c>
      <c r="K1168" s="10">
        <v>2400.1799999999998</v>
      </c>
      <c r="L1168" s="10">
        <f t="shared" si="81"/>
        <v>599.82000000000016</v>
      </c>
      <c r="M1168" s="10">
        <v>2400</v>
      </c>
      <c r="N1168" s="10">
        <v>3000</v>
      </c>
      <c r="O1168" s="3">
        <f t="shared" si="84"/>
        <v>1.0000749999999998</v>
      </c>
    </row>
    <row r="1169" spans="1:15" x14ac:dyDescent="0.25">
      <c r="A1169" s="8" t="str">
        <f ca="1">LOOKUP('PB YTD'!B1169,TimeFrame!$D$3:$D$8,TimeFrame!$C$3:$C$8)</f>
        <v>3 Months</v>
      </c>
      <c r="B1169" s="8">
        <f t="shared" ca="1" si="82"/>
        <v>94</v>
      </c>
      <c r="C1169" s="20">
        <f t="shared" ca="1" si="83"/>
        <v>45568</v>
      </c>
      <c r="D1169" s="20">
        <v>45474</v>
      </c>
      <c r="E1169" s="8" t="s">
        <v>190</v>
      </c>
      <c r="F1169" s="8" t="s">
        <v>37</v>
      </c>
      <c r="G1169" s="19" t="s">
        <v>262</v>
      </c>
      <c r="H1169" s="15" t="s">
        <v>36</v>
      </c>
      <c r="I1169" s="3">
        <v>1.044024880761369</v>
      </c>
      <c r="J1169" s="4">
        <v>0.6166666666666667</v>
      </c>
      <c r="K1169" s="10">
        <v>2505.66</v>
      </c>
      <c r="L1169" s="10">
        <f t="shared" si="81"/>
        <v>494.34000000000015</v>
      </c>
      <c r="M1169" s="10">
        <v>2400</v>
      </c>
      <c r="N1169" s="10">
        <v>3000</v>
      </c>
      <c r="O1169" s="3">
        <f t="shared" si="84"/>
        <v>1.044025</v>
      </c>
    </row>
    <row r="1170" spans="1:15" x14ac:dyDescent="0.25">
      <c r="A1170" s="8" t="str">
        <f ca="1">LOOKUP('PB YTD'!B1170,TimeFrame!$D$3:$D$8,TimeFrame!$C$3:$C$8)</f>
        <v>3 Months</v>
      </c>
      <c r="B1170" s="8">
        <f t="shared" ca="1" si="82"/>
        <v>94</v>
      </c>
      <c r="C1170" s="20">
        <f t="shared" ca="1" si="83"/>
        <v>45568</v>
      </c>
      <c r="D1170" s="20">
        <v>45474</v>
      </c>
      <c r="E1170" s="8" t="s">
        <v>190</v>
      </c>
      <c r="F1170" s="8" t="s">
        <v>170</v>
      </c>
      <c r="G1170" s="19" t="s">
        <v>262</v>
      </c>
      <c r="H1170" s="15" t="s">
        <v>36</v>
      </c>
      <c r="I1170" s="3">
        <v>0.73616223348843668</v>
      </c>
      <c r="J1170" s="4">
        <v>0.57291666666666663</v>
      </c>
      <c r="K1170" s="10">
        <v>0</v>
      </c>
      <c r="L1170" s="10">
        <f t="shared" si="81"/>
        <v>3000</v>
      </c>
      <c r="M1170" s="10">
        <v>2400</v>
      </c>
      <c r="N1170" s="10">
        <v>3000</v>
      </c>
      <c r="O1170" s="3">
        <f t="shared" si="84"/>
        <v>0</v>
      </c>
    </row>
    <row r="1171" spans="1:15" x14ac:dyDescent="0.25">
      <c r="A1171" s="8" t="str">
        <f ca="1">LOOKUP('PB YTD'!B1171,TimeFrame!$D$3:$D$8,TimeFrame!$C$3:$C$8)</f>
        <v>3 Months</v>
      </c>
      <c r="B1171" s="8">
        <f t="shared" ca="1" si="82"/>
        <v>94</v>
      </c>
      <c r="C1171" s="20">
        <f t="shared" ca="1" si="83"/>
        <v>45568</v>
      </c>
      <c r="D1171" s="20">
        <v>45474</v>
      </c>
      <c r="E1171" s="8" t="s">
        <v>190</v>
      </c>
      <c r="F1171" s="8" t="s">
        <v>107</v>
      </c>
      <c r="G1171" s="19" t="s">
        <v>262</v>
      </c>
      <c r="H1171" s="15" t="s">
        <v>36</v>
      </c>
      <c r="I1171" s="3">
        <v>0.42419100715064834</v>
      </c>
      <c r="J1171" s="4">
        <v>0.59210526315789469</v>
      </c>
      <c r="K1171" s="10">
        <v>0</v>
      </c>
      <c r="L1171" s="10">
        <f t="shared" si="81"/>
        <v>3000</v>
      </c>
      <c r="M1171" s="10">
        <v>2400</v>
      </c>
      <c r="N1171" s="10">
        <v>3000</v>
      </c>
      <c r="O1171" s="3">
        <f t="shared" si="84"/>
        <v>0</v>
      </c>
    </row>
    <row r="1172" spans="1:15" x14ac:dyDescent="0.25">
      <c r="A1172" s="8" t="str">
        <f ca="1">LOOKUP('PB YTD'!B1172,TimeFrame!$D$3:$D$8,TimeFrame!$C$3:$C$8)</f>
        <v>3 Months</v>
      </c>
      <c r="B1172" s="8">
        <f t="shared" ca="1" si="82"/>
        <v>94</v>
      </c>
      <c r="C1172" s="20">
        <f t="shared" ca="1" si="83"/>
        <v>45568</v>
      </c>
      <c r="D1172" s="20">
        <v>45474</v>
      </c>
      <c r="E1172" s="8" t="s">
        <v>190</v>
      </c>
      <c r="F1172" s="8" t="s">
        <v>91</v>
      </c>
      <c r="G1172" s="19" t="s">
        <v>262</v>
      </c>
      <c r="H1172" s="15" t="s">
        <v>36</v>
      </c>
      <c r="I1172" s="3">
        <v>0.98655314548280282</v>
      </c>
      <c r="J1172" s="4">
        <v>0.58536585365853655</v>
      </c>
      <c r="K1172" s="10">
        <v>2367.73</v>
      </c>
      <c r="L1172" s="10">
        <f t="shared" si="81"/>
        <v>632.27</v>
      </c>
      <c r="M1172" s="10">
        <v>2400</v>
      </c>
      <c r="N1172" s="10">
        <v>3000</v>
      </c>
      <c r="O1172" s="3">
        <f t="shared" si="84"/>
        <v>0.98655416666666662</v>
      </c>
    </row>
    <row r="1173" spans="1:15" x14ac:dyDescent="0.25">
      <c r="A1173" s="8" t="str">
        <f ca="1">LOOKUP('PB YTD'!B1173,TimeFrame!$D$3:$D$8,TimeFrame!$C$3:$C$8)</f>
        <v>3 Months</v>
      </c>
      <c r="B1173" s="8">
        <f t="shared" ca="1" si="82"/>
        <v>94</v>
      </c>
      <c r="C1173" s="20">
        <f t="shared" ca="1" si="83"/>
        <v>45568</v>
      </c>
      <c r="D1173" s="20">
        <v>45474</v>
      </c>
      <c r="E1173" s="8" t="s">
        <v>190</v>
      </c>
      <c r="F1173" s="8" t="s">
        <v>164</v>
      </c>
      <c r="G1173" s="19" t="s">
        <v>262</v>
      </c>
      <c r="H1173" s="15" t="s">
        <v>36</v>
      </c>
      <c r="I1173" s="3">
        <v>1.0617021801930815</v>
      </c>
      <c r="J1173" s="4">
        <v>0.57843137254901966</v>
      </c>
      <c r="K1173" s="10">
        <v>2548.09</v>
      </c>
      <c r="L1173" s="10">
        <f t="shared" si="81"/>
        <v>451.90999999999985</v>
      </c>
      <c r="M1173" s="10">
        <v>2400</v>
      </c>
      <c r="N1173" s="10">
        <v>3000</v>
      </c>
      <c r="O1173" s="3">
        <f t="shared" si="84"/>
        <v>1.0617041666666667</v>
      </c>
    </row>
    <row r="1174" spans="1:15" x14ac:dyDescent="0.25">
      <c r="A1174" s="8" t="str">
        <f ca="1">LOOKUP('PB YTD'!B1174,TimeFrame!$D$3:$D$8,TimeFrame!$C$3:$C$8)</f>
        <v>3 Months</v>
      </c>
      <c r="B1174" s="8">
        <f t="shared" ca="1" si="82"/>
        <v>94</v>
      </c>
      <c r="C1174" s="20">
        <f t="shared" ca="1" si="83"/>
        <v>45568</v>
      </c>
      <c r="D1174" s="20">
        <v>45474</v>
      </c>
      <c r="E1174" s="8" t="s">
        <v>190</v>
      </c>
      <c r="F1174" s="8" t="s">
        <v>78</v>
      </c>
      <c r="G1174" s="19" t="s">
        <v>262</v>
      </c>
      <c r="H1174" s="15" t="s">
        <v>36</v>
      </c>
      <c r="I1174" s="3">
        <v>1.0235053292863696</v>
      </c>
      <c r="J1174" s="4">
        <v>0.68478260869565222</v>
      </c>
      <c r="K1174" s="10">
        <v>2456.41</v>
      </c>
      <c r="L1174" s="10">
        <f t="shared" si="81"/>
        <v>543.59000000000015</v>
      </c>
      <c r="M1174" s="10">
        <v>2400</v>
      </c>
      <c r="N1174" s="10">
        <v>3000</v>
      </c>
      <c r="O1174" s="3">
        <f t="shared" si="84"/>
        <v>1.0235041666666667</v>
      </c>
    </row>
    <row r="1175" spans="1:15" x14ac:dyDescent="0.25">
      <c r="A1175" s="8" t="str">
        <f ca="1">LOOKUP('PB YTD'!B1175,TimeFrame!$D$3:$D$8,TimeFrame!$C$3:$C$8)</f>
        <v>3 Months</v>
      </c>
      <c r="B1175" s="8">
        <f t="shared" ca="1" si="82"/>
        <v>94</v>
      </c>
      <c r="C1175" s="20">
        <f t="shared" ca="1" si="83"/>
        <v>45568</v>
      </c>
      <c r="D1175" s="20">
        <v>45474</v>
      </c>
      <c r="E1175" s="8" t="s">
        <v>190</v>
      </c>
      <c r="F1175" s="8" t="s">
        <v>101</v>
      </c>
      <c r="G1175" s="19" t="s">
        <v>262</v>
      </c>
      <c r="H1175" s="15" t="s">
        <v>36</v>
      </c>
      <c r="I1175" s="3">
        <v>0.98153601125988466</v>
      </c>
      <c r="J1175" s="4">
        <v>0.61240310077519378</v>
      </c>
      <c r="K1175" s="10">
        <v>2355.69</v>
      </c>
      <c r="L1175" s="10">
        <f t="shared" si="81"/>
        <v>644.30999999999995</v>
      </c>
      <c r="M1175" s="10">
        <v>2400</v>
      </c>
      <c r="N1175" s="10">
        <v>3000</v>
      </c>
      <c r="O1175" s="3">
        <f t="shared" si="84"/>
        <v>0.98153750000000006</v>
      </c>
    </row>
    <row r="1176" spans="1:15" x14ac:dyDescent="0.25">
      <c r="A1176" s="8" t="str">
        <f ca="1">LOOKUP('PB YTD'!B1176,TimeFrame!$D$3:$D$8,TimeFrame!$C$3:$C$8)</f>
        <v>3 Months</v>
      </c>
      <c r="B1176" s="8">
        <f t="shared" ca="1" si="82"/>
        <v>94</v>
      </c>
      <c r="C1176" s="20">
        <f t="shared" ca="1" si="83"/>
        <v>45568</v>
      </c>
      <c r="D1176" s="20">
        <v>45474</v>
      </c>
      <c r="E1176" s="8" t="s">
        <v>190</v>
      </c>
      <c r="F1176" s="8" t="s">
        <v>106</v>
      </c>
      <c r="G1176" s="19" t="s">
        <v>262</v>
      </c>
      <c r="H1176" s="15" t="s">
        <v>36</v>
      </c>
      <c r="I1176" s="3">
        <v>0.81706320654626163</v>
      </c>
      <c r="J1176" s="4">
        <v>0.63366336633663367</v>
      </c>
      <c r="K1176" s="10">
        <v>1960.95</v>
      </c>
      <c r="L1176" s="10">
        <f t="shared" si="81"/>
        <v>1039.05</v>
      </c>
      <c r="M1176" s="10">
        <v>2400</v>
      </c>
      <c r="N1176" s="10">
        <v>3000</v>
      </c>
      <c r="O1176" s="3">
        <f t="shared" si="84"/>
        <v>0.81706250000000002</v>
      </c>
    </row>
    <row r="1177" spans="1:15" x14ac:dyDescent="0.25">
      <c r="A1177" s="8" t="str">
        <f ca="1">LOOKUP('PB YTD'!B1177,TimeFrame!$D$3:$D$8,TimeFrame!$C$3:$C$8)</f>
        <v>3 Months</v>
      </c>
      <c r="B1177" s="8">
        <f t="shared" ca="1" si="82"/>
        <v>94</v>
      </c>
      <c r="C1177" s="20">
        <f t="shared" ca="1" si="83"/>
        <v>45568</v>
      </c>
      <c r="D1177" s="20">
        <v>45474</v>
      </c>
      <c r="E1177" s="8" t="s">
        <v>190</v>
      </c>
      <c r="F1177" s="8" t="s">
        <v>150</v>
      </c>
      <c r="G1177" s="19" t="s">
        <v>262</v>
      </c>
      <c r="H1177" s="15" t="s">
        <v>36</v>
      </c>
      <c r="I1177" s="3">
        <v>0.82077794654565683</v>
      </c>
      <c r="J1177" s="4">
        <v>0.5</v>
      </c>
      <c r="K1177" s="10">
        <v>984.93</v>
      </c>
      <c r="L1177" s="10">
        <f t="shared" si="81"/>
        <v>2015.0700000000002</v>
      </c>
      <c r="M1177" s="10">
        <v>2400</v>
      </c>
      <c r="N1177" s="10">
        <v>3000</v>
      </c>
      <c r="O1177" s="3">
        <f t="shared" si="84"/>
        <v>0.41038749999999996</v>
      </c>
    </row>
    <row r="1178" spans="1:15" x14ac:dyDescent="0.25">
      <c r="A1178" s="8" t="str">
        <f ca="1">LOOKUP('PB YTD'!B1178,TimeFrame!$D$3:$D$8,TimeFrame!$C$3:$C$8)</f>
        <v>3 Months</v>
      </c>
      <c r="B1178" s="8">
        <f t="shared" ca="1" si="82"/>
        <v>94</v>
      </c>
      <c r="C1178" s="20">
        <f t="shared" ca="1" si="83"/>
        <v>45568</v>
      </c>
      <c r="D1178" s="20">
        <v>45474</v>
      </c>
      <c r="E1178" s="8" t="s">
        <v>206</v>
      </c>
      <c r="F1178" s="8" t="s">
        <v>212</v>
      </c>
      <c r="G1178" s="19" t="s">
        <v>231</v>
      </c>
      <c r="H1178" s="15" t="s">
        <v>11</v>
      </c>
      <c r="I1178" s="3">
        <v>1.6984905350245185</v>
      </c>
      <c r="J1178" s="4">
        <v>0.56122448979591832</v>
      </c>
      <c r="K1178" s="10">
        <v>1200</v>
      </c>
      <c r="L1178" s="10">
        <f t="shared" si="81"/>
        <v>1800</v>
      </c>
      <c r="M1178" s="10">
        <v>2400</v>
      </c>
      <c r="N1178" s="10">
        <v>3000</v>
      </c>
      <c r="O1178" s="3">
        <f t="shared" si="84"/>
        <v>0.5</v>
      </c>
    </row>
    <row r="1179" spans="1:15" x14ac:dyDescent="0.25">
      <c r="A1179" s="8" t="str">
        <f ca="1">LOOKUP('PB YTD'!B1179,TimeFrame!$D$3:$D$8,TimeFrame!$C$3:$C$8)</f>
        <v>3 Months</v>
      </c>
      <c r="B1179" s="8">
        <f t="shared" ca="1" si="82"/>
        <v>94</v>
      </c>
      <c r="C1179" s="20">
        <f t="shared" ca="1" si="83"/>
        <v>45568</v>
      </c>
      <c r="D1179" s="20">
        <v>45474</v>
      </c>
      <c r="E1179" s="8" t="s">
        <v>206</v>
      </c>
      <c r="F1179" s="8" t="s">
        <v>215</v>
      </c>
      <c r="G1179" s="19" t="s">
        <v>231</v>
      </c>
      <c r="H1179" s="15" t="s">
        <v>11</v>
      </c>
      <c r="I1179" s="3">
        <v>0.98198198198198194</v>
      </c>
      <c r="J1179" s="4">
        <v>0.41830065359477125</v>
      </c>
      <c r="K1179" s="10">
        <v>1178.3800000000001</v>
      </c>
      <c r="L1179" s="10">
        <f t="shared" si="81"/>
        <v>1821.62</v>
      </c>
      <c r="M1179" s="10">
        <v>2400</v>
      </c>
      <c r="N1179" s="10">
        <v>3000</v>
      </c>
      <c r="O1179" s="3">
        <f t="shared" si="84"/>
        <v>0.49099166666666672</v>
      </c>
    </row>
    <row r="1180" spans="1:15" x14ac:dyDescent="0.25">
      <c r="A1180" s="8" t="str">
        <f ca="1">LOOKUP('PB YTD'!B1180,TimeFrame!$D$3:$D$8,TimeFrame!$C$3:$C$8)</f>
        <v>3 Months</v>
      </c>
      <c r="B1180" s="8">
        <f t="shared" ca="1" si="82"/>
        <v>94</v>
      </c>
      <c r="C1180" s="20">
        <f t="shared" ca="1" si="83"/>
        <v>45568</v>
      </c>
      <c r="D1180" s="20">
        <v>45474</v>
      </c>
      <c r="E1180" s="8" t="s">
        <v>206</v>
      </c>
      <c r="F1180" s="8" t="s">
        <v>211</v>
      </c>
      <c r="G1180" s="19" t="s">
        <v>231</v>
      </c>
      <c r="H1180" s="15" t="s">
        <v>11</v>
      </c>
      <c r="I1180" s="3">
        <v>1.2374071944604157</v>
      </c>
      <c r="J1180" s="4">
        <v>0.55319148936170215</v>
      </c>
      <c r="K1180" s="10">
        <v>1200</v>
      </c>
      <c r="L1180" s="10">
        <f t="shared" si="81"/>
        <v>1800</v>
      </c>
      <c r="M1180" s="10">
        <v>2400</v>
      </c>
      <c r="N1180" s="10">
        <v>3000</v>
      </c>
      <c r="O1180" s="3">
        <f t="shared" si="84"/>
        <v>0.5</v>
      </c>
    </row>
    <row r="1181" spans="1:15" x14ac:dyDescent="0.25">
      <c r="A1181" s="8" t="str">
        <f ca="1">LOOKUP('PB YTD'!B1181,TimeFrame!$D$3:$D$8,TimeFrame!$C$3:$C$8)</f>
        <v>3 Months</v>
      </c>
      <c r="B1181" s="8">
        <f t="shared" ca="1" si="82"/>
        <v>94</v>
      </c>
      <c r="C1181" s="20">
        <f t="shared" ca="1" si="83"/>
        <v>45568</v>
      </c>
      <c r="D1181" s="20">
        <v>45474</v>
      </c>
      <c r="E1181" s="8" t="s">
        <v>206</v>
      </c>
      <c r="F1181" s="8" t="s">
        <v>209</v>
      </c>
      <c r="G1181" s="19" t="s">
        <v>231</v>
      </c>
      <c r="H1181" s="15" t="s">
        <v>11</v>
      </c>
      <c r="I1181" s="3">
        <v>1.4333811127037568</v>
      </c>
      <c r="J1181" s="4">
        <v>0.56799999999999995</v>
      </c>
      <c r="K1181" s="10">
        <v>1200</v>
      </c>
      <c r="L1181" s="10">
        <f t="shared" si="81"/>
        <v>1800</v>
      </c>
      <c r="M1181" s="10">
        <v>2400</v>
      </c>
      <c r="N1181" s="10">
        <v>3000</v>
      </c>
      <c r="O1181" s="3">
        <f t="shared" si="84"/>
        <v>0.5</v>
      </c>
    </row>
    <row r="1182" spans="1:15" x14ac:dyDescent="0.25">
      <c r="A1182" s="8" t="str">
        <f ca="1">LOOKUP('PB YTD'!B1182,TimeFrame!$D$3:$D$8,TimeFrame!$C$3:$C$8)</f>
        <v>3 Months</v>
      </c>
      <c r="B1182" s="8">
        <f t="shared" ca="1" si="82"/>
        <v>94</v>
      </c>
      <c r="C1182" s="20">
        <f t="shared" ca="1" si="83"/>
        <v>45568</v>
      </c>
      <c r="D1182" s="20">
        <v>45474</v>
      </c>
      <c r="E1182" s="8" t="s">
        <v>206</v>
      </c>
      <c r="F1182" s="8" t="s">
        <v>207</v>
      </c>
      <c r="G1182" s="19" t="s">
        <v>231</v>
      </c>
      <c r="H1182" s="15" t="s">
        <v>11</v>
      </c>
      <c r="I1182" s="3">
        <v>1.2551897267548515</v>
      </c>
      <c r="J1182" s="4">
        <v>0.48128342245989303</v>
      </c>
      <c r="K1182" s="10">
        <v>1200</v>
      </c>
      <c r="L1182" s="10">
        <f t="shared" si="81"/>
        <v>1800</v>
      </c>
      <c r="M1182" s="10">
        <v>2400</v>
      </c>
      <c r="N1182" s="10">
        <v>3000</v>
      </c>
      <c r="O1182" s="3">
        <f t="shared" si="84"/>
        <v>0.5</v>
      </c>
    </row>
    <row r="1183" spans="1:15" x14ac:dyDescent="0.25">
      <c r="A1183" s="8" t="str">
        <f ca="1">LOOKUP('PB YTD'!B1183,TimeFrame!$D$3:$D$8,TimeFrame!$C$3:$C$8)</f>
        <v>3 Months</v>
      </c>
      <c r="B1183" s="8">
        <f t="shared" ca="1" si="82"/>
        <v>94</v>
      </c>
      <c r="C1183" s="20">
        <f t="shared" ca="1" si="83"/>
        <v>45568</v>
      </c>
      <c r="D1183" s="20">
        <v>45474</v>
      </c>
      <c r="E1183" s="8" t="s">
        <v>206</v>
      </c>
      <c r="F1183" s="8" t="s">
        <v>214</v>
      </c>
      <c r="G1183" s="19" t="s">
        <v>231</v>
      </c>
      <c r="H1183" s="15" t="s">
        <v>11</v>
      </c>
      <c r="I1183" s="3">
        <v>0.99102670366499712</v>
      </c>
      <c r="J1183" s="4">
        <v>0.60839160839160844</v>
      </c>
      <c r="K1183" s="10">
        <v>2378.46</v>
      </c>
      <c r="L1183" s="10">
        <f t="shared" ref="L1183:L1246" si="85">3000-K1183</f>
        <v>621.54</v>
      </c>
      <c r="M1183" s="10">
        <v>2400</v>
      </c>
      <c r="N1183" s="10">
        <v>3000</v>
      </c>
      <c r="O1183" s="3">
        <f t="shared" si="84"/>
        <v>0.99102500000000004</v>
      </c>
    </row>
    <row r="1184" spans="1:15" x14ac:dyDescent="0.25">
      <c r="A1184" s="8" t="str">
        <f ca="1">LOOKUP('PB YTD'!B1184,TimeFrame!$D$3:$D$8,TimeFrame!$C$3:$C$8)</f>
        <v>3 Months</v>
      </c>
      <c r="B1184" s="8">
        <f t="shared" ca="1" si="82"/>
        <v>94</v>
      </c>
      <c r="C1184" s="20">
        <f t="shared" ca="1" si="83"/>
        <v>45568</v>
      </c>
      <c r="D1184" s="20">
        <v>45474</v>
      </c>
      <c r="E1184" s="8" t="s">
        <v>206</v>
      </c>
      <c r="F1184" s="8" t="s">
        <v>210</v>
      </c>
      <c r="G1184" s="19" t="s">
        <v>231</v>
      </c>
      <c r="H1184" s="15" t="s">
        <v>11</v>
      </c>
      <c r="I1184" s="3">
        <v>1.4262762713531589</v>
      </c>
      <c r="J1184" s="4">
        <v>0.62179487179487181</v>
      </c>
      <c r="K1184" s="10">
        <v>3000</v>
      </c>
      <c r="L1184" s="10">
        <f t="shared" si="85"/>
        <v>0</v>
      </c>
      <c r="M1184" s="10">
        <v>2400</v>
      </c>
      <c r="N1184" s="10">
        <v>3000</v>
      </c>
      <c r="O1184" s="3">
        <f t="shared" si="84"/>
        <v>1.25</v>
      </c>
    </row>
    <row r="1185" spans="1:15" x14ac:dyDescent="0.25">
      <c r="A1185" s="8" t="str">
        <f ca="1">LOOKUP('PB YTD'!B1185,TimeFrame!$D$3:$D$8,TimeFrame!$C$3:$C$8)</f>
        <v>3 Months</v>
      </c>
      <c r="B1185" s="8">
        <f t="shared" ca="1" si="82"/>
        <v>94</v>
      </c>
      <c r="C1185" s="20">
        <f t="shared" ca="1" si="83"/>
        <v>45568</v>
      </c>
      <c r="D1185" s="20">
        <v>45474</v>
      </c>
      <c r="E1185" s="8" t="s">
        <v>206</v>
      </c>
      <c r="F1185" s="8" t="s">
        <v>208</v>
      </c>
      <c r="G1185" s="19" t="s">
        <v>231</v>
      </c>
      <c r="H1185" s="15" t="s">
        <v>11</v>
      </c>
      <c r="I1185" s="3">
        <v>1.3749999999999998</v>
      </c>
      <c r="J1185" s="4">
        <v>0.60169491525423724</v>
      </c>
      <c r="K1185" s="10">
        <v>3000</v>
      </c>
      <c r="L1185" s="10">
        <f t="shared" si="85"/>
        <v>0</v>
      </c>
      <c r="M1185" s="10">
        <v>2400</v>
      </c>
      <c r="N1185" s="10">
        <v>3000</v>
      </c>
      <c r="O1185" s="3">
        <f t="shared" si="84"/>
        <v>1.25</v>
      </c>
    </row>
    <row r="1186" spans="1:15" x14ac:dyDescent="0.25">
      <c r="A1186" s="8" t="str">
        <f ca="1">LOOKUP('PB YTD'!B1186,TimeFrame!$D$3:$D$8,TimeFrame!$C$3:$C$8)</f>
        <v>3 Months</v>
      </c>
      <c r="B1186" s="8">
        <f t="shared" ca="1" si="82"/>
        <v>94</v>
      </c>
      <c r="C1186" s="20">
        <f t="shared" ca="1" si="83"/>
        <v>45568</v>
      </c>
      <c r="D1186" s="20">
        <v>45474</v>
      </c>
      <c r="E1186" s="8" t="s">
        <v>241</v>
      </c>
      <c r="F1186" s="8" t="s">
        <v>242</v>
      </c>
      <c r="G1186" s="19" t="s">
        <v>243</v>
      </c>
      <c r="H1186" s="15" t="s">
        <v>264</v>
      </c>
      <c r="I1186" s="3">
        <v>0.38295427951407357</v>
      </c>
      <c r="J1186" s="4">
        <v>0.46341463414634149</v>
      </c>
      <c r="K1186" s="10">
        <v>2400</v>
      </c>
      <c r="L1186" s="10">
        <f t="shared" si="85"/>
        <v>600</v>
      </c>
      <c r="M1186" s="10">
        <v>2400</v>
      </c>
      <c r="N1186" s="10">
        <v>3000</v>
      </c>
      <c r="O1186" s="3">
        <f t="shared" si="84"/>
        <v>1</v>
      </c>
    </row>
    <row r="1187" spans="1:15" x14ac:dyDescent="0.25">
      <c r="A1187" s="8" t="str">
        <f ca="1">LOOKUP('PB YTD'!B1187,TimeFrame!$D$3:$D$8,TimeFrame!$C$3:$C$8)</f>
        <v>3 Months</v>
      </c>
      <c r="B1187" s="8">
        <f t="shared" ca="1" si="82"/>
        <v>94</v>
      </c>
      <c r="C1187" s="20">
        <f t="shared" ca="1" si="83"/>
        <v>45568</v>
      </c>
      <c r="D1187" s="20">
        <v>45474</v>
      </c>
      <c r="E1187" s="8" t="s">
        <v>241</v>
      </c>
      <c r="F1187" s="8" t="s">
        <v>244</v>
      </c>
      <c r="G1187" s="19" t="s">
        <v>243</v>
      </c>
      <c r="H1187" s="15" t="s">
        <v>264</v>
      </c>
      <c r="I1187" s="3">
        <v>1.3184881336067977</v>
      </c>
      <c r="J1187" s="4">
        <v>0.75789473684210529</v>
      </c>
      <c r="K1187" s="10">
        <v>3000</v>
      </c>
      <c r="L1187" s="10">
        <f t="shared" si="85"/>
        <v>0</v>
      </c>
      <c r="M1187" s="10">
        <v>2400</v>
      </c>
      <c r="N1187" s="10">
        <v>3000</v>
      </c>
      <c r="O1187" s="3">
        <f t="shared" si="84"/>
        <v>1.25</v>
      </c>
    </row>
    <row r="1188" spans="1:15" x14ac:dyDescent="0.25">
      <c r="A1188" s="8" t="str">
        <f ca="1">LOOKUP('PB YTD'!B1188,TimeFrame!$D$3:$D$8,TimeFrame!$C$3:$C$8)</f>
        <v>3 Months</v>
      </c>
      <c r="B1188" s="8">
        <f t="shared" ca="1" si="82"/>
        <v>94</v>
      </c>
      <c r="C1188" s="20">
        <f t="shared" ca="1" si="83"/>
        <v>45568</v>
      </c>
      <c r="D1188" s="20">
        <v>45474</v>
      </c>
      <c r="E1188" s="8" t="s">
        <v>241</v>
      </c>
      <c r="F1188" s="8" t="s">
        <v>245</v>
      </c>
      <c r="G1188" s="19" t="s">
        <v>243</v>
      </c>
      <c r="H1188" s="15" t="s">
        <v>264</v>
      </c>
      <c r="I1188" s="3">
        <v>0.76272479194562615</v>
      </c>
      <c r="J1188" s="4">
        <v>0.72413793103448276</v>
      </c>
      <c r="K1188" s="10">
        <v>2400</v>
      </c>
      <c r="L1188" s="10">
        <f t="shared" si="85"/>
        <v>600</v>
      </c>
      <c r="M1188" s="10">
        <v>2400</v>
      </c>
      <c r="N1188" s="10">
        <v>3000</v>
      </c>
      <c r="O1188" s="3">
        <f t="shared" si="84"/>
        <v>1</v>
      </c>
    </row>
    <row r="1189" spans="1:15" x14ac:dyDescent="0.25">
      <c r="A1189" s="8" t="str">
        <f ca="1">LOOKUP('PB YTD'!B1189,TimeFrame!$D$3:$D$8,TimeFrame!$C$3:$C$8)</f>
        <v>3 Months</v>
      </c>
      <c r="B1189" s="8">
        <f t="shared" ca="1" si="82"/>
        <v>94</v>
      </c>
      <c r="C1189" s="20">
        <f t="shared" ca="1" si="83"/>
        <v>45568</v>
      </c>
      <c r="D1189" s="20">
        <v>45474</v>
      </c>
      <c r="E1189" s="8" t="s">
        <v>241</v>
      </c>
      <c r="F1189" s="7" t="s">
        <v>246</v>
      </c>
      <c r="G1189" s="19" t="s">
        <v>243</v>
      </c>
      <c r="H1189" s="15" t="s">
        <v>264</v>
      </c>
      <c r="I1189" s="3">
        <v>1.0098435232754226</v>
      </c>
      <c r="J1189" s="4">
        <v>0.72839506172839508</v>
      </c>
      <c r="K1189" s="10">
        <v>2423.62</v>
      </c>
      <c r="L1189" s="10">
        <f t="shared" si="85"/>
        <v>576.38000000000011</v>
      </c>
      <c r="M1189" s="10">
        <v>2400</v>
      </c>
      <c r="N1189" s="10">
        <v>3000</v>
      </c>
      <c r="O1189" s="3">
        <f t="shared" si="84"/>
        <v>1.0098416666666665</v>
      </c>
    </row>
    <row r="1190" spans="1:15" x14ac:dyDescent="0.25">
      <c r="A1190" s="8" t="str">
        <f ca="1">LOOKUP('PB YTD'!B1190,TimeFrame!$D$3:$D$8,TimeFrame!$C$3:$C$8)</f>
        <v>3 Months</v>
      </c>
      <c r="B1190" s="8">
        <f t="shared" ca="1" si="82"/>
        <v>94</v>
      </c>
      <c r="C1190" s="20">
        <f t="shared" ca="1" si="83"/>
        <v>45568</v>
      </c>
      <c r="D1190" s="20">
        <v>45474</v>
      </c>
      <c r="E1190" s="8" t="s">
        <v>241</v>
      </c>
      <c r="F1190" s="8" t="s">
        <v>247</v>
      </c>
      <c r="G1190" s="19" t="s">
        <v>243</v>
      </c>
      <c r="H1190" s="15" t="s">
        <v>264</v>
      </c>
      <c r="I1190" s="3">
        <v>1.8616586372155626</v>
      </c>
      <c r="J1190" s="4">
        <v>0.70503597122302153</v>
      </c>
      <c r="K1190" s="10">
        <v>3000</v>
      </c>
      <c r="L1190" s="10">
        <f t="shared" si="85"/>
        <v>0</v>
      </c>
      <c r="M1190" s="10">
        <v>2400</v>
      </c>
      <c r="N1190" s="10">
        <v>3000</v>
      </c>
      <c r="O1190" s="3">
        <f t="shared" si="84"/>
        <v>1.25</v>
      </c>
    </row>
    <row r="1191" spans="1:15" x14ac:dyDescent="0.25">
      <c r="A1191" s="8" t="str">
        <f ca="1">LOOKUP('PB YTD'!B1191,TimeFrame!$D$3:$D$8,TimeFrame!$C$3:$C$8)</f>
        <v>3 Months</v>
      </c>
      <c r="B1191" s="8">
        <f t="shared" ca="1" si="82"/>
        <v>94</v>
      </c>
      <c r="C1191" s="20">
        <f t="shared" ca="1" si="83"/>
        <v>45568</v>
      </c>
      <c r="D1191" s="20">
        <v>45474</v>
      </c>
      <c r="E1191" s="8" t="s">
        <v>241</v>
      </c>
      <c r="F1191" s="8" t="s">
        <v>248</v>
      </c>
      <c r="G1191" s="19" t="s">
        <v>243</v>
      </c>
      <c r="H1191" s="15" t="s">
        <v>264</v>
      </c>
      <c r="I1191" s="3">
        <v>0.71706230894063472</v>
      </c>
      <c r="J1191" s="4">
        <v>0.43478260869565216</v>
      </c>
      <c r="K1191" s="10">
        <v>2400</v>
      </c>
      <c r="L1191" s="10">
        <f t="shared" si="85"/>
        <v>600</v>
      </c>
      <c r="M1191" s="10">
        <v>2400</v>
      </c>
      <c r="N1191" s="10">
        <v>3000</v>
      </c>
      <c r="O1191" s="3">
        <f t="shared" si="84"/>
        <v>1</v>
      </c>
    </row>
    <row r="1192" spans="1:15" x14ac:dyDescent="0.25">
      <c r="A1192" s="8" t="str">
        <f ca="1">LOOKUP('PB YTD'!B1192,TimeFrame!$D$3:$D$8,TimeFrame!$C$3:$C$8)</f>
        <v>3 Months</v>
      </c>
      <c r="B1192" s="8">
        <f t="shared" ca="1" si="82"/>
        <v>94</v>
      </c>
      <c r="C1192" s="20">
        <f t="shared" ca="1" si="83"/>
        <v>45568</v>
      </c>
      <c r="D1192" s="20">
        <v>45474</v>
      </c>
      <c r="E1192" s="8" t="s">
        <v>241</v>
      </c>
      <c r="F1192" s="8" t="s">
        <v>249</v>
      </c>
      <c r="G1192" s="19" t="s">
        <v>243</v>
      </c>
      <c r="H1192" s="15" t="s">
        <v>264</v>
      </c>
      <c r="I1192" s="3">
        <v>0.8363712397385431</v>
      </c>
      <c r="J1192" s="4">
        <v>0.47530864197530864</v>
      </c>
      <c r="K1192" s="10">
        <v>2400</v>
      </c>
      <c r="L1192" s="10">
        <f t="shared" si="85"/>
        <v>600</v>
      </c>
      <c r="M1192" s="10">
        <v>2400</v>
      </c>
      <c r="N1192" s="10">
        <v>3000</v>
      </c>
      <c r="O1192" s="3">
        <f t="shared" si="84"/>
        <v>1</v>
      </c>
    </row>
    <row r="1193" spans="1:15" x14ac:dyDescent="0.25">
      <c r="A1193" s="8" t="str">
        <f ca="1">LOOKUP('PB YTD'!B1193,TimeFrame!$D$3:$D$8,TimeFrame!$C$3:$C$8)</f>
        <v>3 Months</v>
      </c>
      <c r="B1193" s="8">
        <f t="shared" ca="1" si="82"/>
        <v>94</v>
      </c>
      <c r="C1193" s="20">
        <f t="shared" ca="1" si="83"/>
        <v>45568</v>
      </c>
      <c r="D1193" s="20">
        <v>45474</v>
      </c>
      <c r="E1193" s="8" t="s">
        <v>241</v>
      </c>
      <c r="F1193" s="8" t="s">
        <v>260</v>
      </c>
      <c r="G1193" s="19" t="s">
        <v>243</v>
      </c>
      <c r="H1193" s="15" t="s">
        <v>264</v>
      </c>
      <c r="I1193" s="3">
        <v>0.99994949750012629</v>
      </c>
      <c r="J1193" s="4">
        <v>0.77094972067039103</v>
      </c>
      <c r="K1193" s="10">
        <v>2400</v>
      </c>
      <c r="L1193" s="10">
        <f t="shared" si="85"/>
        <v>600</v>
      </c>
      <c r="M1193" s="10">
        <v>2400</v>
      </c>
      <c r="N1193" s="10">
        <v>3000</v>
      </c>
      <c r="O1193" s="3">
        <f t="shared" si="84"/>
        <v>1</v>
      </c>
    </row>
    <row r="1194" spans="1:15" x14ac:dyDescent="0.25">
      <c r="A1194" s="8" t="str">
        <f ca="1">LOOKUP('PB YTD'!B1194,TimeFrame!$D$3:$D$8,TimeFrame!$C$3:$C$8)</f>
        <v>3 Months</v>
      </c>
      <c r="B1194" s="8">
        <f t="shared" ca="1" si="82"/>
        <v>94</v>
      </c>
      <c r="C1194" s="20">
        <f t="shared" ca="1" si="83"/>
        <v>45568</v>
      </c>
      <c r="D1194" s="20">
        <v>45474</v>
      </c>
      <c r="E1194" s="8" t="s">
        <v>241</v>
      </c>
      <c r="F1194" s="8" t="s">
        <v>259</v>
      </c>
      <c r="G1194" s="19" t="s">
        <v>243</v>
      </c>
      <c r="H1194" s="15" t="s">
        <v>264</v>
      </c>
      <c r="I1194" s="3">
        <v>1.3052768976515541</v>
      </c>
      <c r="J1194" s="4">
        <v>0.71140939597315433</v>
      </c>
      <c r="K1194" s="10">
        <v>3000</v>
      </c>
      <c r="L1194" s="10">
        <f t="shared" si="85"/>
        <v>0</v>
      </c>
      <c r="M1194" s="10">
        <v>2400</v>
      </c>
      <c r="N1194" s="10">
        <v>3000</v>
      </c>
      <c r="O1194" s="3">
        <f t="shared" si="84"/>
        <v>1.25</v>
      </c>
    </row>
    <row r="1195" spans="1:15" x14ac:dyDescent="0.25">
      <c r="A1195" s="8" t="str">
        <f ca="1">LOOKUP('PB YTD'!B1195,TimeFrame!$D$3:$D$8,TimeFrame!$C$3:$C$8)</f>
        <v>3 Months</v>
      </c>
      <c r="B1195" s="8">
        <f t="shared" ca="1" si="82"/>
        <v>94</v>
      </c>
      <c r="C1195" s="20">
        <f t="shared" ca="1" si="83"/>
        <v>45568</v>
      </c>
      <c r="D1195" s="20">
        <v>45474</v>
      </c>
      <c r="E1195" s="8" t="s">
        <v>241</v>
      </c>
      <c r="F1195" s="7" t="s">
        <v>250</v>
      </c>
      <c r="G1195" s="19" t="s">
        <v>243</v>
      </c>
      <c r="H1195" s="15" t="s">
        <v>264</v>
      </c>
      <c r="I1195" s="3">
        <v>0.81596083387997376</v>
      </c>
      <c r="J1195" s="4">
        <v>0.67136150234741787</v>
      </c>
      <c r="K1195" s="10">
        <v>2400</v>
      </c>
      <c r="L1195" s="10">
        <f t="shared" si="85"/>
        <v>600</v>
      </c>
      <c r="M1195" s="10">
        <v>2400</v>
      </c>
      <c r="N1195" s="10">
        <v>3000</v>
      </c>
      <c r="O1195" s="3">
        <f t="shared" si="84"/>
        <v>1</v>
      </c>
    </row>
    <row r="1196" spans="1:15" x14ac:dyDescent="0.25">
      <c r="A1196" s="8" t="str">
        <f ca="1">LOOKUP('PB YTD'!B1196,TimeFrame!$D$3:$D$8,TimeFrame!$C$3:$C$8)</f>
        <v>3 Months</v>
      </c>
      <c r="B1196" s="8">
        <f t="shared" ca="1" si="82"/>
        <v>94</v>
      </c>
      <c r="C1196" s="20">
        <f t="shared" ca="1" si="83"/>
        <v>45568</v>
      </c>
      <c r="D1196" s="20">
        <v>45474</v>
      </c>
      <c r="E1196" s="8" t="s">
        <v>241</v>
      </c>
      <c r="F1196" s="8" t="s">
        <v>251</v>
      </c>
      <c r="G1196" s="19" t="s">
        <v>243</v>
      </c>
      <c r="H1196" s="15" t="s">
        <v>264</v>
      </c>
      <c r="I1196" s="3">
        <v>0.78524016939710972</v>
      </c>
      <c r="J1196" s="4">
        <v>0.53179190751445082</v>
      </c>
      <c r="K1196" s="10">
        <v>2400</v>
      </c>
      <c r="L1196" s="10">
        <f t="shared" si="85"/>
        <v>600</v>
      </c>
      <c r="M1196" s="10">
        <v>2400</v>
      </c>
      <c r="N1196" s="10">
        <v>3000</v>
      </c>
      <c r="O1196" s="3">
        <f t="shared" si="84"/>
        <v>1</v>
      </c>
    </row>
    <row r="1197" spans="1:15" x14ac:dyDescent="0.25">
      <c r="A1197" s="8" t="str">
        <f ca="1">LOOKUP('PB YTD'!B1197,TimeFrame!$D$3:$D$8,TimeFrame!$C$3:$C$8)</f>
        <v>3 Months</v>
      </c>
      <c r="B1197" s="8">
        <f t="shared" ca="1" si="82"/>
        <v>94</v>
      </c>
      <c r="C1197" s="20">
        <f t="shared" ca="1" si="83"/>
        <v>45568</v>
      </c>
      <c r="D1197" s="20">
        <v>45474</v>
      </c>
      <c r="E1197" s="8" t="s">
        <v>252</v>
      </c>
      <c r="F1197" s="8" t="s">
        <v>253</v>
      </c>
      <c r="G1197" s="19" t="s">
        <v>243</v>
      </c>
      <c r="H1197" s="15" t="s">
        <v>264</v>
      </c>
      <c r="I1197" s="3">
        <v>1.0924085300181556</v>
      </c>
      <c r="J1197" s="4">
        <v>0.56565656565656564</v>
      </c>
      <c r="K1197" s="10">
        <v>2621.78</v>
      </c>
      <c r="L1197" s="10">
        <f t="shared" si="85"/>
        <v>378.2199999999998</v>
      </c>
      <c r="M1197" s="10">
        <v>2400</v>
      </c>
      <c r="N1197" s="10">
        <v>3000</v>
      </c>
      <c r="O1197" s="3">
        <f t="shared" si="84"/>
        <v>1.0924083333333334</v>
      </c>
    </row>
    <row r="1198" spans="1:15" x14ac:dyDescent="0.25">
      <c r="A1198" s="8" t="str">
        <f ca="1">LOOKUP('PB YTD'!B1198,TimeFrame!$D$3:$D$8,TimeFrame!$C$3:$C$8)</f>
        <v>3 Months</v>
      </c>
      <c r="B1198" s="8">
        <f t="shared" ca="1" si="82"/>
        <v>94</v>
      </c>
      <c r="C1198" s="20">
        <f t="shared" ca="1" si="83"/>
        <v>45568</v>
      </c>
      <c r="D1198" s="20">
        <v>45474</v>
      </c>
      <c r="E1198" s="8" t="s">
        <v>252</v>
      </c>
      <c r="F1198" s="8" t="s">
        <v>254</v>
      </c>
      <c r="G1198" s="19" t="s">
        <v>243</v>
      </c>
      <c r="H1198" s="15" t="s">
        <v>264</v>
      </c>
      <c r="I1198" s="3">
        <v>1.1470588235294115</v>
      </c>
      <c r="J1198" s="4">
        <v>0.59328358208955223</v>
      </c>
      <c r="K1198" s="10">
        <v>2752.94</v>
      </c>
      <c r="L1198" s="10">
        <f t="shared" si="85"/>
        <v>247.05999999999995</v>
      </c>
      <c r="M1198" s="10">
        <v>2400</v>
      </c>
      <c r="N1198" s="10">
        <v>3000</v>
      </c>
      <c r="O1198" s="3">
        <f t="shared" si="84"/>
        <v>1.1470583333333333</v>
      </c>
    </row>
    <row r="1199" spans="1:15" x14ac:dyDescent="0.25">
      <c r="A1199" s="8" t="str">
        <f ca="1">LOOKUP('PB YTD'!B1199,TimeFrame!$D$3:$D$8,TimeFrame!$C$3:$C$8)</f>
        <v>3 Months</v>
      </c>
      <c r="B1199" s="8">
        <f t="shared" ref="B1199:B1200" ca="1" si="86">+C1199-D1199</f>
        <v>94</v>
      </c>
      <c r="C1199" s="20">
        <f t="shared" ca="1" si="83"/>
        <v>45568</v>
      </c>
      <c r="D1199" s="20">
        <v>45474</v>
      </c>
      <c r="E1199" s="8" t="s">
        <v>255</v>
      </c>
      <c r="F1199" s="8" t="s">
        <v>256</v>
      </c>
      <c r="G1199" s="19" t="s">
        <v>243</v>
      </c>
      <c r="H1199" s="15" t="s">
        <v>264</v>
      </c>
      <c r="I1199" s="3">
        <v>0.98972133158757503</v>
      </c>
      <c r="J1199" s="4">
        <v>0.38938053097345132</v>
      </c>
      <c r="K1199" s="10">
        <v>2400</v>
      </c>
      <c r="L1199" s="10">
        <f t="shared" si="85"/>
        <v>600</v>
      </c>
      <c r="M1199" s="10">
        <v>2400</v>
      </c>
      <c r="N1199" s="10">
        <v>3000</v>
      </c>
      <c r="O1199" s="3">
        <f t="shared" si="84"/>
        <v>1</v>
      </c>
    </row>
    <row r="1200" spans="1:15" x14ac:dyDescent="0.25">
      <c r="A1200" s="8" t="str">
        <f ca="1">LOOKUP('PB YTD'!B1200,TimeFrame!$D$3:$D$8,TimeFrame!$C$3:$C$8)</f>
        <v>3 Months</v>
      </c>
      <c r="B1200" s="8">
        <f t="shared" ca="1" si="86"/>
        <v>94</v>
      </c>
      <c r="C1200" s="20">
        <f t="shared" ca="1" si="83"/>
        <v>45568</v>
      </c>
      <c r="D1200" s="20">
        <v>45474</v>
      </c>
      <c r="E1200" s="8" t="s">
        <v>252</v>
      </c>
      <c r="F1200" s="8" t="s">
        <v>257</v>
      </c>
      <c r="G1200" s="19" t="s">
        <v>243</v>
      </c>
      <c r="H1200" s="15" t="s">
        <v>264</v>
      </c>
      <c r="I1200" s="3">
        <v>1.084102017738152</v>
      </c>
      <c r="J1200" s="4">
        <v>0.63963963963963966</v>
      </c>
      <c r="K1200" s="10">
        <v>2601.84</v>
      </c>
      <c r="L1200" s="10">
        <f t="shared" si="85"/>
        <v>398.15999999999985</v>
      </c>
      <c r="M1200" s="10">
        <v>2400</v>
      </c>
      <c r="N1200" s="10">
        <v>3000</v>
      </c>
      <c r="O1200" s="3">
        <f t="shared" si="84"/>
        <v>1.0841000000000001</v>
      </c>
    </row>
    <row r="1201" spans="1:15" x14ac:dyDescent="0.25">
      <c r="A1201" s="8" t="str">
        <f ca="1">LOOKUP('PB YTD'!B1201,TimeFrame!$D$3:$D$8,TimeFrame!$C$3:$C$8)</f>
        <v>60 Days</v>
      </c>
      <c r="B1201" s="8">
        <f t="shared" ref="B1201" ca="1" si="87">+C1201-D1201</f>
        <v>63</v>
      </c>
      <c r="C1201" s="20">
        <f t="shared" ca="1" si="83"/>
        <v>45568</v>
      </c>
      <c r="D1201" s="20">
        <v>45505</v>
      </c>
      <c r="E1201" s="15" t="s">
        <v>234</v>
      </c>
      <c r="F1201" s="15" t="s">
        <v>235</v>
      </c>
      <c r="G1201" s="15" t="s">
        <v>262</v>
      </c>
      <c r="H1201" s="15" t="s">
        <v>236</v>
      </c>
      <c r="I1201" s="3">
        <v>2.302995409160467</v>
      </c>
      <c r="J1201" s="4">
        <v>0.6339285714285714</v>
      </c>
      <c r="K1201" s="10">
        <v>3000</v>
      </c>
      <c r="L1201" s="10">
        <f t="shared" si="85"/>
        <v>0</v>
      </c>
      <c r="M1201" s="10">
        <v>2400</v>
      </c>
      <c r="N1201" s="10">
        <v>3000</v>
      </c>
      <c r="O1201" s="3">
        <f t="shared" si="84"/>
        <v>1.25</v>
      </c>
    </row>
    <row r="1202" spans="1:15" x14ac:dyDescent="0.25">
      <c r="A1202" s="8" t="str">
        <f ca="1">LOOKUP('PB YTD'!B1202,TimeFrame!$D$3:$D$8,TimeFrame!$C$3:$C$8)</f>
        <v>60 Days</v>
      </c>
      <c r="B1202" s="8">
        <f t="shared" ref="B1202:B1265" ca="1" si="88">+C1202-D1202</f>
        <v>63</v>
      </c>
      <c r="C1202" s="20">
        <f t="shared" ca="1" si="83"/>
        <v>45568</v>
      </c>
      <c r="D1202" s="20">
        <v>45505</v>
      </c>
      <c r="E1202" s="15" t="s">
        <v>234</v>
      </c>
      <c r="F1202" s="15" t="s">
        <v>237</v>
      </c>
      <c r="G1202" s="15" t="s">
        <v>262</v>
      </c>
      <c r="H1202" s="15" t="s">
        <v>236</v>
      </c>
      <c r="I1202" s="3">
        <v>1.5982602544115911</v>
      </c>
      <c r="J1202" s="4">
        <v>0.7639751552795031</v>
      </c>
      <c r="K1202" s="10">
        <v>3000</v>
      </c>
      <c r="L1202" s="10">
        <f t="shared" si="85"/>
        <v>0</v>
      </c>
      <c r="M1202" s="10">
        <v>2400</v>
      </c>
      <c r="N1202" s="10">
        <v>3000</v>
      </c>
      <c r="O1202" s="3">
        <f t="shared" si="84"/>
        <v>1.25</v>
      </c>
    </row>
    <row r="1203" spans="1:15" x14ac:dyDescent="0.25">
      <c r="A1203" s="8" t="str">
        <f ca="1">LOOKUP('PB YTD'!B1203,TimeFrame!$D$3:$D$8,TimeFrame!$C$3:$C$8)</f>
        <v>60 Days</v>
      </c>
      <c r="B1203" s="8">
        <f t="shared" ca="1" si="88"/>
        <v>63</v>
      </c>
      <c r="C1203" s="20">
        <f t="shared" ca="1" si="83"/>
        <v>45568</v>
      </c>
      <c r="D1203" s="20">
        <v>45505</v>
      </c>
      <c r="E1203" s="15" t="s">
        <v>234</v>
      </c>
      <c r="F1203" s="15" t="s">
        <v>238</v>
      </c>
      <c r="G1203" s="15" t="s">
        <v>262</v>
      </c>
      <c r="H1203" s="15" t="s">
        <v>236</v>
      </c>
      <c r="I1203" s="3">
        <v>2.2460133263457362</v>
      </c>
      <c r="J1203" s="4">
        <v>0.58333333333333337</v>
      </c>
      <c r="K1203" s="10">
        <v>3000</v>
      </c>
      <c r="L1203" s="10">
        <f t="shared" si="85"/>
        <v>0</v>
      </c>
      <c r="M1203" s="10">
        <v>2400</v>
      </c>
      <c r="N1203" s="10">
        <v>3000</v>
      </c>
      <c r="O1203" s="3">
        <f t="shared" si="84"/>
        <v>1.25</v>
      </c>
    </row>
    <row r="1204" spans="1:15" x14ac:dyDescent="0.25">
      <c r="A1204" s="8" t="str">
        <f ca="1">LOOKUP('PB YTD'!B1204,TimeFrame!$D$3:$D$8,TimeFrame!$C$3:$C$8)</f>
        <v>60 Days</v>
      </c>
      <c r="B1204" s="8">
        <f t="shared" ca="1" si="88"/>
        <v>63</v>
      </c>
      <c r="C1204" s="20">
        <f t="shared" ca="1" si="83"/>
        <v>45568</v>
      </c>
      <c r="D1204" s="20">
        <v>45505</v>
      </c>
      <c r="E1204" s="8" t="s">
        <v>234</v>
      </c>
      <c r="F1204" s="8" t="s">
        <v>239</v>
      </c>
      <c r="G1204" s="15" t="s">
        <v>262</v>
      </c>
      <c r="H1204" s="15" t="s">
        <v>236</v>
      </c>
      <c r="I1204" s="3">
        <v>1.4221695492759525</v>
      </c>
      <c r="J1204" s="4">
        <v>0.82644628099173556</v>
      </c>
      <c r="K1204" s="10">
        <v>3000</v>
      </c>
      <c r="L1204" s="10">
        <f t="shared" si="85"/>
        <v>0</v>
      </c>
      <c r="M1204" s="10">
        <v>2400</v>
      </c>
      <c r="N1204" s="10">
        <v>3000</v>
      </c>
      <c r="O1204" s="3">
        <f t="shared" si="84"/>
        <v>1.25</v>
      </c>
    </row>
    <row r="1205" spans="1:15" x14ac:dyDescent="0.25">
      <c r="A1205" s="8" t="str">
        <f ca="1">LOOKUP('PB YTD'!B1205,TimeFrame!$D$3:$D$8,TimeFrame!$C$3:$C$8)</f>
        <v>60 Days</v>
      </c>
      <c r="B1205" s="8">
        <f t="shared" ca="1" si="88"/>
        <v>63</v>
      </c>
      <c r="C1205" s="20">
        <f t="shared" ca="1" si="83"/>
        <v>45568</v>
      </c>
      <c r="D1205" s="20">
        <v>45505</v>
      </c>
      <c r="E1205" s="8" t="s">
        <v>50</v>
      </c>
      <c r="F1205" s="8" t="s">
        <v>169</v>
      </c>
      <c r="G1205" s="15" t="s">
        <v>263</v>
      </c>
      <c r="H1205" s="15" t="s">
        <v>44</v>
      </c>
      <c r="I1205" s="3">
        <v>1.0357512768313153</v>
      </c>
      <c r="J1205" s="4">
        <v>0.625</v>
      </c>
      <c r="K1205" s="10">
        <v>2485.8000000000002</v>
      </c>
      <c r="L1205" s="10">
        <f t="shared" si="85"/>
        <v>514.19999999999982</v>
      </c>
      <c r="M1205" s="10">
        <v>2400</v>
      </c>
      <c r="N1205" s="10">
        <v>3000</v>
      </c>
      <c r="O1205" s="3">
        <f t="shared" si="84"/>
        <v>1.0357500000000002</v>
      </c>
    </row>
    <row r="1206" spans="1:15" x14ac:dyDescent="0.25">
      <c r="A1206" s="8" t="str">
        <f ca="1">LOOKUP('PB YTD'!B1206,TimeFrame!$D$3:$D$8,TimeFrame!$C$3:$C$8)</f>
        <v>60 Days</v>
      </c>
      <c r="B1206" s="8">
        <f t="shared" ca="1" si="88"/>
        <v>63</v>
      </c>
      <c r="C1206" s="20">
        <f t="shared" ca="1" si="83"/>
        <v>45568</v>
      </c>
      <c r="D1206" s="20">
        <v>45505</v>
      </c>
      <c r="E1206" s="8" t="s">
        <v>50</v>
      </c>
      <c r="F1206" s="8" t="s">
        <v>112</v>
      </c>
      <c r="G1206" s="15" t="s">
        <v>263</v>
      </c>
      <c r="H1206" s="15" t="s">
        <v>44</v>
      </c>
      <c r="I1206" s="3">
        <v>1.2603430324949314</v>
      </c>
      <c r="J1206" s="4">
        <v>0.449438202247191</v>
      </c>
      <c r="K1206" s="10">
        <v>1200</v>
      </c>
      <c r="L1206" s="10">
        <f t="shared" si="85"/>
        <v>1800</v>
      </c>
      <c r="M1206" s="10">
        <v>2400</v>
      </c>
      <c r="N1206" s="10">
        <v>3000</v>
      </c>
      <c r="O1206" s="3">
        <f t="shared" si="84"/>
        <v>0.5</v>
      </c>
    </row>
    <row r="1207" spans="1:15" x14ac:dyDescent="0.25">
      <c r="A1207" s="8" t="str">
        <f ca="1">LOOKUP('PB YTD'!B1207,TimeFrame!$D$3:$D$8,TimeFrame!$C$3:$C$8)</f>
        <v>60 Days</v>
      </c>
      <c r="B1207" s="8">
        <f t="shared" ca="1" si="88"/>
        <v>63</v>
      </c>
      <c r="C1207" s="20">
        <f t="shared" ca="1" si="83"/>
        <v>45568</v>
      </c>
      <c r="D1207" s="20">
        <v>45505</v>
      </c>
      <c r="E1207" s="15" t="s">
        <v>50</v>
      </c>
      <c r="F1207" s="15" t="s">
        <v>105</v>
      </c>
      <c r="G1207" s="15" t="s">
        <v>263</v>
      </c>
      <c r="H1207" s="15" t="s">
        <v>44</v>
      </c>
      <c r="I1207" s="3">
        <v>0.89039876166079912</v>
      </c>
      <c r="J1207" s="4">
        <v>0.4861111111111111</v>
      </c>
      <c r="K1207" s="10">
        <v>1052.04</v>
      </c>
      <c r="L1207" s="10">
        <f t="shared" si="85"/>
        <v>1947.96</v>
      </c>
      <c r="M1207" s="10">
        <v>2400</v>
      </c>
      <c r="N1207" s="10">
        <v>3000</v>
      </c>
      <c r="O1207" s="3">
        <f t="shared" si="84"/>
        <v>0.43834999999999996</v>
      </c>
    </row>
    <row r="1208" spans="1:15" x14ac:dyDescent="0.25">
      <c r="A1208" s="8" t="str">
        <f ca="1">LOOKUP('PB YTD'!B1208,TimeFrame!$D$3:$D$8,TimeFrame!$C$3:$C$8)</f>
        <v>60 Days</v>
      </c>
      <c r="B1208" s="8">
        <f t="shared" ca="1" si="88"/>
        <v>63</v>
      </c>
      <c r="C1208" s="20">
        <f t="shared" ca="1" si="83"/>
        <v>45568</v>
      </c>
      <c r="D1208" s="20">
        <v>45505</v>
      </c>
      <c r="E1208" s="8" t="s">
        <v>50</v>
      </c>
      <c r="F1208" s="8" t="s">
        <v>50</v>
      </c>
      <c r="G1208" s="15" t="s">
        <v>263</v>
      </c>
      <c r="H1208" s="15" t="s">
        <v>44</v>
      </c>
      <c r="I1208" s="3">
        <v>1.4611579555439052</v>
      </c>
      <c r="J1208" s="4">
        <v>0.62254901960784315</v>
      </c>
      <c r="K1208" s="10">
        <v>3000</v>
      </c>
      <c r="L1208" s="10">
        <f t="shared" si="85"/>
        <v>0</v>
      </c>
      <c r="M1208" s="10">
        <v>2400</v>
      </c>
      <c r="N1208" s="10">
        <v>3000</v>
      </c>
      <c r="O1208" s="3">
        <f t="shared" si="84"/>
        <v>1.25</v>
      </c>
    </row>
    <row r="1209" spans="1:15" x14ac:dyDescent="0.25">
      <c r="A1209" s="8" t="str">
        <f ca="1">LOOKUP('PB YTD'!B1209,TimeFrame!$D$3:$D$8,TimeFrame!$C$3:$C$8)</f>
        <v>60 Days</v>
      </c>
      <c r="B1209" s="8">
        <f t="shared" ca="1" si="88"/>
        <v>63</v>
      </c>
      <c r="C1209" s="20">
        <f t="shared" ca="1" si="83"/>
        <v>45568</v>
      </c>
      <c r="D1209" s="20">
        <v>45505</v>
      </c>
      <c r="E1209" s="15" t="s">
        <v>50</v>
      </c>
      <c r="F1209" s="15" t="s">
        <v>45</v>
      </c>
      <c r="G1209" s="15" t="s">
        <v>263</v>
      </c>
      <c r="H1209" s="15" t="s">
        <v>44</v>
      </c>
      <c r="I1209" s="3">
        <v>1.1634062967731813</v>
      </c>
      <c r="J1209" s="4">
        <v>0.53416149068322982</v>
      </c>
      <c r="K1209" s="10">
        <v>1200</v>
      </c>
      <c r="L1209" s="10">
        <f t="shared" si="85"/>
        <v>1800</v>
      </c>
      <c r="M1209" s="10">
        <v>2400</v>
      </c>
      <c r="N1209" s="10">
        <v>3000</v>
      </c>
      <c r="O1209" s="3">
        <f t="shared" si="84"/>
        <v>0.5</v>
      </c>
    </row>
    <row r="1210" spans="1:15" x14ac:dyDescent="0.25">
      <c r="A1210" s="8" t="str">
        <f ca="1">LOOKUP('PB YTD'!B1210,TimeFrame!$D$3:$D$8,TimeFrame!$C$3:$C$8)</f>
        <v>60 Days</v>
      </c>
      <c r="B1210" s="8">
        <f t="shared" ca="1" si="88"/>
        <v>63</v>
      </c>
      <c r="C1210" s="20">
        <f t="shared" ca="1" si="83"/>
        <v>45568</v>
      </c>
      <c r="D1210" s="20">
        <v>45505</v>
      </c>
      <c r="E1210" s="15" t="s">
        <v>50</v>
      </c>
      <c r="F1210" s="15" t="s">
        <v>173</v>
      </c>
      <c r="G1210" s="15" t="s">
        <v>263</v>
      </c>
      <c r="H1210" s="15" t="s">
        <v>44</v>
      </c>
      <c r="I1210" s="3">
        <v>0.86794090454536876</v>
      </c>
      <c r="J1210" s="4">
        <v>0.46666666666666667</v>
      </c>
      <c r="K1210" s="10">
        <v>973.6</v>
      </c>
      <c r="L1210" s="10">
        <f t="shared" si="85"/>
        <v>2026.4</v>
      </c>
      <c r="M1210" s="10">
        <v>2400</v>
      </c>
      <c r="N1210" s="10">
        <v>3000</v>
      </c>
      <c r="O1210" s="3">
        <f t="shared" si="84"/>
        <v>0.40566666666666668</v>
      </c>
    </row>
    <row r="1211" spans="1:15" x14ac:dyDescent="0.25">
      <c r="A1211" s="8" t="str">
        <f ca="1">LOOKUP('PB YTD'!B1211,TimeFrame!$D$3:$D$8,TimeFrame!$C$3:$C$8)</f>
        <v>60 Days</v>
      </c>
      <c r="B1211" s="8">
        <f t="shared" ca="1" si="88"/>
        <v>63</v>
      </c>
      <c r="C1211" s="20">
        <f t="shared" ca="1" si="83"/>
        <v>45568</v>
      </c>
      <c r="D1211" s="20">
        <v>45505</v>
      </c>
      <c r="E1211" s="15" t="s">
        <v>50</v>
      </c>
      <c r="F1211" s="15" t="s">
        <v>71</v>
      </c>
      <c r="G1211" s="15" t="s">
        <v>263</v>
      </c>
      <c r="H1211" s="15" t="s">
        <v>44</v>
      </c>
      <c r="I1211" s="3">
        <v>1.510296548768292</v>
      </c>
      <c r="J1211" s="4">
        <v>0.5089285714285714</v>
      </c>
      <c r="K1211" s="10">
        <v>1200</v>
      </c>
      <c r="L1211" s="10">
        <f t="shared" si="85"/>
        <v>1800</v>
      </c>
      <c r="M1211" s="10">
        <v>2400</v>
      </c>
      <c r="N1211" s="10">
        <v>3000</v>
      </c>
      <c r="O1211" s="3">
        <f t="shared" si="84"/>
        <v>0.5</v>
      </c>
    </row>
    <row r="1212" spans="1:15" x14ac:dyDescent="0.25">
      <c r="A1212" s="8" t="str">
        <f ca="1">LOOKUP('PB YTD'!B1212,TimeFrame!$D$3:$D$8,TimeFrame!$C$3:$C$8)</f>
        <v>60 Days</v>
      </c>
      <c r="B1212" s="8">
        <f t="shared" ca="1" si="88"/>
        <v>63</v>
      </c>
      <c r="C1212" s="20">
        <f t="shared" ca="1" si="83"/>
        <v>45568</v>
      </c>
      <c r="D1212" s="20">
        <v>45505</v>
      </c>
      <c r="E1212" s="15" t="s">
        <v>183</v>
      </c>
      <c r="F1212" s="15" t="s">
        <v>187</v>
      </c>
      <c r="G1212" s="15" t="s">
        <v>263</v>
      </c>
      <c r="H1212" s="15" t="s">
        <v>185</v>
      </c>
      <c r="I1212" s="3">
        <v>1.127272727272727</v>
      </c>
      <c r="J1212" s="4">
        <v>0.66473988439306353</v>
      </c>
      <c r="K1212" s="10">
        <v>2705.45</v>
      </c>
      <c r="L1212" s="10">
        <f t="shared" si="85"/>
        <v>294.55000000000018</v>
      </c>
      <c r="M1212" s="10">
        <v>2400</v>
      </c>
      <c r="N1212" s="10">
        <v>3000</v>
      </c>
      <c r="O1212" s="3">
        <f t="shared" si="84"/>
        <v>1.1272708333333332</v>
      </c>
    </row>
    <row r="1213" spans="1:15" x14ac:dyDescent="0.25">
      <c r="A1213" s="8" t="str">
        <f ca="1">LOOKUP('PB YTD'!B1213,TimeFrame!$D$3:$D$8,TimeFrame!$C$3:$C$8)</f>
        <v>60 Days</v>
      </c>
      <c r="B1213" s="8">
        <f t="shared" ca="1" si="88"/>
        <v>63</v>
      </c>
      <c r="C1213" s="20">
        <f t="shared" ca="1" si="83"/>
        <v>45568</v>
      </c>
      <c r="D1213" s="20">
        <v>45505</v>
      </c>
      <c r="E1213" s="8" t="s">
        <v>183</v>
      </c>
      <c r="F1213" s="8" t="s">
        <v>196</v>
      </c>
      <c r="G1213" s="15" t="s">
        <v>263</v>
      </c>
      <c r="H1213" s="15" t="s">
        <v>185</v>
      </c>
      <c r="I1213" s="3">
        <v>0.88891710847963423</v>
      </c>
      <c r="J1213" s="4">
        <v>0.62686567164179108</v>
      </c>
      <c r="K1213" s="10">
        <v>2133.4</v>
      </c>
      <c r="L1213" s="10">
        <f t="shared" si="85"/>
        <v>866.59999999999991</v>
      </c>
      <c r="M1213" s="10">
        <v>2400</v>
      </c>
      <c r="N1213" s="10">
        <v>3000</v>
      </c>
      <c r="O1213" s="3">
        <f t="shared" si="84"/>
        <v>0.88891666666666669</v>
      </c>
    </row>
    <row r="1214" spans="1:15" x14ac:dyDescent="0.25">
      <c r="A1214" s="8" t="str">
        <f ca="1">LOOKUP('PB YTD'!B1214,TimeFrame!$D$3:$D$8,TimeFrame!$C$3:$C$8)</f>
        <v>60 Days</v>
      </c>
      <c r="B1214" s="8">
        <f t="shared" ca="1" si="88"/>
        <v>63</v>
      </c>
      <c r="C1214" s="20">
        <f t="shared" ca="1" si="83"/>
        <v>45568</v>
      </c>
      <c r="D1214" s="20">
        <v>45505</v>
      </c>
      <c r="E1214" s="15" t="s">
        <v>183</v>
      </c>
      <c r="F1214" s="15" t="s">
        <v>191</v>
      </c>
      <c r="G1214" s="15" t="s">
        <v>263</v>
      </c>
      <c r="H1214" s="15" t="s">
        <v>185</v>
      </c>
      <c r="I1214" s="3">
        <v>1.5162861222610335</v>
      </c>
      <c r="J1214" s="4">
        <v>0.73770491803278693</v>
      </c>
      <c r="K1214" s="10">
        <v>3000</v>
      </c>
      <c r="L1214" s="10">
        <f t="shared" si="85"/>
        <v>0</v>
      </c>
      <c r="M1214" s="10">
        <v>2400</v>
      </c>
      <c r="N1214" s="10">
        <v>3000</v>
      </c>
      <c r="O1214" s="3">
        <f t="shared" si="84"/>
        <v>1.25</v>
      </c>
    </row>
    <row r="1215" spans="1:15" x14ac:dyDescent="0.25">
      <c r="A1215" s="8" t="str">
        <f ca="1">LOOKUP('PB YTD'!B1215,TimeFrame!$D$3:$D$8,TimeFrame!$C$3:$C$8)</f>
        <v>60 Days</v>
      </c>
      <c r="B1215" s="8">
        <f t="shared" ca="1" si="88"/>
        <v>63</v>
      </c>
      <c r="C1215" s="20">
        <f t="shared" ca="1" si="83"/>
        <v>45568</v>
      </c>
      <c r="D1215" s="20">
        <v>45505</v>
      </c>
      <c r="E1215" s="15" t="s">
        <v>183</v>
      </c>
      <c r="F1215" s="15" t="s">
        <v>197</v>
      </c>
      <c r="G1215" s="15" t="s">
        <v>263</v>
      </c>
      <c r="H1215" s="15" t="s">
        <v>185</v>
      </c>
      <c r="I1215" s="3">
        <v>0.96614263316242199</v>
      </c>
      <c r="J1215" s="4">
        <v>0.66115702479338845</v>
      </c>
      <c r="K1215" s="10">
        <v>2318.7399999999998</v>
      </c>
      <c r="L1215" s="10">
        <f t="shared" si="85"/>
        <v>681.26000000000022</v>
      </c>
      <c r="M1215" s="10">
        <v>2400</v>
      </c>
      <c r="N1215" s="10">
        <v>3000</v>
      </c>
      <c r="O1215" s="3">
        <f t="shared" si="84"/>
        <v>0.96614166666666657</v>
      </c>
    </row>
    <row r="1216" spans="1:15" x14ac:dyDescent="0.25">
      <c r="A1216" s="8" t="str">
        <f ca="1">LOOKUP('PB YTD'!B1216,TimeFrame!$D$3:$D$8,TimeFrame!$C$3:$C$8)</f>
        <v>60 Days</v>
      </c>
      <c r="B1216" s="8">
        <f t="shared" ca="1" si="88"/>
        <v>63</v>
      </c>
      <c r="C1216" s="20">
        <f t="shared" ca="1" si="83"/>
        <v>45568</v>
      </c>
      <c r="D1216" s="20">
        <v>45505</v>
      </c>
      <c r="E1216" s="15" t="s">
        <v>183</v>
      </c>
      <c r="F1216" s="15" t="s">
        <v>188</v>
      </c>
      <c r="G1216" s="15" t="s">
        <v>263</v>
      </c>
      <c r="H1216" s="15" t="s">
        <v>185</v>
      </c>
      <c r="I1216" s="3">
        <v>0.98439038109970456</v>
      </c>
      <c r="J1216" s="4">
        <v>0.55223880597014929</v>
      </c>
      <c r="K1216" s="10">
        <v>1162.52</v>
      </c>
      <c r="L1216" s="10">
        <f t="shared" si="85"/>
        <v>1837.48</v>
      </c>
      <c r="M1216" s="10">
        <v>2400</v>
      </c>
      <c r="N1216" s="10">
        <v>3000</v>
      </c>
      <c r="O1216" s="3">
        <f t="shared" si="84"/>
        <v>0.48438333333333333</v>
      </c>
    </row>
    <row r="1217" spans="1:15" x14ac:dyDescent="0.25">
      <c r="A1217" s="8" t="str">
        <f ca="1">LOOKUP('PB YTD'!B1217,TimeFrame!$D$3:$D$8,TimeFrame!$C$3:$C$8)</f>
        <v>60 Days</v>
      </c>
      <c r="B1217" s="8">
        <f t="shared" ca="1" si="88"/>
        <v>63</v>
      </c>
      <c r="C1217" s="20">
        <f t="shared" ca="1" si="83"/>
        <v>45568</v>
      </c>
      <c r="D1217" s="20">
        <v>45505</v>
      </c>
      <c r="E1217" s="15" t="s">
        <v>183</v>
      </c>
      <c r="F1217" s="15" t="s">
        <v>184</v>
      </c>
      <c r="G1217" s="15" t="s">
        <v>263</v>
      </c>
      <c r="H1217" s="15" t="s">
        <v>185</v>
      </c>
      <c r="I1217" s="3">
        <v>0.79732962147114073</v>
      </c>
      <c r="J1217" s="4">
        <v>0.77611940298507465</v>
      </c>
      <c r="K1217" s="10">
        <v>1913.59</v>
      </c>
      <c r="L1217" s="10">
        <f t="shared" si="85"/>
        <v>1086.4100000000001</v>
      </c>
      <c r="M1217" s="10">
        <v>2400</v>
      </c>
      <c r="N1217" s="10">
        <v>3000</v>
      </c>
      <c r="O1217" s="3">
        <f t="shared" si="84"/>
        <v>0.79732916666666664</v>
      </c>
    </row>
    <row r="1218" spans="1:15" x14ac:dyDescent="0.25">
      <c r="A1218" s="8" t="str">
        <f ca="1">LOOKUP('PB YTD'!B1218,TimeFrame!$D$3:$D$8,TimeFrame!$C$3:$C$8)</f>
        <v>60 Days</v>
      </c>
      <c r="B1218" s="8">
        <f t="shared" ca="1" si="88"/>
        <v>63</v>
      </c>
      <c r="C1218" s="20">
        <f t="shared" ref="C1218:C1281" ca="1" si="89">TODAY()</f>
        <v>45568</v>
      </c>
      <c r="D1218" s="20">
        <v>45505</v>
      </c>
      <c r="E1218" s="15" t="s">
        <v>183</v>
      </c>
      <c r="F1218" s="15" t="s">
        <v>186</v>
      </c>
      <c r="G1218" s="15" t="s">
        <v>263</v>
      </c>
      <c r="H1218" s="15" t="s">
        <v>185</v>
      </c>
      <c r="I1218" s="3">
        <v>1.2986169729238359</v>
      </c>
      <c r="J1218" s="4">
        <v>0.74712643678160917</v>
      </c>
      <c r="K1218" s="10">
        <v>3000</v>
      </c>
      <c r="L1218" s="10">
        <f t="shared" si="85"/>
        <v>0</v>
      </c>
      <c r="M1218" s="10">
        <v>2400</v>
      </c>
      <c r="N1218" s="10">
        <v>3000</v>
      </c>
      <c r="O1218" s="3">
        <f t="shared" ref="O1218:O1281" si="90">+K1218/M1218</f>
        <v>1.25</v>
      </c>
    </row>
    <row r="1219" spans="1:15" x14ac:dyDescent="0.25">
      <c r="A1219" s="8" t="str">
        <f ca="1">LOOKUP('PB YTD'!B1219,TimeFrame!$D$3:$D$8,TimeFrame!$C$3:$C$8)</f>
        <v>60 Days</v>
      </c>
      <c r="B1219" s="8">
        <f t="shared" ca="1" si="88"/>
        <v>63</v>
      </c>
      <c r="C1219" s="20">
        <f t="shared" ca="1" si="89"/>
        <v>45568</v>
      </c>
      <c r="D1219" s="20">
        <v>45505</v>
      </c>
      <c r="E1219" s="15" t="s">
        <v>183</v>
      </c>
      <c r="F1219" s="15" t="s">
        <v>189</v>
      </c>
      <c r="G1219" s="15" t="s">
        <v>263</v>
      </c>
      <c r="H1219" s="15" t="s">
        <v>185</v>
      </c>
      <c r="I1219" s="3">
        <v>1.1768220925482162</v>
      </c>
      <c r="J1219" s="4">
        <v>0.66666666666666663</v>
      </c>
      <c r="K1219" s="10">
        <v>2824.37</v>
      </c>
      <c r="L1219" s="10">
        <f t="shared" si="85"/>
        <v>175.63000000000011</v>
      </c>
      <c r="M1219" s="10">
        <v>2400</v>
      </c>
      <c r="N1219" s="10">
        <v>3000</v>
      </c>
      <c r="O1219" s="3">
        <f t="shared" si="90"/>
        <v>1.1768208333333332</v>
      </c>
    </row>
    <row r="1220" spans="1:15" x14ac:dyDescent="0.25">
      <c r="A1220" s="8" t="str">
        <f ca="1">LOOKUP('PB YTD'!B1220,TimeFrame!$D$3:$D$8,TimeFrame!$C$3:$C$8)</f>
        <v>60 Days</v>
      </c>
      <c r="B1220" s="8">
        <f t="shared" ca="1" si="88"/>
        <v>63</v>
      </c>
      <c r="C1220" s="20">
        <f t="shared" ca="1" si="89"/>
        <v>45568</v>
      </c>
      <c r="D1220" s="20">
        <v>45505</v>
      </c>
      <c r="E1220" s="15" t="s">
        <v>6</v>
      </c>
      <c r="F1220" s="15" t="s">
        <v>55</v>
      </c>
      <c r="G1220" s="15" t="s">
        <v>233</v>
      </c>
      <c r="H1220" s="15" t="s">
        <v>232</v>
      </c>
      <c r="I1220" s="3">
        <v>1.0571881652070803</v>
      </c>
      <c r="J1220" s="4">
        <v>0.5859872611464968</v>
      </c>
      <c r="K1220" s="10">
        <v>2537.25</v>
      </c>
      <c r="L1220" s="10">
        <f t="shared" si="85"/>
        <v>462.75</v>
      </c>
      <c r="M1220" s="10">
        <v>2400</v>
      </c>
      <c r="N1220" s="10">
        <v>3000</v>
      </c>
      <c r="O1220" s="3">
        <f t="shared" si="90"/>
        <v>1.0571874999999999</v>
      </c>
    </row>
    <row r="1221" spans="1:15" x14ac:dyDescent="0.25">
      <c r="A1221" s="8" t="str">
        <f ca="1">LOOKUP('PB YTD'!B1221,TimeFrame!$D$3:$D$8,TimeFrame!$C$3:$C$8)</f>
        <v>60 Days</v>
      </c>
      <c r="B1221" s="8">
        <f t="shared" ca="1" si="88"/>
        <v>63</v>
      </c>
      <c r="C1221" s="20">
        <f t="shared" ca="1" si="89"/>
        <v>45568</v>
      </c>
      <c r="D1221" s="20">
        <v>45505</v>
      </c>
      <c r="E1221" s="15" t="s">
        <v>6</v>
      </c>
      <c r="F1221" s="15" t="s">
        <v>39</v>
      </c>
      <c r="G1221" s="15" t="s">
        <v>233</v>
      </c>
      <c r="H1221" s="15" t="s">
        <v>232</v>
      </c>
      <c r="I1221" s="3">
        <v>1.0585537902982418</v>
      </c>
      <c r="J1221" s="4">
        <v>0.61389961389961389</v>
      </c>
      <c r="K1221" s="10">
        <v>2540.5300000000002</v>
      </c>
      <c r="L1221" s="10">
        <f t="shared" si="85"/>
        <v>459.4699999999998</v>
      </c>
      <c r="M1221" s="10">
        <v>2400</v>
      </c>
      <c r="N1221" s="10">
        <v>3000</v>
      </c>
      <c r="O1221" s="3">
        <f t="shared" si="90"/>
        <v>1.0585541666666667</v>
      </c>
    </row>
    <row r="1222" spans="1:15" x14ac:dyDescent="0.25">
      <c r="A1222" s="8" t="str">
        <f ca="1">LOOKUP('PB YTD'!B1222,TimeFrame!$D$3:$D$8,TimeFrame!$C$3:$C$8)</f>
        <v>60 Days</v>
      </c>
      <c r="B1222" s="8">
        <f t="shared" ca="1" si="88"/>
        <v>63</v>
      </c>
      <c r="C1222" s="20">
        <f t="shared" ca="1" si="89"/>
        <v>45568</v>
      </c>
      <c r="D1222" s="20">
        <v>45505</v>
      </c>
      <c r="E1222" s="15" t="s">
        <v>6</v>
      </c>
      <c r="F1222" s="15" t="s">
        <v>111</v>
      </c>
      <c r="G1222" s="15" t="s">
        <v>233</v>
      </c>
      <c r="H1222" s="15" t="s">
        <v>232</v>
      </c>
      <c r="I1222" s="3">
        <v>1.0099697009089728</v>
      </c>
      <c r="J1222" s="4">
        <v>0.72340425531914898</v>
      </c>
      <c r="K1222" s="10">
        <v>2423.9299999999998</v>
      </c>
      <c r="L1222" s="10">
        <f t="shared" si="85"/>
        <v>576.07000000000016</v>
      </c>
      <c r="M1222" s="10">
        <v>2400</v>
      </c>
      <c r="N1222" s="10">
        <v>3000</v>
      </c>
      <c r="O1222" s="3">
        <f t="shared" si="90"/>
        <v>1.0099708333333333</v>
      </c>
    </row>
    <row r="1223" spans="1:15" x14ac:dyDescent="0.25">
      <c r="A1223" s="8" t="str">
        <f ca="1">LOOKUP('PB YTD'!B1223,TimeFrame!$D$3:$D$8,TimeFrame!$C$3:$C$8)</f>
        <v>60 Days</v>
      </c>
      <c r="B1223" s="8">
        <f t="shared" ca="1" si="88"/>
        <v>63</v>
      </c>
      <c r="C1223" s="20">
        <f t="shared" ca="1" si="89"/>
        <v>45568</v>
      </c>
      <c r="D1223" s="20">
        <v>45505</v>
      </c>
      <c r="E1223" s="15" t="s">
        <v>6</v>
      </c>
      <c r="F1223" s="15" t="s">
        <v>108</v>
      </c>
      <c r="G1223" s="15" t="s">
        <v>233</v>
      </c>
      <c r="H1223" s="15" t="s">
        <v>232</v>
      </c>
      <c r="I1223" s="3">
        <v>1.8077270716744549</v>
      </c>
      <c r="J1223" s="4">
        <v>0.61904761904761907</v>
      </c>
      <c r="K1223" s="10">
        <v>3000</v>
      </c>
      <c r="L1223" s="10">
        <f t="shared" si="85"/>
        <v>0</v>
      </c>
      <c r="M1223" s="10">
        <v>2400</v>
      </c>
      <c r="N1223" s="10">
        <v>3000</v>
      </c>
      <c r="O1223" s="3">
        <f t="shared" si="90"/>
        <v>1.25</v>
      </c>
    </row>
    <row r="1224" spans="1:15" x14ac:dyDescent="0.25">
      <c r="A1224" s="8" t="str">
        <f ca="1">LOOKUP('PB YTD'!B1224,TimeFrame!$D$3:$D$8,TimeFrame!$C$3:$C$8)</f>
        <v>60 Days</v>
      </c>
      <c r="B1224" s="8">
        <f t="shared" ca="1" si="88"/>
        <v>63</v>
      </c>
      <c r="C1224" s="20">
        <f t="shared" ca="1" si="89"/>
        <v>45568</v>
      </c>
      <c r="D1224" s="20">
        <v>45505</v>
      </c>
      <c r="E1224" s="15" t="s">
        <v>6</v>
      </c>
      <c r="F1224" s="15" t="s">
        <v>32</v>
      </c>
      <c r="G1224" s="15" t="s">
        <v>233</v>
      </c>
      <c r="H1224" s="15" t="s">
        <v>232</v>
      </c>
      <c r="I1224" s="3">
        <v>1.0666666666666669</v>
      </c>
      <c r="J1224" s="4">
        <v>0.64516129032258063</v>
      </c>
      <c r="K1224" s="10">
        <v>2560</v>
      </c>
      <c r="L1224" s="10">
        <f t="shared" si="85"/>
        <v>440</v>
      </c>
      <c r="M1224" s="10">
        <v>2400</v>
      </c>
      <c r="N1224" s="10">
        <v>3000</v>
      </c>
      <c r="O1224" s="3">
        <f t="shared" si="90"/>
        <v>1.0666666666666667</v>
      </c>
    </row>
    <row r="1225" spans="1:15" x14ac:dyDescent="0.25">
      <c r="A1225" s="8" t="str">
        <f ca="1">LOOKUP('PB YTD'!B1225,TimeFrame!$D$3:$D$8,TimeFrame!$C$3:$C$8)</f>
        <v>60 Days</v>
      </c>
      <c r="B1225" s="8">
        <f t="shared" ca="1" si="88"/>
        <v>63</v>
      </c>
      <c r="C1225" s="20">
        <f t="shared" ca="1" si="89"/>
        <v>45568</v>
      </c>
      <c r="D1225" s="20">
        <v>45505</v>
      </c>
      <c r="E1225" s="15" t="s">
        <v>6</v>
      </c>
      <c r="F1225" s="15" t="s">
        <v>92</v>
      </c>
      <c r="G1225" s="15" t="s">
        <v>233</v>
      </c>
      <c r="H1225" s="15" t="s">
        <v>232</v>
      </c>
      <c r="I1225" s="3">
        <v>1.3604492971011963</v>
      </c>
      <c r="J1225" s="4">
        <v>0.609375</v>
      </c>
      <c r="K1225" s="10">
        <v>3000</v>
      </c>
      <c r="L1225" s="10">
        <f t="shared" si="85"/>
        <v>0</v>
      </c>
      <c r="M1225" s="10">
        <v>2400</v>
      </c>
      <c r="N1225" s="10">
        <v>3000</v>
      </c>
      <c r="O1225" s="3">
        <f t="shared" si="90"/>
        <v>1.25</v>
      </c>
    </row>
    <row r="1226" spans="1:15" x14ac:dyDescent="0.25">
      <c r="A1226" s="8" t="str">
        <f ca="1">LOOKUP('PB YTD'!B1226,TimeFrame!$D$3:$D$8,TimeFrame!$C$3:$C$8)</f>
        <v>60 Days</v>
      </c>
      <c r="B1226" s="8">
        <f t="shared" ca="1" si="88"/>
        <v>63</v>
      </c>
      <c r="C1226" s="20">
        <f t="shared" ca="1" si="89"/>
        <v>45568</v>
      </c>
      <c r="D1226" s="20">
        <v>45505</v>
      </c>
      <c r="E1226" s="15" t="s">
        <v>6</v>
      </c>
      <c r="F1226" s="15" t="s">
        <v>180</v>
      </c>
      <c r="G1226" s="15" t="s">
        <v>233</v>
      </c>
      <c r="H1226" s="15" t="s">
        <v>232</v>
      </c>
      <c r="I1226" s="3">
        <v>1.0573683822263753</v>
      </c>
      <c r="J1226" s="4">
        <v>0.68799999999999994</v>
      </c>
      <c r="K1226" s="10">
        <v>2537.6799999999998</v>
      </c>
      <c r="L1226" s="10">
        <f t="shared" si="85"/>
        <v>462.32000000000016</v>
      </c>
      <c r="M1226" s="10">
        <v>2400</v>
      </c>
      <c r="N1226" s="10">
        <v>3000</v>
      </c>
      <c r="O1226" s="3">
        <f t="shared" si="90"/>
        <v>1.0573666666666666</v>
      </c>
    </row>
    <row r="1227" spans="1:15" x14ac:dyDescent="0.25">
      <c r="A1227" s="8" t="str">
        <f ca="1">LOOKUP('PB YTD'!B1227,TimeFrame!$D$3:$D$8,TimeFrame!$C$3:$C$8)</f>
        <v>60 Days</v>
      </c>
      <c r="B1227" s="8">
        <f t="shared" ca="1" si="88"/>
        <v>63</v>
      </c>
      <c r="C1227" s="20">
        <f t="shared" ca="1" si="89"/>
        <v>45568</v>
      </c>
      <c r="D1227" s="20">
        <v>45505</v>
      </c>
      <c r="E1227" s="15" t="s">
        <v>6</v>
      </c>
      <c r="F1227" s="15" t="s">
        <v>88</v>
      </c>
      <c r="G1227" s="15" t="s">
        <v>233</v>
      </c>
      <c r="H1227" s="15" t="s">
        <v>7</v>
      </c>
      <c r="I1227" s="3">
        <v>0.77354841752747505</v>
      </c>
      <c r="J1227" s="4">
        <v>0.5140845070422535</v>
      </c>
      <c r="K1227" s="10">
        <v>894.3</v>
      </c>
      <c r="L1227" s="10">
        <f t="shared" si="85"/>
        <v>2105.6999999999998</v>
      </c>
      <c r="M1227" s="10">
        <v>2400</v>
      </c>
      <c r="N1227" s="10">
        <v>3000</v>
      </c>
      <c r="O1227" s="3">
        <f t="shared" si="90"/>
        <v>0.37262499999999998</v>
      </c>
    </row>
    <row r="1228" spans="1:15" x14ac:dyDescent="0.25">
      <c r="A1228" s="8" t="str">
        <f ca="1">LOOKUP('PB YTD'!B1228,TimeFrame!$D$3:$D$8,TimeFrame!$C$3:$C$8)</f>
        <v>60 Days</v>
      </c>
      <c r="B1228" s="8">
        <f t="shared" ca="1" si="88"/>
        <v>63</v>
      </c>
      <c r="C1228" s="20">
        <f t="shared" ca="1" si="89"/>
        <v>45568</v>
      </c>
      <c r="D1228" s="20">
        <v>45505</v>
      </c>
      <c r="E1228" s="15" t="s">
        <v>6</v>
      </c>
      <c r="F1228" s="15" t="s">
        <v>10</v>
      </c>
      <c r="G1228" s="15" t="s">
        <v>233</v>
      </c>
      <c r="H1228" s="15" t="s">
        <v>7</v>
      </c>
      <c r="I1228" s="3">
        <v>1.1360544217687074</v>
      </c>
      <c r="J1228" s="4">
        <v>0.66666666666666663</v>
      </c>
      <c r="K1228" s="10">
        <v>2726.53</v>
      </c>
      <c r="L1228" s="10">
        <f t="shared" si="85"/>
        <v>273.4699999999998</v>
      </c>
      <c r="M1228" s="10">
        <v>2400</v>
      </c>
      <c r="N1228" s="10">
        <v>3000</v>
      </c>
      <c r="O1228" s="3">
        <f t="shared" si="90"/>
        <v>1.1360541666666668</v>
      </c>
    </row>
    <row r="1229" spans="1:15" x14ac:dyDescent="0.25">
      <c r="A1229" s="8" t="str">
        <f ca="1">LOOKUP('PB YTD'!B1229,TimeFrame!$D$3:$D$8,TimeFrame!$C$3:$C$8)</f>
        <v>60 Days</v>
      </c>
      <c r="B1229" s="8">
        <f t="shared" ca="1" si="88"/>
        <v>63</v>
      </c>
      <c r="C1229" s="20">
        <f t="shared" ca="1" si="89"/>
        <v>45568</v>
      </c>
      <c r="D1229" s="20">
        <v>45505</v>
      </c>
      <c r="E1229" s="15" t="s">
        <v>6</v>
      </c>
      <c r="F1229" s="15" t="s">
        <v>61</v>
      </c>
      <c r="G1229" s="15" t="s">
        <v>233</v>
      </c>
      <c r="H1229" s="15" t="s">
        <v>7</v>
      </c>
      <c r="I1229" s="3">
        <v>1.6531286991305771</v>
      </c>
      <c r="J1229" s="4">
        <v>0.71621621621621623</v>
      </c>
      <c r="K1229" s="10">
        <v>3000</v>
      </c>
      <c r="L1229" s="10">
        <f t="shared" si="85"/>
        <v>0</v>
      </c>
      <c r="M1229" s="10">
        <v>2400</v>
      </c>
      <c r="N1229" s="10">
        <v>3000</v>
      </c>
      <c r="O1229" s="3">
        <f t="shared" si="90"/>
        <v>1.25</v>
      </c>
    </row>
    <row r="1230" spans="1:15" x14ac:dyDescent="0.25">
      <c r="A1230" s="8" t="str">
        <f ca="1">LOOKUP('PB YTD'!B1230,TimeFrame!$D$3:$D$8,TimeFrame!$C$3:$C$8)</f>
        <v>60 Days</v>
      </c>
      <c r="B1230" s="8">
        <f t="shared" ca="1" si="88"/>
        <v>63</v>
      </c>
      <c r="C1230" s="20">
        <f t="shared" ca="1" si="89"/>
        <v>45568</v>
      </c>
      <c r="D1230" s="20">
        <v>45505</v>
      </c>
      <c r="E1230" s="15" t="s">
        <v>6</v>
      </c>
      <c r="F1230" s="15" t="s">
        <v>69</v>
      </c>
      <c r="G1230" s="15" t="s">
        <v>233</v>
      </c>
      <c r="H1230" s="15" t="s">
        <v>7</v>
      </c>
      <c r="I1230" s="3">
        <v>0.86790815267636467</v>
      </c>
      <c r="J1230" s="4">
        <v>0.70930232558139539</v>
      </c>
      <c r="K1230" s="10">
        <v>2082.98</v>
      </c>
      <c r="L1230" s="10">
        <f t="shared" si="85"/>
        <v>917.02</v>
      </c>
      <c r="M1230" s="10">
        <v>2400</v>
      </c>
      <c r="N1230" s="10">
        <v>3000</v>
      </c>
      <c r="O1230" s="3">
        <f t="shared" si="90"/>
        <v>0.86790833333333339</v>
      </c>
    </row>
    <row r="1231" spans="1:15" x14ac:dyDescent="0.25">
      <c r="A1231" s="8" t="str">
        <f ca="1">LOOKUP('PB YTD'!B1231,TimeFrame!$D$3:$D$8,TimeFrame!$C$3:$C$8)</f>
        <v>60 Days</v>
      </c>
      <c r="B1231" s="8">
        <f t="shared" ca="1" si="88"/>
        <v>63</v>
      </c>
      <c r="C1231" s="20">
        <f t="shared" ca="1" si="89"/>
        <v>45568</v>
      </c>
      <c r="D1231" s="20">
        <v>45505</v>
      </c>
      <c r="E1231" s="15" t="s">
        <v>6</v>
      </c>
      <c r="F1231" s="15" t="s">
        <v>115</v>
      </c>
      <c r="G1231" s="15" t="s">
        <v>233</v>
      </c>
      <c r="H1231" s="15" t="s">
        <v>7</v>
      </c>
      <c r="I1231" s="3">
        <v>0.87628865979381432</v>
      </c>
      <c r="J1231" s="4">
        <v>0.625</v>
      </c>
      <c r="K1231" s="10">
        <v>2103.09</v>
      </c>
      <c r="L1231" s="10">
        <f t="shared" si="85"/>
        <v>896.90999999999985</v>
      </c>
      <c r="M1231" s="10">
        <v>2400</v>
      </c>
      <c r="N1231" s="10">
        <v>3000</v>
      </c>
      <c r="O1231" s="3">
        <f t="shared" si="90"/>
        <v>0.87628750000000011</v>
      </c>
    </row>
    <row r="1232" spans="1:15" x14ac:dyDescent="0.25">
      <c r="A1232" s="8" t="str">
        <f ca="1">LOOKUP('PB YTD'!B1232,TimeFrame!$D$3:$D$8,TimeFrame!$C$3:$C$8)</f>
        <v>60 Days</v>
      </c>
      <c r="B1232" s="8">
        <f t="shared" ca="1" si="88"/>
        <v>63</v>
      </c>
      <c r="C1232" s="20">
        <f t="shared" ca="1" si="89"/>
        <v>45568</v>
      </c>
      <c r="D1232" s="20">
        <v>45505</v>
      </c>
      <c r="E1232" s="15" t="s">
        <v>6</v>
      </c>
      <c r="F1232" s="15" t="s">
        <v>38</v>
      </c>
      <c r="G1232" s="15" t="s">
        <v>233</v>
      </c>
      <c r="H1232" s="15" t="s">
        <v>7</v>
      </c>
      <c r="I1232" s="3">
        <v>1.0000160002560039</v>
      </c>
      <c r="J1232" s="4">
        <v>0.48760330578512395</v>
      </c>
      <c r="K1232" s="10">
        <v>1200</v>
      </c>
      <c r="L1232" s="10">
        <f t="shared" si="85"/>
        <v>1800</v>
      </c>
      <c r="M1232" s="10">
        <v>2400</v>
      </c>
      <c r="N1232" s="10">
        <v>3000</v>
      </c>
      <c r="O1232" s="3">
        <f t="shared" si="90"/>
        <v>0.5</v>
      </c>
    </row>
    <row r="1233" spans="1:15" x14ac:dyDescent="0.25">
      <c r="A1233" s="8" t="str">
        <f ca="1">LOOKUP('PB YTD'!B1233,TimeFrame!$D$3:$D$8,TimeFrame!$C$3:$C$8)</f>
        <v>60 Days</v>
      </c>
      <c r="B1233" s="8">
        <f t="shared" ca="1" si="88"/>
        <v>63</v>
      </c>
      <c r="C1233" s="20">
        <f t="shared" ca="1" si="89"/>
        <v>45568</v>
      </c>
      <c r="D1233" s="20">
        <v>45505</v>
      </c>
      <c r="E1233" s="15" t="s">
        <v>6</v>
      </c>
      <c r="F1233" s="15" t="s">
        <v>8</v>
      </c>
      <c r="G1233" s="15" t="s">
        <v>233</v>
      </c>
      <c r="H1233" s="15" t="s">
        <v>7</v>
      </c>
      <c r="I1233" s="3">
        <v>1.0279612451617641</v>
      </c>
      <c r="J1233" s="4">
        <v>0.66666666666666663</v>
      </c>
      <c r="K1233" s="10">
        <v>2467.11</v>
      </c>
      <c r="L1233" s="10">
        <f t="shared" si="85"/>
        <v>532.88999999999987</v>
      </c>
      <c r="M1233" s="10">
        <v>2400</v>
      </c>
      <c r="N1233" s="10">
        <v>3000</v>
      </c>
      <c r="O1233" s="3">
        <f t="shared" si="90"/>
        <v>1.0279625000000001</v>
      </c>
    </row>
    <row r="1234" spans="1:15" x14ac:dyDescent="0.25">
      <c r="A1234" s="8" t="str">
        <f ca="1">LOOKUP('PB YTD'!B1234,TimeFrame!$D$3:$D$8,TimeFrame!$C$3:$C$8)</f>
        <v>60 Days</v>
      </c>
      <c r="B1234" s="8">
        <f t="shared" ca="1" si="88"/>
        <v>63</v>
      </c>
      <c r="C1234" s="20">
        <f t="shared" ca="1" si="89"/>
        <v>45568</v>
      </c>
      <c r="D1234" s="20">
        <v>45505</v>
      </c>
      <c r="E1234" s="15" t="s">
        <v>6</v>
      </c>
      <c r="F1234" s="15" t="s">
        <v>9</v>
      </c>
      <c r="G1234" s="15" t="s">
        <v>233</v>
      </c>
      <c r="H1234" s="15" t="s">
        <v>7</v>
      </c>
      <c r="I1234" s="3">
        <v>0.82378491724706071</v>
      </c>
      <c r="J1234" s="4">
        <v>0.63033175355450233</v>
      </c>
      <c r="K1234" s="10">
        <v>1977.08</v>
      </c>
      <c r="L1234" s="10">
        <f t="shared" si="85"/>
        <v>1022.9200000000001</v>
      </c>
      <c r="M1234" s="10">
        <v>2400</v>
      </c>
      <c r="N1234" s="10">
        <v>3000</v>
      </c>
      <c r="O1234" s="3">
        <f t="shared" si="90"/>
        <v>0.82378333333333331</v>
      </c>
    </row>
    <row r="1235" spans="1:15" x14ac:dyDescent="0.25">
      <c r="A1235" s="8" t="str">
        <f ca="1">LOOKUP('PB YTD'!B1235,TimeFrame!$D$3:$D$8,TimeFrame!$C$3:$C$8)</f>
        <v>60 Days</v>
      </c>
      <c r="B1235" s="8">
        <f t="shared" ca="1" si="88"/>
        <v>63</v>
      </c>
      <c r="C1235" s="20">
        <f t="shared" ca="1" si="89"/>
        <v>45568</v>
      </c>
      <c r="D1235" s="20">
        <v>45505</v>
      </c>
      <c r="E1235" s="15" t="s">
        <v>6</v>
      </c>
      <c r="F1235" s="15" t="s">
        <v>79</v>
      </c>
      <c r="G1235" s="15" t="s">
        <v>233</v>
      </c>
      <c r="H1235" s="15" t="s">
        <v>7</v>
      </c>
      <c r="I1235" s="3">
        <v>1.0659975095279421</v>
      </c>
      <c r="J1235" s="4">
        <v>0.43478260869565216</v>
      </c>
      <c r="K1235" s="10">
        <v>1200</v>
      </c>
      <c r="L1235" s="10">
        <f t="shared" si="85"/>
        <v>1800</v>
      </c>
      <c r="M1235" s="10">
        <v>2400</v>
      </c>
      <c r="N1235" s="10">
        <v>3000</v>
      </c>
      <c r="O1235" s="3">
        <f t="shared" si="90"/>
        <v>0.5</v>
      </c>
    </row>
    <row r="1236" spans="1:15" x14ac:dyDescent="0.25">
      <c r="A1236" s="8" t="str">
        <f ca="1">LOOKUP('PB YTD'!B1236,TimeFrame!$D$3:$D$8,TimeFrame!$C$3:$C$8)</f>
        <v>60 Days</v>
      </c>
      <c r="B1236" s="8">
        <f t="shared" ca="1" si="88"/>
        <v>63</v>
      </c>
      <c r="C1236" s="20">
        <f t="shared" ca="1" si="89"/>
        <v>45568</v>
      </c>
      <c r="D1236" s="20">
        <v>45505</v>
      </c>
      <c r="E1236" s="8" t="s">
        <v>6</v>
      </c>
      <c r="F1236" s="8" t="s">
        <v>60</v>
      </c>
      <c r="G1236" s="15" t="s">
        <v>233</v>
      </c>
      <c r="H1236" s="15" t="s">
        <v>7</v>
      </c>
      <c r="I1236" s="3">
        <v>0.9155122995556243</v>
      </c>
      <c r="J1236" s="4">
        <v>0.54814814814814816</v>
      </c>
      <c r="K1236" s="10">
        <v>1157.77</v>
      </c>
      <c r="L1236" s="10">
        <f t="shared" si="85"/>
        <v>1842.23</v>
      </c>
      <c r="M1236" s="10">
        <v>2400</v>
      </c>
      <c r="N1236" s="10">
        <v>3000</v>
      </c>
      <c r="O1236" s="3">
        <f t="shared" si="90"/>
        <v>0.48240416666666663</v>
      </c>
    </row>
    <row r="1237" spans="1:15" x14ac:dyDescent="0.25">
      <c r="A1237" s="8" t="str">
        <f ca="1">LOOKUP('PB YTD'!B1237,TimeFrame!$D$3:$D$8,TimeFrame!$C$3:$C$8)</f>
        <v>60 Days</v>
      </c>
      <c r="B1237" s="8">
        <f t="shared" ca="1" si="88"/>
        <v>63</v>
      </c>
      <c r="C1237" s="20">
        <f t="shared" ca="1" si="89"/>
        <v>45568</v>
      </c>
      <c r="D1237" s="20">
        <v>45505</v>
      </c>
      <c r="E1237" s="15" t="s">
        <v>6</v>
      </c>
      <c r="F1237" s="15" t="s">
        <v>13</v>
      </c>
      <c r="G1237" s="15" t="s">
        <v>233</v>
      </c>
      <c r="H1237" s="15" t="s">
        <v>7</v>
      </c>
      <c r="I1237" s="3">
        <v>1.2786990057295551</v>
      </c>
      <c r="J1237" s="4">
        <v>0.64655172413793105</v>
      </c>
      <c r="K1237" s="10">
        <v>3000</v>
      </c>
      <c r="L1237" s="10">
        <f t="shared" si="85"/>
        <v>0</v>
      </c>
      <c r="M1237" s="10">
        <v>2400</v>
      </c>
      <c r="N1237" s="10">
        <v>3000</v>
      </c>
      <c r="O1237" s="3">
        <f t="shared" si="90"/>
        <v>1.25</v>
      </c>
    </row>
    <row r="1238" spans="1:15" x14ac:dyDescent="0.25">
      <c r="A1238" s="8" t="str">
        <f ca="1">LOOKUP('PB YTD'!B1238,TimeFrame!$D$3:$D$8,TimeFrame!$C$3:$C$8)</f>
        <v>60 Days</v>
      </c>
      <c r="B1238" s="8">
        <f t="shared" ca="1" si="88"/>
        <v>63</v>
      </c>
      <c r="C1238" s="20">
        <f t="shared" ca="1" si="89"/>
        <v>45568</v>
      </c>
      <c r="D1238" s="20">
        <v>45505</v>
      </c>
      <c r="E1238" s="15" t="s">
        <v>25</v>
      </c>
      <c r="F1238" s="15" t="s">
        <v>27</v>
      </c>
      <c r="G1238" s="15" t="s">
        <v>262</v>
      </c>
      <c r="H1238" s="15" t="s">
        <v>178</v>
      </c>
      <c r="I1238" s="3">
        <v>1.0128839874124034</v>
      </c>
      <c r="J1238" s="4">
        <v>0.63869463869463872</v>
      </c>
      <c r="K1238" s="10">
        <v>2430.92</v>
      </c>
      <c r="L1238" s="10">
        <f t="shared" si="85"/>
        <v>569.07999999999993</v>
      </c>
      <c r="M1238" s="10">
        <v>2400</v>
      </c>
      <c r="N1238" s="10">
        <v>3000</v>
      </c>
      <c r="O1238" s="3">
        <f t="shared" si="90"/>
        <v>1.0128833333333334</v>
      </c>
    </row>
    <row r="1239" spans="1:15" x14ac:dyDescent="0.25">
      <c r="A1239" s="8" t="str">
        <f ca="1">LOOKUP('PB YTD'!B1239,TimeFrame!$D$3:$D$8,TimeFrame!$C$3:$C$8)</f>
        <v>60 Days</v>
      </c>
      <c r="B1239" s="8">
        <f t="shared" ca="1" si="88"/>
        <v>63</v>
      </c>
      <c r="C1239" s="20">
        <f t="shared" ca="1" si="89"/>
        <v>45568</v>
      </c>
      <c r="D1239" s="20">
        <v>45505</v>
      </c>
      <c r="E1239" s="15" t="s">
        <v>25</v>
      </c>
      <c r="F1239" s="15" t="s">
        <v>59</v>
      </c>
      <c r="G1239" s="15" t="s">
        <v>262</v>
      </c>
      <c r="H1239" s="15" t="s">
        <v>178</v>
      </c>
      <c r="I1239" s="3">
        <v>1.1111401605270728</v>
      </c>
      <c r="J1239" s="4">
        <v>0.51098901098901095</v>
      </c>
      <c r="K1239" s="10">
        <v>1200</v>
      </c>
      <c r="L1239" s="10">
        <f t="shared" si="85"/>
        <v>1800</v>
      </c>
      <c r="M1239" s="10">
        <v>2400</v>
      </c>
      <c r="N1239" s="10">
        <v>3000</v>
      </c>
      <c r="O1239" s="3">
        <f t="shared" si="90"/>
        <v>0.5</v>
      </c>
    </row>
    <row r="1240" spans="1:15" x14ac:dyDescent="0.25">
      <c r="A1240" s="8" t="str">
        <f ca="1">LOOKUP('PB YTD'!B1240,TimeFrame!$D$3:$D$8,TimeFrame!$C$3:$C$8)</f>
        <v>60 Days</v>
      </c>
      <c r="B1240" s="8">
        <f t="shared" ca="1" si="88"/>
        <v>63</v>
      </c>
      <c r="C1240" s="20">
        <f t="shared" ca="1" si="89"/>
        <v>45568</v>
      </c>
      <c r="D1240" s="20">
        <v>45505</v>
      </c>
      <c r="E1240" s="15" t="s">
        <v>25</v>
      </c>
      <c r="F1240" s="15" t="s">
        <v>147</v>
      </c>
      <c r="G1240" s="15" t="s">
        <v>262</v>
      </c>
      <c r="H1240" s="15" t="s">
        <v>26</v>
      </c>
      <c r="I1240" s="3">
        <v>0.97123000884898436</v>
      </c>
      <c r="J1240" s="4">
        <v>0.4370860927152318</v>
      </c>
      <c r="K1240" s="10">
        <v>1148.21</v>
      </c>
      <c r="L1240" s="10">
        <f t="shared" si="85"/>
        <v>1851.79</v>
      </c>
      <c r="M1240" s="10">
        <v>2400</v>
      </c>
      <c r="N1240" s="10">
        <v>3000</v>
      </c>
      <c r="O1240" s="3">
        <f t="shared" si="90"/>
        <v>0.47842083333333335</v>
      </c>
    </row>
    <row r="1241" spans="1:15" x14ac:dyDescent="0.25">
      <c r="A1241" s="8" t="str">
        <f ca="1">LOOKUP('PB YTD'!B1241,TimeFrame!$D$3:$D$8,TimeFrame!$C$3:$C$8)</f>
        <v>60 Days</v>
      </c>
      <c r="B1241" s="8">
        <f t="shared" ca="1" si="88"/>
        <v>63</v>
      </c>
      <c r="C1241" s="20">
        <f t="shared" ca="1" si="89"/>
        <v>45568</v>
      </c>
      <c r="D1241" s="20">
        <v>45505</v>
      </c>
      <c r="E1241" s="15" t="s">
        <v>25</v>
      </c>
      <c r="F1241" s="15" t="s">
        <v>116</v>
      </c>
      <c r="G1241" s="15" t="s">
        <v>262</v>
      </c>
      <c r="H1241" s="15" t="s">
        <v>26</v>
      </c>
      <c r="I1241" s="3">
        <v>0.94965395185542245</v>
      </c>
      <c r="J1241" s="4">
        <v>0.57396449704142016</v>
      </c>
      <c r="K1241" s="10">
        <v>2279.17</v>
      </c>
      <c r="L1241" s="10">
        <f t="shared" si="85"/>
        <v>720.82999999999993</v>
      </c>
      <c r="M1241" s="10">
        <v>2400</v>
      </c>
      <c r="N1241" s="10">
        <v>3000</v>
      </c>
      <c r="O1241" s="3">
        <f t="shared" si="90"/>
        <v>0.94965416666666669</v>
      </c>
    </row>
    <row r="1242" spans="1:15" x14ac:dyDescent="0.25">
      <c r="A1242" s="8" t="str">
        <f ca="1">LOOKUP('PB YTD'!B1242,TimeFrame!$D$3:$D$8,TimeFrame!$C$3:$C$8)</f>
        <v>60 Days</v>
      </c>
      <c r="B1242" s="8">
        <f t="shared" ca="1" si="88"/>
        <v>63</v>
      </c>
      <c r="C1242" s="20">
        <f t="shared" ca="1" si="89"/>
        <v>45568</v>
      </c>
      <c r="D1242" s="20">
        <v>45505</v>
      </c>
      <c r="E1242" s="15" t="s">
        <v>25</v>
      </c>
      <c r="F1242" s="15" t="s">
        <v>70</v>
      </c>
      <c r="G1242" s="15" t="s">
        <v>262</v>
      </c>
      <c r="H1242" s="15" t="s">
        <v>26</v>
      </c>
      <c r="I1242" s="3">
        <v>1.0839942899455715</v>
      </c>
      <c r="J1242" s="4">
        <v>0.61739130434782608</v>
      </c>
      <c r="K1242" s="10">
        <v>2601.59</v>
      </c>
      <c r="L1242" s="10">
        <f t="shared" si="85"/>
        <v>398.40999999999985</v>
      </c>
      <c r="M1242" s="10">
        <v>2400</v>
      </c>
      <c r="N1242" s="10">
        <v>3000</v>
      </c>
      <c r="O1242" s="3">
        <f t="shared" si="90"/>
        <v>1.0839958333333335</v>
      </c>
    </row>
    <row r="1243" spans="1:15" x14ac:dyDescent="0.25">
      <c r="A1243" s="8" t="str">
        <f ca="1">LOOKUP('PB YTD'!B1243,TimeFrame!$D$3:$D$8,TimeFrame!$C$3:$C$8)</f>
        <v>60 Days</v>
      </c>
      <c r="B1243" s="8">
        <f t="shared" ca="1" si="88"/>
        <v>63</v>
      </c>
      <c r="C1243" s="20">
        <f t="shared" ca="1" si="89"/>
        <v>45568</v>
      </c>
      <c r="D1243" s="20">
        <v>45505</v>
      </c>
      <c r="E1243" s="15" t="s">
        <v>25</v>
      </c>
      <c r="F1243" s="15" t="s">
        <v>133</v>
      </c>
      <c r="G1243" s="15" t="s">
        <v>262</v>
      </c>
      <c r="H1243" s="15" t="s">
        <v>26</v>
      </c>
      <c r="I1243" s="3">
        <v>1.0706854406981678</v>
      </c>
      <c r="J1243" s="4">
        <v>0.48</v>
      </c>
      <c r="K1243" s="10">
        <v>1200</v>
      </c>
      <c r="L1243" s="10">
        <f t="shared" si="85"/>
        <v>1800</v>
      </c>
      <c r="M1243" s="10">
        <v>2400</v>
      </c>
      <c r="N1243" s="10">
        <v>3000</v>
      </c>
      <c r="O1243" s="3">
        <f t="shared" si="90"/>
        <v>0.5</v>
      </c>
    </row>
    <row r="1244" spans="1:15" x14ac:dyDescent="0.25">
      <c r="A1244" s="8" t="str">
        <f ca="1">LOOKUP('PB YTD'!B1244,TimeFrame!$D$3:$D$8,TimeFrame!$C$3:$C$8)</f>
        <v>60 Days</v>
      </c>
      <c r="B1244" s="8">
        <f t="shared" ca="1" si="88"/>
        <v>63</v>
      </c>
      <c r="C1244" s="20">
        <f t="shared" ca="1" si="89"/>
        <v>45568</v>
      </c>
      <c r="D1244" s="20">
        <v>45505</v>
      </c>
      <c r="E1244" s="15" t="s">
        <v>25</v>
      </c>
      <c r="F1244" s="15" t="s">
        <v>140</v>
      </c>
      <c r="G1244" s="15" t="s">
        <v>262</v>
      </c>
      <c r="H1244" s="15" t="s">
        <v>26</v>
      </c>
      <c r="I1244" s="3">
        <v>1.2565576602896367</v>
      </c>
      <c r="J1244" s="4">
        <v>0.50753768844221103</v>
      </c>
      <c r="K1244" s="10">
        <v>1200</v>
      </c>
      <c r="L1244" s="10">
        <f t="shared" si="85"/>
        <v>1800</v>
      </c>
      <c r="M1244" s="10">
        <v>2400</v>
      </c>
      <c r="N1244" s="10">
        <v>3000</v>
      </c>
      <c r="O1244" s="3">
        <f t="shared" si="90"/>
        <v>0.5</v>
      </c>
    </row>
    <row r="1245" spans="1:15" x14ac:dyDescent="0.25">
      <c r="A1245" s="8" t="str">
        <f ca="1">LOOKUP('PB YTD'!B1245,TimeFrame!$D$3:$D$8,TimeFrame!$C$3:$C$8)</f>
        <v>60 Days</v>
      </c>
      <c r="B1245" s="8">
        <f t="shared" ca="1" si="88"/>
        <v>63</v>
      </c>
      <c r="C1245" s="20">
        <f t="shared" ca="1" si="89"/>
        <v>45568</v>
      </c>
      <c r="D1245" s="20">
        <v>45505</v>
      </c>
      <c r="E1245" s="15" t="s">
        <v>25</v>
      </c>
      <c r="F1245" s="15" t="s">
        <v>141</v>
      </c>
      <c r="G1245" s="15" t="s">
        <v>262</v>
      </c>
      <c r="H1245" s="15" t="s">
        <v>26</v>
      </c>
      <c r="I1245" s="3">
        <v>0.9448425201192634</v>
      </c>
      <c r="J1245" s="4">
        <v>0.53418803418803418</v>
      </c>
      <c r="K1245" s="10">
        <v>1116.1600000000001</v>
      </c>
      <c r="L1245" s="10">
        <f t="shared" si="85"/>
        <v>1883.84</v>
      </c>
      <c r="M1245" s="10">
        <v>2400</v>
      </c>
      <c r="N1245" s="10">
        <v>3000</v>
      </c>
      <c r="O1245" s="3">
        <f t="shared" si="90"/>
        <v>0.46506666666666668</v>
      </c>
    </row>
    <row r="1246" spans="1:15" x14ac:dyDescent="0.25">
      <c r="A1246" s="8" t="str">
        <f ca="1">LOOKUP('PB YTD'!B1246,TimeFrame!$D$3:$D$8,TimeFrame!$C$3:$C$8)</f>
        <v>60 Days</v>
      </c>
      <c r="B1246" s="8">
        <f t="shared" ca="1" si="88"/>
        <v>63</v>
      </c>
      <c r="C1246" s="20">
        <f t="shared" ca="1" si="89"/>
        <v>45568</v>
      </c>
      <c r="D1246" s="20">
        <v>45505</v>
      </c>
      <c r="E1246" s="15" t="s">
        <v>25</v>
      </c>
      <c r="F1246" s="15" t="s">
        <v>33</v>
      </c>
      <c r="G1246" s="15" t="s">
        <v>262</v>
      </c>
      <c r="H1246" s="15" t="s">
        <v>26</v>
      </c>
      <c r="I1246" s="3">
        <v>1.6627616960169296</v>
      </c>
      <c r="J1246" s="4">
        <v>0.6470588235294118</v>
      </c>
      <c r="K1246" s="10">
        <v>3000</v>
      </c>
      <c r="L1246" s="10">
        <f t="shared" si="85"/>
        <v>0</v>
      </c>
      <c r="M1246" s="10">
        <v>2400</v>
      </c>
      <c r="N1246" s="10">
        <v>3000</v>
      </c>
      <c r="O1246" s="3">
        <f t="shared" si="90"/>
        <v>1.25</v>
      </c>
    </row>
    <row r="1247" spans="1:15" x14ac:dyDescent="0.25">
      <c r="A1247" s="8" t="str">
        <f ca="1">LOOKUP('PB YTD'!B1247,TimeFrame!$D$3:$D$8,TimeFrame!$C$3:$C$8)</f>
        <v>60 Days</v>
      </c>
      <c r="B1247" s="8">
        <f t="shared" ca="1" si="88"/>
        <v>63</v>
      </c>
      <c r="C1247" s="20">
        <f t="shared" ca="1" si="89"/>
        <v>45568</v>
      </c>
      <c r="D1247" s="20">
        <v>45505</v>
      </c>
      <c r="E1247" s="15" t="s">
        <v>25</v>
      </c>
      <c r="F1247" s="15" t="s">
        <v>158</v>
      </c>
      <c r="G1247" s="15" t="s">
        <v>262</v>
      </c>
      <c r="H1247" s="15" t="s">
        <v>225</v>
      </c>
      <c r="I1247" s="3">
        <v>0.9835689345216303</v>
      </c>
      <c r="J1247" s="4">
        <v>0.73584905660377353</v>
      </c>
      <c r="K1247" s="10">
        <v>2360.5700000000002</v>
      </c>
      <c r="L1247" s="10">
        <f t="shared" ref="L1247:L1310" si="91">3000-K1247</f>
        <v>639.42999999999984</v>
      </c>
      <c r="M1247" s="10">
        <v>2400</v>
      </c>
      <c r="N1247" s="10">
        <v>3000</v>
      </c>
      <c r="O1247" s="3">
        <f t="shared" si="90"/>
        <v>0.98357083333333339</v>
      </c>
    </row>
    <row r="1248" spans="1:15" x14ac:dyDescent="0.25">
      <c r="A1248" s="8" t="str">
        <f ca="1">LOOKUP('PB YTD'!B1248,TimeFrame!$D$3:$D$8,TimeFrame!$C$3:$C$8)</f>
        <v>60 Days</v>
      </c>
      <c r="B1248" s="8">
        <f t="shared" ca="1" si="88"/>
        <v>63</v>
      </c>
      <c r="C1248" s="20">
        <f t="shared" ca="1" si="89"/>
        <v>45568</v>
      </c>
      <c r="D1248" s="20">
        <v>45505</v>
      </c>
      <c r="E1248" s="15" t="s">
        <v>25</v>
      </c>
      <c r="F1248" s="15" t="s">
        <v>143</v>
      </c>
      <c r="G1248" s="15" t="s">
        <v>262</v>
      </c>
      <c r="H1248" s="15" t="s">
        <v>225</v>
      </c>
      <c r="I1248" s="3">
        <v>1.0104061416026917</v>
      </c>
      <c r="J1248" s="4">
        <v>0.65714285714285714</v>
      </c>
      <c r="K1248" s="10">
        <v>2424.9699999999998</v>
      </c>
      <c r="L1248" s="10">
        <f t="shared" si="91"/>
        <v>575.0300000000002</v>
      </c>
      <c r="M1248" s="10">
        <v>2400</v>
      </c>
      <c r="N1248" s="10">
        <v>3000</v>
      </c>
      <c r="O1248" s="3">
        <f t="shared" si="90"/>
        <v>1.0104041666666665</v>
      </c>
    </row>
    <row r="1249" spans="1:15" x14ac:dyDescent="0.25">
      <c r="A1249" s="8" t="str">
        <f ca="1">LOOKUP('PB YTD'!B1249,TimeFrame!$D$3:$D$8,TimeFrame!$C$3:$C$8)</f>
        <v>60 Days</v>
      </c>
      <c r="B1249" s="8">
        <f t="shared" ca="1" si="88"/>
        <v>63</v>
      </c>
      <c r="C1249" s="20">
        <f t="shared" ca="1" si="89"/>
        <v>45568</v>
      </c>
      <c r="D1249" s="20">
        <v>45505</v>
      </c>
      <c r="E1249" s="8" t="s">
        <v>25</v>
      </c>
      <c r="F1249" s="8" t="s">
        <v>157</v>
      </c>
      <c r="G1249" s="15" t="s">
        <v>262</v>
      </c>
      <c r="H1249" s="15" t="s">
        <v>225</v>
      </c>
      <c r="I1249" s="3">
        <v>1.0851294708398052</v>
      </c>
      <c r="J1249" s="4">
        <v>0.50617283950617287</v>
      </c>
      <c r="K1249" s="10">
        <v>1200</v>
      </c>
      <c r="L1249" s="10">
        <f t="shared" si="91"/>
        <v>1800</v>
      </c>
      <c r="M1249" s="10">
        <v>2400</v>
      </c>
      <c r="N1249" s="10">
        <v>3000</v>
      </c>
      <c r="O1249" s="3">
        <f t="shared" si="90"/>
        <v>0.5</v>
      </c>
    </row>
    <row r="1250" spans="1:15" x14ac:dyDescent="0.25">
      <c r="A1250" s="8" t="str">
        <f ca="1">LOOKUP('PB YTD'!B1250,TimeFrame!$D$3:$D$8,TimeFrame!$C$3:$C$8)</f>
        <v>60 Days</v>
      </c>
      <c r="B1250" s="8">
        <f t="shared" ca="1" si="88"/>
        <v>63</v>
      </c>
      <c r="C1250" s="20">
        <f t="shared" ca="1" si="89"/>
        <v>45568</v>
      </c>
      <c r="D1250" s="20">
        <v>45505</v>
      </c>
      <c r="E1250" s="15" t="s">
        <v>48</v>
      </c>
      <c r="F1250" s="15" t="s">
        <v>49</v>
      </c>
      <c r="G1250" s="15" t="s">
        <v>42</v>
      </c>
      <c r="H1250" s="15" t="s">
        <v>258</v>
      </c>
      <c r="I1250" s="3">
        <v>1.5900318006360123</v>
      </c>
      <c r="J1250" s="4">
        <v>0.58914728682170547</v>
      </c>
      <c r="K1250" s="10">
        <v>3000</v>
      </c>
      <c r="L1250" s="10">
        <f t="shared" si="91"/>
        <v>0</v>
      </c>
      <c r="M1250" s="10">
        <v>2400</v>
      </c>
      <c r="N1250" s="10">
        <v>3000</v>
      </c>
      <c r="O1250" s="3">
        <f t="shared" si="90"/>
        <v>1.25</v>
      </c>
    </row>
    <row r="1251" spans="1:15" x14ac:dyDescent="0.25">
      <c r="A1251" s="8" t="str">
        <f ca="1">LOOKUP('PB YTD'!B1251,TimeFrame!$D$3:$D$8,TimeFrame!$C$3:$C$8)</f>
        <v>60 Days</v>
      </c>
      <c r="B1251" s="8">
        <f t="shared" ca="1" si="88"/>
        <v>63</v>
      </c>
      <c r="C1251" s="20">
        <f t="shared" ca="1" si="89"/>
        <v>45568</v>
      </c>
      <c r="D1251" s="20">
        <v>45505</v>
      </c>
      <c r="E1251" s="15" t="s">
        <v>48</v>
      </c>
      <c r="F1251" s="15" t="s">
        <v>87</v>
      </c>
      <c r="G1251" s="15" t="s">
        <v>42</v>
      </c>
      <c r="H1251" s="15" t="s">
        <v>258</v>
      </c>
      <c r="I1251" s="3">
        <v>1.3750156251775585</v>
      </c>
      <c r="J1251" s="4">
        <v>0.6633663366336634</v>
      </c>
      <c r="K1251" s="10">
        <v>3000</v>
      </c>
      <c r="L1251" s="10">
        <f t="shared" si="91"/>
        <v>0</v>
      </c>
      <c r="M1251" s="10">
        <v>2400</v>
      </c>
      <c r="N1251" s="10">
        <v>3000</v>
      </c>
      <c r="O1251" s="3">
        <f t="shared" si="90"/>
        <v>1.25</v>
      </c>
    </row>
    <row r="1252" spans="1:15" x14ac:dyDescent="0.25">
      <c r="A1252" s="8" t="str">
        <f ca="1">LOOKUP('PB YTD'!B1252,TimeFrame!$D$3:$D$8,TimeFrame!$C$3:$C$8)</f>
        <v>60 Days</v>
      </c>
      <c r="B1252" s="8">
        <f t="shared" ca="1" si="88"/>
        <v>63</v>
      </c>
      <c r="C1252" s="20">
        <f t="shared" ca="1" si="89"/>
        <v>45568</v>
      </c>
      <c r="D1252" s="20">
        <v>45505</v>
      </c>
      <c r="E1252" s="15" t="s">
        <v>48</v>
      </c>
      <c r="F1252" s="15" t="s">
        <v>165</v>
      </c>
      <c r="G1252" s="15" t="s">
        <v>42</v>
      </c>
      <c r="H1252" s="15" t="s">
        <v>258</v>
      </c>
      <c r="I1252" s="3">
        <v>1.4061181764209605</v>
      </c>
      <c r="J1252" s="4">
        <v>0.42857142857142855</v>
      </c>
      <c r="K1252" s="10">
        <v>1200</v>
      </c>
      <c r="L1252" s="10">
        <f t="shared" si="91"/>
        <v>1800</v>
      </c>
      <c r="M1252" s="10">
        <v>2400</v>
      </c>
      <c r="N1252" s="10">
        <v>3000</v>
      </c>
      <c r="O1252" s="3">
        <f t="shared" si="90"/>
        <v>0.5</v>
      </c>
    </row>
    <row r="1253" spans="1:15" x14ac:dyDescent="0.25">
      <c r="A1253" s="8" t="str">
        <f ca="1">LOOKUP('PB YTD'!B1253,TimeFrame!$D$3:$D$8,TimeFrame!$C$3:$C$8)</f>
        <v>60 Days</v>
      </c>
      <c r="B1253" s="8">
        <f t="shared" ca="1" si="88"/>
        <v>63</v>
      </c>
      <c r="C1253" s="20">
        <f t="shared" ca="1" si="89"/>
        <v>45568</v>
      </c>
      <c r="D1253" s="20">
        <v>45505</v>
      </c>
      <c r="E1253" s="15" t="s">
        <v>176</v>
      </c>
      <c r="F1253" s="15" t="s">
        <v>62</v>
      </c>
      <c r="G1253" s="15" t="s">
        <v>263</v>
      </c>
      <c r="H1253" s="15" t="s">
        <v>51</v>
      </c>
      <c r="I1253" s="3">
        <v>1.3175230566534917</v>
      </c>
      <c r="J1253" s="4">
        <v>0.48529411764705882</v>
      </c>
      <c r="K1253" s="10">
        <v>1200</v>
      </c>
      <c r="L1253" s="10">
        <f t="shared" si="91"/>
        <v>1800</v>
      </c>
      <c r="M1253" s="10">
        <v>2400</v>
      </c>
      <c r="N1253" s="10">
        <v>3000</v>
      </c>
      <c r="O1253" s="3">
        <f t="shared" si="90"/>
        <v>0.5</v>
      </c>
    </row>
    <row r="1254" spans="1:15" x14ac:dyDescent="0.25">
      <c r="A1254" s="8" t="str">
        <f ca="1">LOOKUP('PB YTD'!B1254,TimeFrame!$D$3:$D$8,TimeFrame!$C$3:$C$8)</f>
        <v>60 Days</v>
      </c>
      <c r="B1254" s="8">
        <f t="shared" ca="1" si="88"/>
        <v>63</v>
      </c>
      <c r="C1254" s="20">
        <f t="shared" ca="1" si="89"/>
        <v>45568</v>
      </c>
      <c r="D1254" s="20">
        <v>45505</v>
      </c>
      <c r="E1254" s="15" t="s">
        <v>176</v>
      </c>
      <c r="F1254" s="15" t="s">
        <v>52</v>
      </c>
      <c r="G1254" s="15" t="s">
        <v>263</v>
      </c>
      <c r="H1254" s="15" t="s">
        <v>51</v>
      </c>
      <c r="I1254" s="3">
        <v>0.96028697501666616</v>
      </c>
      <c r="J1254" s="4">
        <v>0.61151079136690645</v>
      </c>
      <c r="K1254" s="10">
        <v>2304.69</v>
      </c>
      <c r="L1254" s="10">
        <f t="shared" si="91"/>
        <v>695.31</v>
      </c>
      <c r="M1254" s="10">
        <v>2400</v>
      </c>
      <c r="N1254" s="10">
        <v>3000</v>
      </c>
      <c r="O1254" s="3">
        <f t="shared" si="90"/>
        <v>0.96028750000000007</v>
      </c>
    </row>
    <row r="1255" spans="1:15" x14ac:dyDescent="0.25">
      <c r="A1255" s="8" t="str">
        <f ca="1">LOOKUP('PB YTD'!B1255,TimeFrame!$D$3:$D$8,TimeFrame!$C$3:$C$8)</f>
        <v>60 Days</v>
      </c>
      <c r="B1255" s="8">
        <f t="shared" ca="1" si="88"/>
        <v>63</v>
      </c>
      <c r="C1255" s="20">
        <f t="shared" ca="1" si="89"/>
        <v>45568</v>
      </c>
      <c r="D1255" s="20">
        <v>45505</v>
      </c>
      <c r="E1255" s="15" t="s">
        <v>176</v>
      </c>
      <c r="F1255" s="15" t="s">
        <v>156</v>
      </c>
      <c r="G1255" s="15" t="s">
        <v>263</v>
      </c>
      <c r="H1255" s="15" t="s">
        <v>51</v>
      </c>
      <c r="I1255" s="3">
        <v>1.0119890943292893</v>
      </c>
      <c r="J1255" s="4">
        <v>0.47191011235955055</v>
      </c>
      <c r="K1255" s="10">
        <v>1200</v>
      </c>
      <c r="L1255" s="10">
        <f t="shared" si="91"/>
        <v>1800</v>
      </c>
      <c r="M1255" s="10">
        <v>2400</v>
      </c>
      <c r="N1255" s="10">
        <v>3000</v>
      </c>
      <c r="O1255" s="3">
        <f t="shared" si="90"/>
        <v>0.5</v>
      </c>
    </row>
    <row r="1256" spans="1:15" x14ac:dyDescent="0.25">
      <c r="A1256" s="8" t="str">
        <f ca="1">LOOKUP('PB YTD'!B1256,TimeFrame!$D$3:$D$8,TimeFrame!$C$3:$C$8)</f>
        <v>60 Days</v>
      </c>
      <c r="B1256" s="8">
        <f t="shared" ca="1" si="88"/>
        <v>63</v>
      </c>
      <c r="C1256" s="20">
        <f t="shared" ca="1" si="89"/>
        <v>45568</v>
      </c>
      <c r="D1256" s="20">
        <v>45505</v>
      </c>
      <c r="E1256" s="15" t="s">
        <v>176</v>
      </c>
      <c r="F1256" s="15" t="s">
        <v>129</v>
      </c>
      <c r="G1256" s="15" t="s">
        <v>263</v>
      </c>
      <c r="H1256" s="15" t="s">
        <v>51</v>
      </c>
      <c r="I1256" s="3">
        <v>1.1089657903856627</v>
      </c>
      <c r="J1256" s="4">
        <v>0.49532710280373832</v>
      </c>
      <c r="K1256" s="10">
        <v>1200</v>
      </c>
      <c r="L1256" s="10">
        <f t="shared" si="91"/>
        <v>1800</v>
      </c>
      <c r="M1256" s="10">
        <v>2400</v>
      </c>
      <c r="N1256" s="10">
        <v>3000</v>
      </c>
      <c r="O1256" s="3">
        <f t="shared" si="90"/>
        <v>0.5</v>
      </c>
    </row>
    <row r="1257" spans="1:15" x14ac:dyDescent="0.25">
      <c r="A1257" s="8" t="str">
        <f ca="1">LOOKUP('PB YTD'!B1257,TimeFrame!$D$3:$D$8,TimeFrame!$C$3:$C$8)</f>
        <v>60 Days</v>
      </c>
      <c r="B1257" s="8">
        <f t="shared" ca="1" si="88"/>
        <v>63</v>
      </c>
      <c r="C1257" s="20">
        <f t="shared" ca="1" si="89"/>
        <v>45568</v>
      </c>
      <c r="D1257" s="20">
        <v>45505</v>
      </c>
      <c r="E1257" s="15" t="s">
        <v>176</v>
      </c>
      <c r="F1257" s="15" t="s">
        <v>65</v>
      </c>
      <c r="G1257" s="15" t="s">
        <v>263</v>
      </c>
      <c r="H1257" s="15" t="s">
        <v>51</v>
      </c>
      <c r="I1257" s="3">
        <v>1.1495881954614886</v>
      </c>
      <c r="J1257" s="4">
        <v>0.65693430656934304</v>
      </c>
      <c r="K1257" s="10">
        <v>2759.01</v>
      </c>
      <c r="L1257" s="10">
        <f t="shared" si="91"/>
        <v>240.98999999999978</v>
      </c>
      <c r="M1257" s="10">
        <v>2400</v>
      </c>
      <c r="N1257" s="10">
        <v>3000</v>
      </c>
      <c r="O1257" s="3">
        <f t="shared" si="90"/>
        <v>1.1495875</v>
      </c>
    </row>
    <row r="1258" spans="1:15" x14ac:dyDescent="0.25">
      <c r="A1258" s="8" t="str">
        <f ca="1">LOOKUP('PB YTD'!B1258,TimeFrame!$D$3:$D$8,TimeFrame!$C$3:$C$8)</f>
        <v>60 Days</v>
      </c>
      <c r="B1258" s="8">
        <f t="shared" ca="1" si="88"/>
        <v>63</v>
      </c>
      <c r="C1258" s="20">
        <f t="shared" ca="1" si="89"/>
        <v>45568</v>
      </c>
      <c r="D1258" s="20">
        <v>45505</v>
      </c>
      <c r="E1258" s="15" t="s">
        <v>176</v>
      </c>
      <c r="F1258" s="15" t="s">
        <v>84</v>
      </c>
      <c r="G1258" s="15" t="s">
        <v>263</v>
      </c>
      <c r="H1258" s="15" t="s">
        <v>51</v>
      </c>
      <c r="I1258" s="3">
        <v>0.86208085628767284</v>
      </c>
      <c r="J1258" s="4">
        <v>0.60317460317460314</v>
      </c>
      <c r="K1258" s="10">
        <v>2068.9899999999998</v>
      </c>
      <c r="L1258" s="10">
        <f t="shared" si="91"/>
        <v>931.01000000000022</v>
      </c>
      <c r="M1258" s="10">
        <v>2400</v>
      </c>
      <c r="N1258" s="10">
        <v>3000</v>
      </c>
      <c r="O1258" s="3">
        <f t="shared" si="90"/>
        <v>0.86207916666666662</v>
      </c>
    </row>
    <row r="1259" spans="1:15" x14ac:dyDescent="0.25">
      <c r="A1259" s="8" t="str">
        <f ca="1">LOOKUP('PB YTD'!B1259,TimeFrame!$D$3:$D$8,TimeFrame!$C$3:$C$8)</f>
        <v>60 Days</v>
      </c>
      <c r="B1259" s="8">
        <f t="shared" ca="1" si="88"/>
        <v>63</v>
      </c>
      <c r="C1259" s="20">
        <f t="shared" ca="1" si="89"/>
        <v>45568</v>
      </c>
      <c r="D1259" s="20">
        <v>45505</v>
      </c>
      <c r="E1259" s="15" t="s">
        <v>176</v>
      </c>
      <c r="F1259" s="15" t="s">
        <v>134</v>
      </c>
      <c r="G1259" s="15" t="s">
        <v>263</v>
      </c>
      <c r="H1259" s="15" t="s">
        <v>51</v>
      </c>
      <c r="I1259" s="3">
        <v>0.97895767323866556</v>
      </c>
      <c r="J1259" s="4">
        <v>0.52941176470588236</v>
      </c>
      <c r="K1259" s="10">
        <v>1149.49</v>
      </c>
      <c r="L1259" s="10">
        <f t="shared" si="91"/>
        <v>1850.51</v>
      </c>
      <c r="M1259" s="10">
        <v>2400</v>
      </c>
      <c r="N1259" s="10">
        <v>3000</v>
      </c>
      <c r="O1259" s="3">
        <f t="shared" si="90"/>
        <v>0.47895416666666668</v>
      </c>
    </row>
    <row r="1260" spans="1:15" x14ac:dyDescent="0.25">
      <c r="A1260" s="8" t="str">
        <f ca="1">LOOKUP('PB YTD'!B1260,TimeFrame!$D$3:$D$8,TimeFrame!$C$3:$C$8)</f>
        <v>60 Days</v>
      </c>
      <c r="B1260" s="8">
        <f t="shared" ca="1" si="88"/>
        <v>63</v>
      </c>
      <c r="C1260" s="20">
        <f t="shared" ca="1" si="89"/>
        <v>45568</v>
      </c>
      <c r="D1260" s="20">
        <v>45505</v>
      </c>
      <c r="E1260" s="15" t="s">
        <v>176</v>
      </c>
      <c r="F1260" s="15" t="s">
        <v>160</v>
      </c>
      <c r="G1260" s="15" t="s">
        <v>263</v>
      </c>
      <c r="H1260" s="15" t="s">
        <v>51</v>
      </c>
      <c r="I1260" s="3">
        <v>0.87338151488023752</v>
      </c>
      <c r="J1260" s="4">
        <v>0.57999999999999996</v>
      </c>
      <c r="K1260" s="10">
        <v>2096.12</v>
      </c>
      <c r="L1260" s="10">
        <f t="shared" si="91"/>
        <v>903.88000000000011</v>
      </c>
      <c r="M1260" s="10">
        <v>2400</v>
      </c>
      <c r="N1260" s="10">
        <v>3000</v>
      </c>
      <c r="O1260" s="3">
        <f t="shared" si="90"/>
        <v>0.87338333333333329</v>
      </c>
    </row>
    <row r="1261" spans="1:15" x14ac:dyDescent="0.25">
      <c r="A1261" s="8" t="str">
        <f ca="1">LOOKUP('PB YTD'!B1261,TimeFrame!$D$3:$D$8,TimeFrame!$C$3:$C$8)</f>
        <v>60 Days</v>
      </c>
      <c r="B1261" s="8">
        <f t="shared" ca="1" si="88"/>
        <v>63</v>
      </c>
      <c r="C1261" s="20">
        <f t="shared" ca="1" si="89"/>
        <v>45568</v>
      </c>
      <c r="D1261" s="20">
        <v>45505</v>
      </c>
      <c r="E1261" s="15" t="s">
        <v>176</v>
      </c>
      <c r="F1261" s="15" t="s">
        <v>75</v>
      </c>
      <c r="G1261" s="15" t="s">
        <v>263</v>
      </c>
      <c r="H1261" s="15" t="s">
        <v>51</v>
      </c>
      <c r="I1261" s="3">
        <v>0.81908724535431809</v>
      </c>
      <c r="J1261" s="4">
        <v>0.48517520215633425</v>
      </c>
      <c r="K1261" s="10">
        <v>961.8</v>
      </c>
      <c r="L1261" s="10">
        <f t="shared" si="91"/>
        <v>2038.2</v>
      </c>
      <c r="M1261" s="10">
        <v>2400</v>
      </c>
      <c r="N1261" s="10">
        <v>3000</v>
      </c>
      <c r="O1261" s="3">
        <f t="shared" si="90"/>
        <v>0.40075</v>
      </c>
    </row>
    <row r="1262" spans="1:15" x14ac:dyDescent="0.25">
      <c r="A1262" s="8" t="str">
        <f ca="1">LOOKUP('PB YTD'!B1262,TimeFrame!$D$3:$D$8,TimeFrame!$C$3:$C$8)</f>
        <v>60 Days</v>
      </c>
      <c r="B1262" s="8">
        <f t="shared" ca="1" si="88"/>
        <v>63</v>
      </c>
      <c r="C1262" s="20">
        <f t="shared" ca="1" si="89"/>
        <v>45568</v>
      </c>
      <c r="D1262" s="20">
        <v>45505</v>
      </c>
      <c r="E1262" s="15" t="s">
        <v>176</v>
      </c>
      <c r="F1262" s="15" t="s">
        <v>53</v>
      </c>
      <c r="G1262" s="15" t="s">
        <v>263</v>
      </c>
      <c r="H1262" s="15" t="s">
        <v>51</v>
      </c>
      <c r="I1262" s="3">
        <v>0.84614299816669014</v>
      </c>
      <c r="J1262" s="4">
        <v>0.5679012345679012</v>
      </c>
      <c r="K1262" s="10">
        <v>999.99</v>
      </c>
      <c r="L1262" s="10">
        <f t="shared" si="91"/>
        <v>2000.01</v>
      </c>
      <c r="M1262" s="10">
        <v>2400</v>
      </c>
      <c r="N1262" s="10">
        <v>3000</v>
      </c>
      <c r="O1262" s="3">
        <f t="shared" si="90"/>
        <v>0.41666249999999999</v>
      </c>
    </row>
    <row r="1263" spans="1:15" x14ac:dyDescent="0.25">
      <c r="A1263" s="8" t="str">
        <f ca="1">LOOKUP('PB YTD'!B1263,TimeFrame!$D$3:$D$8,TimeFrame!$C$3:$C$8)</f>
        <v>60 Days</v>
      </c>
      <c r="B1263" s="8">
        <f t="shared" ca="1" si="88"/>
        <v>63</v>
      </c>
      <c r="C1263" s="20">
        <f t="shared" ca="1" si="89"/>
        <v>45568</v>
      </c>
      <c r="D1263" s="20">
        <v>45505</v>
      </c>
      <c r="E1263" s="15" t="s">
        <v>176</v>
      </c>
      <c r="F1263" s="15" t="s">
        <v>64</v>
      </c>
      <c r="G1263" s="15" t="s">
        <v>263</v>
      </c>
      <c r="H1263" s="15" t="s">
        <v>51</v>
      </c>
      <c r="I1263" s="3">
        <v>1.0844251657748307</v>
      </c>
      <c r="J1263" s="4">
        <v>0.61403508771929827</v>
      </c>
      <c r="K1263" s="10">
        <v>2602.62</v>
      </c>
      <c r="L1263" s="10">
        <f t="shared" si="91"/>
        <v>397.38000000000011</v>
      </c>
      <c r="M1263" s="10">
        <v>2400</v>
      </c>
      <c r="N1263" s="10">
        <v>3000</v>
      </c>
      <c r="O1263" s="3">
        <f t="shared" si="90"/>
        <v>1.084425</v>
      </c>
    </row>
    <row r="1264" spans="1:15" x14ac:dyDescent="0.25">
      <c r="A1264" s="8" t="str">
        <f ca="1">LOOKUP('PB YTD'!B1264,TimeFrame!$D$3:$D$8,TimeFrame!$C$3:$C$8)</f>
        <v>60 Days</v>
      </c>
      <c r="B1264" s="8">
        <f t="shared" ca="1" si="88"/>
        <v>63</v>
      </c>
      <c r="C1264" s="20">
        <f t="shared" ca="1" si="89"/>
        <v>45568</v>
      </c>
      <c r="D1264" s="20">
        <v>45505</v>
      </c>
      <c r="E1264" s="15" t="s">
        <v>176</v>
      </c>
      <c r="F1264" s="15" t="s">
        <v>130</v>
      </c>
      <c r="G1264" s="15" t="s">
        <v>263</v>
      </c>
      <c r="H1264" s="15" t="s">
        <v>126</v>
      </c>
      <c r="I1264" s="3">
        <v>0.93821369051293124</v>
      </c>
      <c r="J1264" s="4">
        <v>0.5</v>
      </c>
      <c r="K1264" s="10">
        <v>1096.23</v>
      </c>
      <c r="L1264" s="10">
        <f t="shared" si="91"/>
        <v>1903.77</v>
      </c>
      <c r="M1264" s="10">
        <v>2400</v>
      </c>
      <c r="N1264" s="10">
        <v>3000</v>
      </c>
      <c r="O1264" s="3">
        <f t="shared" si="90"/>
        <v>0.45676250000000002</v>
      </c>
    </row>
    <row r="1265" spans="1:15" x14ac:dyDescent="0.25">
      <c r="A1265" s="8" t="str">
        <f ca="1">LOOKUP('PB YTD'!B1265,TimeFrame!$D$3:$D$8,TimeFrame!$C$3:$C$8)</f>
        <v>60 Days</v>
      </c>
      <c r="B1265" s="8">
        <f t="shared" ca="1" si="88"/>
        <v>63</v>
      </c>
      <c r="C1265" s="20">
        <f t="shared" ca="1" si="89"/>
        <v>45568</v>
      </c>
      <c r="D1265" s="20">
        <v>45505</v>
      </c>
      <c r="E1265" s="15" t="s">
        <v>176</v>
      </c>
      <c r="F1265" s="15" t="s">
        <v>168</v>
      </c>
      <c r="G1265" s="15" t="s">
        <v>263</v>
      </c>
      <c r="H1265" s="15" t="s">
        <v>126</v>
      </c>
      <c r="I1265" s="3">
        <v>1.0705196828184795</v>
      </c>
      <c r="J1265" s="4">
        <v>0.53040540540540537</v>
      </c>
      <c r="K1265" s="10">
        <v>1200</v>
      </c>
      <c r="L1265" s="10">
        <f t="shared" si="91"/>
        <v>1800</v>
      </c>
      <c r="M1265" s="10">
        <v>2400</v>
      </c>
      <c r="N1265" s="10">
        <v>3000</v>
      </c>
      <c r="O1265" s="3">
        <f t="shared" si="90"/>
        <v>0.5</v>
      </c>
    </row>
    <row r="1266" spans="1:15" x14ac:dyDescent="0.25">
      <c r="A1266" s="8" t="str">
        <f ca="1">LOOKUP('PB YTD'!B1266,TimeFrame!$D$3:$D$8,TimeFrame!$C$3:$C$8)</f>
        <v>60 Days</v>
      </c>
      <c r="B1266" s="8">
        <f t="shared" ref="B1266:B1329" ca="1" si="92">+C1266-D1266</f>
        <v>63</v>
      </c>
      <c r="C1266" s="20">
        <f t="shared" ca="1" si="89"/>
        <v>45568</v>
      </c>
      <c r="D1266" s="20">
        <v>45505</v>
      </c>
      <c r="E1266" s="15" t="s">
        <v>176</v>
      </c>
      <c r="F1266" s="15" t="s">
        <v>167</v>
      </c>
      <c r="G1266" s="15" t="s">
        <v>263</v>
      </c>
      <c r="H1266" s="15" t="s">
        <v>126</v>
      </c>
      <c r="I1266" s="3">
        <v>0.92790284947253687</v>
      </c>
      <c r="J1266" s="4">
        <v>0.43181818181818182</v>
      </c>
      <c r="K1266" s="10">
        <v>1059.43</v>
      </c>
      <c r="L1266" s="10">
        <f t="shared" si="91"/>
        <v>1940.57</v>
      </c>
      <c r="M1266" s="10">
        <v>2400</v>
      </c>
      <c r="N1266" s="10">
        <v>3000</v>
      </c>
      <c r="O1266" s="3">
        <f t="shared" si="90"/>
        <v>0.44142916666666671</v>
      </c>
    </row>
    <row r="1267" spans="1:15" x14ac:dyDescent="0.25">
      <c r="A1267" s="8" t="str">
        <f ca="1">LOOKUP('PB YTD'!B1267,TimeFrame!$D$3:$D$8,TimeFrame!$C$3:$C$8)</f>
        <v>60 Days</v>
      </c>
      <c r="B1267" s="8">
        <f t="shared" ca="1" si="92"/>
        <v>63</v>
      </c>
      <c r="C1267" s="20">
        <f t="shared" ca="1" si="89"/>
        <v>45568</v>
      </c>
      <c r="D1267" s="20">
        <v>45505</v>
      </c>
      <c r="E1267" s="15" t="s">
        <v>176</v>
      </c>
      <c r="F1267" s="15" t="s">
        <v>166</v>
      </c>
      <c r="G1267" s="15" t="s">
        <v>263</v>
      </c>
      <c r="H1267" s="15" t="s">
        <v>126</v>
      </c>
      <c r="I1267" s="3">
        <v>0.78271636610183692</v>
      </c>
      <c r="J1267" s="4">
        <v>0.52173913043478259</v>
      </c>
      <c r="K1267" s="10">
        <v>929.84</v>
      </c>
      <c r="L1267" s="10">
        <f t="shared" si="91"/>
        <v>2070.16</v>
      </c>
      <c r="M1267" s="10">
        <v>2400</v>
      </c>
      <c r="N1267" s="10">
        <v>3000</v>
      </c>
      <c r="O1267" s="3">
        <f t="shared" si="90"/>
        <v>0.38743333333333335</v>
      </c>
    </row>
    <row r="1268" spans="1:15" x14ac:dyDescent="0.25">
      <c r="A1268" s="8" t="str">
        <f ca="1">LOOKUP('PB YTD'!B1268,TimeFrame!$D$3:$D$8,TimeFrame!$C$3:$C$8)</f>
        <v>60 Days</v>
      </c>
      <c r="B1268" s="8">
        <f t="shared" ca="1" si="92"/>
        <v>63</v>
      </c>
      <c r="C1268" s="20">
        <f t="shared" ca="1" si="89"/>
        <v>45568</v>
      </c>
      <c r="D1268" s="20">
        <v>45505</v>
      </c>
      <c r="E1268" s="15" t="s">
        <v>176</v>
      </c>
      <c r="F1268" s="15" t="s">
        <v>128</v>
      </c>
      <c r="G1268" s="15" t="s">
        <v>263</v>
      </c>
      <c r="H1268" s="15" t="s">
        <v>126</v>
      </c>
      <c r="I1268" s="3">
        <v>0.95456714925339181</v>
      </c>
      <c r="J1268" s="4">
        <v>0.40404040404040403</v>
      </c>
      <c r="K1268" s="10">
        <v>1131.8399999999999</v>
      </c>
      <c r="L1268" s="10">
        <f t="shared" si="91"/>
        <v>1868.16</v>
      </c>
      <c r="M1268" s="10">
        <v>2400</v>
      </c>
      <c r="N1268" s="10">
        <v>3000</v>
      </c>
      <c r="O1268" s="3">
        <f t="shared" si="90"/>
        <v>0.47159999999999996</v>
      </c>
    </row>
    <row r="1269" spans="1:15" x14ac:dyDescent="0.25">
      <c r="A1269" s="8" t="str">
        <f ca="1">LOOKUP('PB YTD'!B1269,TimeFrame!$D$3:$D$8,TimeFrame!$C$3:$C$8)</f>
        <v>60 Days</v>
      </c>
      <c r="B1269" s="8">
        <f t="shared" ca="1" si="92"/>
        <v>63</v>
      </c>
      <c r="C1269" s="20">
        <f t="shared" ca="1" si="89"/>
        <v>45568</v>
      </c>
      <c r="D1269" s="20">
        <v>45505</v>
      </c>
      <c r="E1269" s="8" t="s">
        <v>176</v>
      </c>
      <c r="F1269" s="8" t="s">
        <v>163</v>
      </c>
      <c r="G1269" s="15" t="s">
        <v>263</v>
      </c>
      <c r="H1269" s="15" t="s">
        <v>126</v>
      </c>
      <c r="I1269" s="3">
        <v>0.97741769634513587</v>
      </c>
      <c r="J1269" s="4">
        <v>0.50666666666666671</v>
      </c>
      <c r="K1269" s="10">
        <v>1145.78</v>
      </c>
      <c r="L1269" s="10">
        <f t="shared" si="91"/>
        <v>1854.22</v>
      </c>
      <c r="M1269" s="10">
        <v>2400</v>
      </c>
      <c r="N1269" s="10">
        <v>3000</v>
      </c>
      <c r="O1269" s="3">
        <f t="shared" si="90"/>
        <v>0.47740833333333332</v>
      </c>
    </row>
    <row r="1270" spans="1:15" x14ac:dyDescent="0.25">
      <c r="A1270" s="8" t="str">
        <f ca="1">LOOKUP('PB YTD'!B1270,TimeFrame!$D$3:$D$8,TimeFrame!$C$3:$C$8)</f>
        <v>60 Days</v>
      </c>
      <c r="B1270" s="8">
        <f t="shared" ca="1" si="92"/>
        <v>63</v>
      </c>
      <c r="C1270" s="20">
        <f t="shared" ca="1" si="89"/>
        <v>45568</v>
      </c>
      <c r="D1270" s="20">
        <v>45505</v>
      </c>
      <c r="E1270" s="8" t="s">
        <v>176</v>
      </c>
      <c r="F1270" s="8" t="s">
        <v>161</v>
      </c>
      <c r="G1270" s="15" t="s">
        <v>263</v>
      </c>
      <c r="H1270" s="15" t="s">
        <v>126</v>
      </c>
      <c r="I1270" s="3">
        <v>1.1562551618534012</v>
      </c>
      <c r="J1270" s="4">
        <v>0.57268722466960353</v>
      </c>
      <c r="K1270" s="10">
        <v>2775.01</v>
      </c>
      <c r="L1270" s="10">
        <f t="shared" si="91"/>
        <v>224.98999999999978</v>
      </c>
      <c r="M1270" s="10">
        <v>2400</v>
      </c>
      <c r="N1270" s="10">
        <v>3000</v>
      </c>
      <c r="O1270" s="3">
        <f t="shared" si="90"/>
        <v>1.1562541666666668</v>
      </c>
    </row>
    <row r="1271" spans="1:15" x14ac:dyDescent="0.25">
      <c r="A1271" s="8" t="str">
        <f ca="1">LOOKUP('PB YTD'!B1271,TimeFrame!$D$3:$D$8,TimeFrame!$C$3:$C$8)</f>
        <v>60 Days</v>
      </c>
      <c r="B1271" s="8">
        <f t="shared" ca="1" si="92"/>
        <v>63</v>
      </c>
      <c r="C1271" s="20">
        <f t="shared" ca="1" si="89"/>
        <v>45568</v>
      </c>
      <c r="D1271" s="20">
        <v>45505</v>
      </c>
      <c r="E1271" s="15" t="s">
        <v>176</v>
      </c>
      <c r="F1271" s="15" t="s">
        <v>127</v>
      </c>
      <c r="G1271" s="15" t="s">
        <v>263</v>
      </c>
      <c r="H1271" s="15" t="s">
        <v>126</v>
      </c>
      <c r="I1271" s="3">
        <v>1.0326311441553078</v>
      </c>
      <c r="J1271" s="4">
        <v>0.45882352941176469</v>
      </c>
      <c r="K1271" s="10">
        <v>1200</v>
      </c>
      <c r="L1271" s="10">
        <f t="shared" si="91"/>
        <v>1800</v>
      </c>
      <c r="M1271" s="10">
        <v>2400</v>
      </c>
      <c r="N1271" s="10">
        <v>3000</v>
      </c>
      <c r="O1271" s="3">
        <f t="shared" si="90"/>
        <v>0.5</v>
      </c>
    </row>
    <row r="1272" spans="1:15" x14ac:dyDescent="0.25">
      <c r="A1272" s="8" t="str">
        <f ca="1">LOOKUP('PB YTD'!B1272,TimeFrame!$D$3:$D$8,TimeFrame!$C$3:$C$8)</f>
        <v>60 Days</v>
      </c>
      <c r="B1272" s="8">
        <f t="shared" ca="1" si="92"/>
        <v>63</v>
      </c>
      <c r="C1272" s="20">
        <f t="shared" ca="1" si="89"/>
        <v>45568</v>
      </c>
      <c r="D1272" s="20">
        <v>45505</v>
      </c>
      <c r="E1272" s="15" t="s">
        <v>14</v>
      </c>
      <c r="F1272" s="15" t="s">
        <v>135</v>
      </c>
      <c r="G1272" s="15" t="s">
        <v>42</v>
      </c>
      <c r="H1272" s="15" t="s">
        <v>228</v>
      </c>
      <c r="I1272" s="3">
        <v>1.0701942139335776</v>
      </c>
      <c r="J1272" s="4">
        <v>0.53535353535353536</v>
      </c>
      <c r="K1272" s="10">
        <v>1200</v>
      </c>
      <c r="L1272" s="10">
        <f t="shared" si="91"/>
        <v>1800</v>
      </c>
      <c r="M1272" s="10">
        <v>2400</v>
      </c>
      <c r="N1272" s="10">
        <v>3000</v>
      </c>
      <c r="O1272" s="3">
        <f t="shared" si="90"/>
        <v>0.5</v>
      </c>
    </row>
    <row r="1273" spans="1:15" x14ac:dyDescent="0.25">
      <c r="A1273" s="8" t="str">
        <f ca="1">LOOKUP('PB YTD'!B1273,TimeFrame!$D$3:$D$8,TimeFrame!$C$3:$C$8)</f>
        <v>60 Days</v>
      </c>
      <c r="B1273" s="8">
        <f t="shared" ca="1" si="92"/>
        <v>63</v>
      </c>
      <c r="C1273" s="20">
        <f t="shared" ca="1" si="89"/>
        <v>45568</v>
      </c>
      <c r="D1273" s="20">
        <v>45505</v>
      </c>
      <c r="E1273" s="15" t="s">
        <v>14</v>
      </c>
      <c r="F1273" s="15" t="s">
        <v>151</v>
      </c>
      <c r="G1273" s="15" t="s">
        <v>42</v>
      </c>
      <c r="H1273" s="15" t="s">
        <v>228</v>
      </c>
      <c r="I1273" s="3">
        <v>1.406069127691683</v>
      </c>
      <c r="J1273" s="4">
        <v>0.45</v>
      </c>
      <c r="K1273" s="10">
        <v>1200</v>
      </c>
      <c r="L1273" s="10">
        <f t="shared" si="91"/>
        <v>1800</v>
      </c>
      <c r="M1273" s="10">
        <v>2400</v>
      </c>
      <c r="N1273" s="10">
        <v>3000</v>
      </c>
      <c r="O1273" s="3">
        <f t="shared" si="90"/>
        <v>0.5</v>
      </c>
    </row>
    <row r="1274" spans="1:15" x14ac:dyDescent="0.25">
      <c r="A1274" s="8" t="str">
        <f ca="1">LOOKUP('PB YTD'!B1274,TimeFrame!$D$3:$D$8,TimeFrame!$C$3:$C$8)</f>
        <v>60 Days</v>
      </c>
      <c r="B1274" s="8">
        <f t="shared" ca="1" si="92"/>
        <v>63</v>
      </c>
      <c r="C1274" s="20">
        <f t="shared" ca="1" si="89"/>
        <v>45568</v>
      </c>
      <c r="D1274" s="20">
        <v>45505</v>
      </c>
      <c r="E1274" s="15" t="s">
        <v>14</v>
      </c>
      <c r="F1274" s="15" t="s">
        <v>47</v>
      </c>
      <c r="G1274" s="15" t="s">
        <v>42</v>
      </c>
      <c r="H1274" s="15" t="s">
        <v>228</v>
      </c>
      <c r="I1274" s="3">
        <v>1.2380854120205396</v>
      </c>
      <c r="J1274" s="4">
        <v>0.49704142011834318</v>
      </c>
      <c r="K1274" s="10">
        <v>1200</v>
      </c>
      <c r="L1274" s="10">
        <f t="shared" si="91"/>
        <v>1800</v>
      </c>
      <c r="M1274" s="10">
        <v>2400</v>
      </c>
      <c r="N1274" s="10">
        <v>3000</v>
      </c>
      <c r="O1274" s="3">
        <f t="shared" si="90"/>
        <v>0.5</v>
      </c>
    </row>
    <row r="1275" spans="1:15" x14ac:dyDescent="0.25">
      <c r="A1275" s="8" t="str">
        <f ca="1">LOOKUP('PB YTD'!B1275,TimeFrame!$D$3:$D$8,TimeFrame!$C$3:$C$8)</f>
        <v>60 Days</v>
      </c>
      <c r="B1275" s="8">
        <f t="shared" ca="1" si="92"/>
        <v>63</v>
      </c>
      <c r="C1275" s="20">
        <f t="shared" ca="1" si="89"/>
        <v>45568</v>
      </c>
      <c r="D1275" s="20">
        <v>45505</v>
      </c>
      <c r="E1275" s="15" t="s">
        <v>14</v>
      </c>
      <c r="F1275" s="15" t="s">
        <v>103</v>
      </c>
      <c r="G1275" s="15" t="s">
        <v>42</v>
      </c>
      <c r="H1275" s="15" t="s">
        <v>228</v>
      </c>
      <c r="I1275" s="3">
        <v>1.196969696969697</v>
      </c>
      <c r="J1275" s="4">
        <v>0.54814814814814816</v>
      </c>
      <c r="K1275" s="10">
        <v>1200</v>
      </c>
      <c r="L1275" s="10">
        <f t="shared" si="91"/>
        <v>1800</v>
      </c>
      <c r="M1275" s="10">
        <v>2400</v>
      </c>
      <c r="N1275" s="10">
        <v>3000</v>
      </c>
      <c r="O1275" s="3">
        <f t="shared" si="90"/>
        <v>0.5</v>
      </c>
    </row>
    <row r="1276" spans="1:15" x14ac:dyDescent="0.25">
      <c r="A1276" s="8" t="str">
        <f ca="1">LOOKUP('PB YTD'!B1276,TimeFrame!$D$3:$D$8,TimeFrame!$C$3:$C$8)</f>
        <v>60 Days</v>
      </c>
      <c r="B1276" s="8">
        <f t="shared" ca="1" si="92"/>
        <v>63</v>
      </c>
      <c r="C1276" s="20">
        <f t="shared" ca="1" si="89"/>
        <v>45568</v>
      </c>
      <c r="D1276" s="20">
        <v>45505</v>
      </c>
      <c r="E1276" s="15" t="s">
        <v>14</v>
      </c>
      <c r="F1276" s="15" t="s">
        <v>81</v>
      </c>
      <c r="G1276" s="15" t="s">
        <v>42</v>
      </c>
      <c r="H1276" s="15" t="s">
        <v>228</v>
      </c>
      <c r="I1276" s="3">
        <v>1.1968503937007875</v>
      </c>
      <c r="J1276" s="4">
        <v>0.52</v>
      </c>
      <c r="K1276" s="10">
        <v>1200</v>
      </c>
      <c r="L1276" s="10">
        <f t="shared" si="91"/>
        <v>1800</v>
      </c>
      <c r="M1276" s="10">
        <v>2400</v>
      </c>
      <c r="N1276" s="10">
        <v>3000</v>
      </c>
      <c r="O1276" s="3">
        <f t="shared" si="90"/>
        <v>0.5</v>
      </c>
    </row>
    <row r="1277" spans="1:15" x14ac:dyDescent="0.25">
      <c r="A1277" s="8" t="str">
        <f ca="1">LOOKUP('PB YTD'!B1277,TimeFrame!$D$3:$D$8,TimeFrame!$C$3:$C$8)</f>
        <v>60 Days</v>
      </c>
      <c r="B1277" s="8">
        <f t="shared" ca="1" si="92"/>
        <v>63</v>
      </c>
      <c r="C1277" s="20">
        <f t="shared" ca="1" si="89"/>
        <v>45568</v>
      </c>
      <c r="D1277" s="20">
        <v>45505</v>
      </c>
      <c r="E1277" s="15" t="s">
        <v>14</v>
      </c>
      <c r="F1277" s="15" t="s">
        <v>85</v>
      </c>
      <c r="G1277" s="15" t="s">
        <v>42</v>
      </c>
      <c r="H1277" s="15" t="s">
        <v>228</v>
      </c>
      <c r="I1277" s="3">
        <v>1.299145299145299</v>
      </c>
      <c r="J1277" s="4">
        <v>0.60504201680672265</v>
      </c>
      <c r="K1277" s="10">
        <v>3000</v>
      </c>
      <c r="L1277" s="10">
        <f t="shared" si="91"/>
        <v>0</v>
      </c>
      <c r="M1277" s="10">
        <v>2400</v>
      </c>
      <c r="N1277" s="10">
        <v>3000</v>
      </c>
      <c r="O1277" s="3">
        <f t="shared" si="90"/>
        <v>1.25</v>
      </c>
    </row>
    <row r="1278" spans="1:15" x14ac:dyDescent="0.25">
      <c r="A1278" s="8" t="str">
        <f ca="1">LOOKUP('PB YTD'!B1278,TimeFrame!$D$3:$D$8,TimeFrame!$C$3:$C$8)</f>
        <v>60 Days</v>
      </c>
      <c r="B1278" s="8">
        <f t="shared" ca="1" si="92"/>
        <v>63</v>
      </c>
      <c r="C1278" s="20">
        <f t="shared" ca="1" si="89"/>
        <v>45568</v>
      </c>
      <c r="D1278" s="20">
        <v>45505</v>
      </c>
      <c r="E1278" s="15" t="s">
        <v>14</v>
      </c>
      <c r="F1278" s="15" t="s">
        <v>155</v>
      </c>
      <c r="G1278" s="15" t="s">
        <v>42</v>
      </c>
      <c r="H1278" s="15" t="s">
        <v>40</v>
      </c>
      <c r="I1278" s="3">
        <v>1.3608107132916154</v>
      </c>
      <c r="J1278" s="4">
        <v>0.45714285714285713</v>
      </c>
      <c r="K1278" s="10">
        <v>1200</v>
      </c>
      <c r="L1278" s="10">
        <f t="shared" si="91"/>
        <v>1800</v>
      </c>
      <c r="M1278" s="10">
        <v>2400</v>
      </c>
      <c r="N1278" s="10">
        <v>3000</v>
      </c>
      <c r="O1278" s="3">
        <f t="shared" si="90"/>
        <v>0.5</v>
      </c>
    </row>
    <row r="1279" spans="1:15" x14ac:dyDescent="0.25">
      <c r="A1279" s="8" t="str">
        <f ca="1">LOOKUP('PB YTD'!B1279,TimeFrame!$D$3:$D$8,TimeFrame!$C$3:$C$8)</f>
        <v>60 Days</v>
      </c>
      <c r="B1279" s="8">
        <f t="shared" ca="1" si="92"/>
        <v>63</v>
      </c>
      <c r="C1279" s="20">
        <f t="shared" ca="1" si="89"/>
        <v>45568</v>
      </c>
      <c r="D1279" s="20">
        <v>45505</v>
      </c>
      <c r="E1279" s="8" t="s">
        <v>14</v>
      </c>
      <c r="F1279" s="8" t="s">
        <v>131</v>
      </c>
      <c r="G1279" s="15" t="s">
        <v>42</v>
      </c>
      <c r="H1279" s="15" t="s">
        <v>40</v>
      </c>
      <c r="I1279" s="3">
        <v>0.96523417798570421</v>
      </c>
      <c r="J1279" s="4">
        <v>0.51937984496124034</v>
      </c>
      <c r="K1279" s="10">
        <v>1137.4100000000001</v>
      </c>
      <c r="L1279" s="10">
        <f t="shared" si="91"/>
        <v>1862.59</v>
      </c>
      <c r="M1279" s="10">
        <v>2400</v>
      </c>
      <c r="N1279" s="10">
        <v>3000</v>
      </c>
      <c r="O1279" s="3">
        <f t="shared" si="90"/>
        <v>0.47392083333333335</v>
      </c>
    </row>
    <row r="1280" spans="1:15" x14ac:dyDescent="0.25">
      <c r="A1280" s="8" t="str">
        <f ca="1">LOOKUP('PB YTD'!B1280,TimeFrame!$D$3:$D$8,TimeFrame!$C$3:$C$8)</f>
        <v>60 Days</v>
      </c>
      <c r="B1280" s="8">
        <f t="shared" ca="1" si="92"/>
        <v>63</v>
      </c>
      <c r="C1280" s="20">
        <f t="shared" ca="1" si="89"/>
        <v>45568</v>
      </c>
      <c r="D1280" s="20">
        <v>45505</v>
      </c>
      <c r="E1280" s="15" t="s">
        <v>14</v>
      </c>
      <c r="F1280" s="15" t="s">
        <v>41</v>
      </c>
      <c r="G1280" s="15" t="s">
        <v>42</v>
      </c>
      <c r="H1280" s="15" t="s">
        <v>40</v>
      </c>
      <c r="I1280" s="3">
        <v>1.1845789360327372</v>
      </c>
      <c r="J1280" s="4">
        <v>0.48669201520912547</v>
      </c>
      <c r="K1280" s="10">
        <v>1200</v>
      </c>
      <c r="L1280" s="10">
        <f t="shared" si="91"/>
        <v>1800</v>
      </c>
      <c r="M1280" s="10">
        <v>2400</v>
      </c>
      <c r="N1280" s="10">
        <v>3000</v>
      </c>
      <c r="O1280" s="3">
        <f t="shared" si="90"/>
        <v>0.5</v>
      </c>
    </row>
    <row r="1281" spans="1:15" x14ac:dyDescent="0.25">
      <c r="A1281" s="8" t="str">
        <f ca="1">LOOKUP('PB YTD'!B1281,TimeFrame!$D$3:$D$8,TimeFrame!$C$3:$C$8)</f>
        <v>60 Days</v>
      </c>
      <c r="B1281" s="8">
        <f t="shared" ca="1" si="92"/>
        <v>63</v>
      </c>
      <c r="C1281" s="20">
        <f t="shared" ca="1" si="89"/>
        <v>45568</v>
      </c>
      <c r="D1281" s="20">
        <v>45505</v>
      </c>
      <c r="E1281" s="15" t="s">
        <v>14</v>
      </c>
      <c r="F1281" s="15" t="s">
        <v>43</v>
      </c>
      <c r="G1281" s="15" t="s">
        <v>42</v>
      </c>
      <c r="H1281" s="15" t="s">
        <v>40</v>
      </c>
      <c r="I1281" s="3">
        <v>1.7326185797178972</v>
      </c>
      <c r="J1281" s="4">
        <v>0.6071428571428571</v>
      </c>
      <c r="K1281" s="10">
        <v>3000</v>
      </c>
      <c r="L1281" s="10">
        <f t="shared" si="91"/>
        <v>0</v>
      </c>
      <c r="M1281" s="10">
        <v>2400</v>
      </c>
      <c r="N1281" s="10">
        <v>3000</v>
      </c>
      <c r="O1281" s="3">
        <f t="shared" si="90"/>
        <v>1.25</v>
      </c>
    </row>
    <row r="1282" spans="1:15" x14ac:dyDescent="0.25">
      <c r="A1282" s="8" t="str">
        <f ca="1">LOOKUP('PB YTD'!B1282,TimeFrame!$D$3:$D$8,TimeFrame!$C$3:$C$8)</f>
        <v>60 Days</v>
      </c>
      <c r="B1282" s="8">
        <f t="shared" ca="1" si="92"/>
        <v>63</v>
      </c>
      <c r="C1282" s="20">
        <f t="shared" ref="C1282:C1345" ca="1" si="93">TODAY()</f>
        <v>45568</v>
      </c>
      <c r="D1282" s="20">
        <v>45505</v>
      </c>
      <c r="E1282" s="15" t="s">
        <v>14</v>
      </c>
      <c r="F1282" s="15" t="s">
        <v>58</v>
      </c>
      <c r="G1282" s="15" t="s">
        <v>42</v>
      </c>
      <c r="H1282" s="15" t="s">
        <v>40</v>
      </c>
      <c r="I1282" s="3">
        <v>1.3838731386432355</v>
      </c>
      <c r="J1282" s="4">
        <v>0.58914728682170547</v>
      </c>
      <c r="K1282" s="10">
        <v>3000</v>
      </c>
      <c r="L1282" s="10">
        <f t="shared" si="91"/>
        <v>0</v>
      </c>
      <c r="M1282" s="10">
        <v>2400</v>
      </c>
      <c r="N1282" s="10">
        <v>3000</v>
      </c>
      <c r="O1282" s="3">
        <f t="shared" ref="O1282:O1345" si="94">+K1282/M1282</f>
        <v>1.25</v>
      </c>
    </row>
    <row r="1283" spans="1:15" x14ac:dyDescent="0.25">
      <c r="A1283" s="8" t="str">
        <f ca="1">LOOKUP('PB YTD'!B1283,TimeFrame!$D$3:$D$8,TimeFrame!$C$3:$C$8)</f>
        <v>60 Days</v>
      </c>
      <c r="B1283" s="8">
        <f t="shared" ca="1" si="92"/>
        <v>63</v>
      </c>
      <c r="C1283" s="20">
        <f t="shared" ca="1" si="93"/>
        <v>45568</v>
      </c>
      <c r="D1283" s="20">
        <v>45505</v>
      </c>
      <c r="E1283" s="8" t="s">
        <v>14</v>
      </c>
      <c r="F1283" s="8" t="s">
        <v>149</v>
      </c>
      <c r="G1283" s="15" t="s">
        <v>42</v>
      </c>
      <c r="H1283" s="15" t="s">
        <v>40</v>
      </c>
      <c r="I1283" s="3">
        <v>1.3506142697592272</v>
      </c>
      <c r="J1283" s="4">
        <v>0.53333333333333333</v>
      </c>
      <c r="K1283" s="10">
        <v>1200</v>
      </c>
      <c r="L1283" s="10">
        <f t="shared" si="91"/>
        <v>1800</v>
      </c>
      <c r="M1283" s="10">
        <v>2400</v>
      </c>
      <c r="N1283" s="10">
        <v>3000</v>
      </c>
      <c r="O1283" s="3">
        <f t="shared" si="94"/>
        <v>0.5</v>
      </c>
    </row>
    <row r="1284" spans="1:15" x14ac:dyDescent="0.25">
      <c r="A1284" s="8" t="str">
        <f ca="1">LOOKUP('PB YTD'!B1284,TimeFrame!$D$3:$D$8,TimeFrame!$C$3:$C$8)</f>
        <v>60 Days</v>
      </c>
      <c r="B1284" s="8">
        <f t="shared" ca="1" si="92"/>
        <v>63</v>
      </c>
      <c r="C1284" s="20">
        <f t="shared" ca="1" si="93"/>
        <v>45568</v>
      </c>
      <c r="D1284" s="20">
        <v>45505</v>
      </c>
      <c r="E1284" s="15" t="s">
        <v>14</v>
      </c>
      <c r="F1284" s="15" t="s">
        <v>56</v>
      </c>
      <c r="G1284" s="15" t="s">
        <v>42</v>
      </c>
      <c r="H1284" s="15" t="s">
        <v>40</v>
      </c>
      <c r="I1284" s="3">
        <v>1.1179245283018866</v>
      </c>
      <c r="J1284" s="4">
        <v>0.48749999999999999</v>
      </c>
      <c r="K1284" s="10">
        <v>1200</v>
      </c>
      <c r="L1284" s="10">
        <f t="shared" si="91"/>
        <v>1800</v>
      </c>
      <c r="M1284" s="10">
        <v>2400</v>
      </c>
      <c r="N1284" s="10">
        <v>3000</v>
      </c>
      <c r="O1284" s="3">
        <f t="shared" si="94"/>
        <v>0.5</v>
      </c>
    </row>
    <row r="1285" spans="1:15" x14ac:dyDescent="0.25">
      <c r="A1285" s="8" t="str">
        <f ca="1">LOOKUP('PB YTD'!B1285,TimeFrame!$D$3:$D$8,TimeFrame!$C$3:$C$8)</f>
        <v>60 Days</v>
      </c>
      <c r="B1285" s="8">
        <f t="shared" ca="1" si="92"/>
        <v>63</v>
      </c>
      <c r="C1285" s="20">
        <f t="shared" ca="1" si="93"/>
        <v>45568</v>
      </c>
      <c r="D1285" s="20">
        <v>45505</v>
      </c>
      <c r="E1285" s="15" t="s">
        <v>14</v>
      </c>
      <c r="F1285" s="15" t="s">
        <v>54</v>
      </c>
      <c r="G1285" s="15" t="s">
        <v>42</v>
      </c>
      <c r="H1285" s="15" t="s">
        <v>40</v>
      </c>
      <c r="I1285" s="3">
        <v>1.1085062524469684</v>
      </c>
      <c r="J1285" s="4">
        <v>0.52066115702479343</v>
      </c>
      <c r="K1285" s="10">
        <v>1200</v>
      </c>
      <c r="L1285" s="10">
        <f t="shared" si="91"/>
        <v>1800</v>
      </c>
      <c r="M1285" s="10">
        <v>2400</v>
      </c>
      <c r="N1285" s="10">
        <v>3000</v>
      </c>
      <c r="O1285" s="3">
        <f t="shared" si="94"/>
        <v>0.5</v>
      </c>
    </row>
    <row r="1286" spans="1:15" x14ac:dyDescent="0.25">
      <c r="A1286" s="8" t="str">
        <f ca="1">LOOKUP('PB YTD'!B1286,TimeFrame!$D$3:$D$8,TimeFrame!$C$3:$C$8)</f>
        <v>60 Days</v>
      </c>
      <c r="B1286" s="8">
        <f t="shared" ca="1" si="92"/>
        <v>63</v>
      </c>
      <c r="C1286" s="20">
        <f t="shared" ca="1" si="93"/>
        <v>45568</v>
      </c>
      <c r="D1286" s="20">
        <v>45505</v>
      </c>
      <c r="E1286" s="15" t="s">
        <v>14</v>
      </c>
      <c r="F1286" s="15" t="s">
        <v>63</v>
      </c>
      <c r="G1286" s="15" t="s">
        <v>42</v>
      </c>
      <c r="H1286" s="15" t="s">
        <v>40</v>
      </c>
      <c r="I1286" s="3">
        <v>0.99169972332411083</v>
      </c>
      <c r="J1286" s="4">
        <v>0.38571428571428573</v>
      </c>
      <c r="K1286" s="10">
        <v>1180.04</v>
      </c>
      <c r="L1286" s="10">
        <f t="shared" si="91"/>
        <v>1819.96</v>
      </c>
      <c r="M1286" s="10">
        <v>2400</v>
      </c>
      <c r="N1286" s="10">
        <v>3000</v>
      </c>
      <c r="O1286" s="3">
        <f t="shared" si="94"/>
        <v>0.49168333333333331</v>
      </c>
    </row>
    <row r="1287" spans="1:15" x14ac:dyDescent="0.25">
      <c r="A1287" s="8" t="str">
        <f ca="1">LOOKUP('PB YTD'!B1287,TimeFrame!$D$3:$D$8,TimeFrame!$C$3:$C$8)</f>
        <v>60 Days</v>
      </c>
      <c r="B1287" s="8">
        <f t="shared" ca="1" si="92"/>
        <v>63</v>
      </c>
      <c r="C1287" s="20">
        <f t="shared" ca="1" si="93"/>
        <v>45568</v>
      </c>
      <c r="D1287" s="20">
        <v>45505</v>
      </c>
      <c r="E1287" s="15" t="s">
        <v>14</v>
      </c>
      <c r="F1287" s="15" t="s">
        <v>66</v>
      </c>
      <c r="G1287" s="15" t="s">
        <v>42</v>
      </c>
      <c r="H1287" s="15" t="s">
        <v>40</v>
      </c>
      <c r="I1287" s="3">
        <v>0.96378906787828733</v>
      </c>
      <c r="J1287" s="4">
        <v>0.58139534883720934</v>
      </c>
      <c r="K1287" s="10">
        <v>2313.09</v>
      </c>
      <c r="L1287" s="10">
        <f t="shared" si="91"/>
        <v>686.90999999999985</v>
      </c>
      <c r="M1287" s="10">
        <v>2400</v>
      </c>
      <c r="N1287" s="10">
        <v>3000</v>
      </c>
      <c r="O1287" s="3">
        <f t="shared" si="94"/>
        <v>0.96378750000000002</v>
      </c>
    </row>
    <row r="1288" spans="1:15" x14ac:dyDescent="0.25">
      <c r="A1288" s="8" t="str">
        <f ca="1">LOOKUP('PB YTD'!B1288,TimeFrame!$D$3:$D$8,TimeFrame!$C$3:$C$8)</f>
        <v>60 Days</v>
      </c>
      <c r="B1288" s="8">
        <f t="shared" ca="1" si="92"/>
        <v>63</v>
      </c>
      <c r="C1288" s="20">
        <f t="shared" ca="1" si="93"/>
        <v>45568</v>
      </c>
      <c r="D1288" s="20">
        <v>45505</v>
      </c>
      <c r="E1288" s="15" t="s">
        <v>14</v>
      </c>
      <c r="F1288" s="15" t="s">
        <v>100</v>
      </c>
      <c r="G1288" s="15" t="s">
        <v>42</v>
      </c>
      <c r="H1288" s="15" t="s">
        <v>40</v>
      </c>
      <c r="I1288" s="3">
        <v>1.0402166866837186</v>
      </c>
      <c r="J1288" s="4">
        <v>0.58139534883720934</v>
      </c>
      <c r="K1288" s="10">
        <v>2496.52</v>
      </c>
      <c r="L1288" s="10">
        <f t="shared" si="91"/>
        <v>503.48</v>
      </c>
      <c r="M1288" s="10">
        <v>2400</v>
      </c>
      <c r="N1288" s="10">
        <v>3000</v>
      </c>
      <c r="O1288" s="3">
        <f t="shared" si="94"/>
        <v>1.0402166666666666</v>
      </c>
    </row>
    <row r="1289" spans="1:15" x14ac:dyDescent="0.25">
      <c r="A1289" s="8" t="str">
        <f ca="1">LOOKUP('PB YTD'!B1289,TimeFrame!$D$3:$D$8,TimeFrame!$C$3:$C$8)</f>
        <v>60 Days</v>
      </c>
      <c r="B1289" s="8">
        <f t="shared" ca="1" si="92"/>
        <v>63</v>
      </c>
      <c r="C1289" s="20">
        <f t="shared" ca="1" si="93"/>
        <v>45568</v>
      </c>
      <c r="D1289" s="20">
        <v>45505</v>
      </c>
      <c r="E1289" s="15" t="s">
        <v>14</v>
      </c>
      <c r="F1289" s="15" t="s">
        <v>76</v>
      </c>
      <c r="G1289" s="15" t="s">
        <v>42</v>
      </c>
      <c r="H1289" s="15" t="s">
        <v>40</v>
      </c>
      <c r="I1289" s="3">
        <v>1.5478723404255321</v>
      </c>
      <c r="J1289" s="4">
        <v>0.51234567901234573</v>
      </c>
      <c r="K1289" s="10">
        <v>1200</v>
      </c>
      <c r="L1289" s="10">
        <f t="shared" si="91"/>
        <v>1800</v>
      </c>
      <c r="M1289" s="10">
        <v>2400</v>
      </c>
      <c r="N1289" s="10">
        <v>3000</v>
      </c>
      <c r="O1289" s="3">
        <f t="shared" si="94"/>
        <v>0.5</v>
      </c>
    </row>
    <row r="1290" spans="1:15" x14ac:dyDescent="0.25">
      <c r="A1290" s="8" t="str">
        <f ca="1">LOOKUP('PB YTD'!B1290,TimeFrame!$D$3:$D$8,TimeFrame!$C$3:$C$8)</f>
        <v>60 Days</v>
      </c>
      <c r="B1290" s="8">
        <f t="shared" ca="1" si="92"/>
        <v>63</v>
      </c>
      <c r="C1290" s="20">
        <f t="shared" ca="1" si="93"/>
        <v>45568</v>
      </c>
      <c r="D1290" s="20">
        <v>45505</v>
      </c>
      <c r="E1290" s="15" t="s">
        <v>14</v>
      </c>
      <c r="F1290" s="15" t="s">
        <v>96</v>
      </c>
      <c r="G1290" s="15" t="s">
        <v>42</v>
      </c>
      <c r="H1290" s="15" t="s">
        <v>82</v>
      </c>
      <c r="I1290" s="3">
        <v>1.2365857330265169</v>
      </c>
      <c r="J1290" s="4">
        <v>0.54913294797687862</v>
      </c>
      <c r="K1290" s="10">
        <v>1200</v>
      </c>
      <c r="L1290" s="10">
        <f t="shared" si="91"/>
        <v>1800</v>
      </c>
      <c r="M1290" s="10">
        <v>2400</v>
      </c>
      <c r="N1290" s="10">
        <v>3000</v>
      </c>
      <c r="O1290" s="3">
        <f t="shared" si="94"/>
        <v>0.5</v>
      </c>
    </row>
    <row r="1291" spans="1:15" x14ac:dyDescent="0.25">
      <c r="A1291" s="8" t="str">
        <f ca="1">LOOKUP('PB YTD'!B1291,TimeFrame!$D$3:$D$8,TimeFrame!$C$3:$C$8)</f>
        <v>60 Days</v>
      </c>
      <c r="B1291" s="8">
        <f t="shared" ca="1" si="92"/>
        <v>63</v>
      </c>
      <c r="C1291" s="20">
        <f t="shared" ca="1" si="93"/>
        <v>45568</v>
      </c>
      <c r="D1291" s="20">
        <v>45505</v>
      </c>
      <c r="E1291" s="15" t="s">
        <v>14</v>
      </c>
      <c r="F1291" s="15" t="s">
        <v>83</v>
      </c>
      <c r="G1291" s="15" t="s">
        <v>42</v>
      </c>
      <c r="H1291" s="15" t="s">
        <v>82</v>
      </c>
      <c r="I1291" s="3">
        <v>1.2999876191655317</v>
      </c>
      <c r="J1291" s="4">
        <v>0.47101449275362317</v>
      </c>
      <c r="K1291" s="10">
        <v>1200</v>
      </c>
      <c r="L1291" s="10">
        <f t="shared" si="91"/>
        <v>1800</v>
      </c>
      <c r="M1291" s="10">
        <v>2400</v>
      </c>
      <c r="N1291" s="10">
        <v>3000</v>
      </c>
      <c r="O1291" s="3">
        <f t="shared" si="94"/>
        <v>0.5</v>
      </c>
    </row>
    <row r="1292" spans="1:15" x14ac:dyDescent="0.25">
      <c r="A1292" s="8" t="str">
        <f ca="1">LOOKUP('PB YTD'!B1292,TimeFrame!$D$3:$D$8,TimeFrame!$C$3:$C$8)</f>
        <v>60 Days</v>
      </c>
      <c r="B1292" s="8">
        <f t="shared" ca="1" si="92"/>
        <v>63</v>
      </c>
      <c r="C1292" s="20">
        <f t="shared" ca="1" si="93"/>
        <v>45568</v>
      </c>
      <c r="D1292" s="20">
        <v>45505</v>
      </c>
      <c r="E1292" s="15" t="s">
        <v>14</v>
      </c>
      <c r="F1292" s="15" t="s">
        <v>93</v>
      </c>
      <c r="G1292" s="15" t="s">
        <v>42</v>
      </c>
      <c r="H1292" s="15" t="s">
        <v>82</v>
      </c>
      <c r="I1292" s="3">
        <v>1.3379753516236261</v>
      </c>
      <c r="J1292" s="4">
        <v>0.57079646017699115</v>
      </c>
      <c r="K1292" s="10">
        <v>3000</v>
      </c>
      <c r="L1292" s="10">
        <f t="shared" si="91"/>
        <v>0</v>
      </c>
      <c r="M1292" s="10">
        <v>2400</v>
      </c>
      <c r="N1292" s="10">
        <v>3000</v>
      </c>
      <c r="O1292" s="3">
        <f t="shared" si="94"/>
        <v>1.25</v>
      </c>
    </row>
    <row r="1293" spans="1:15" x14ac:dyDescent="0.25">
      <c r="A1293" s="8" t="str">
        <f ca="1">LOOKUP('PB YTD'!B1293,TimeFrame!$D$3:$D$8,TimeFrame!$C$3:$C$8)</f>
        <v>60 Days</v>
      </c>
      <c r="B1293" s="8">
        <f t="shared" ca="1" si="92"/>
        <v>63</v>
      </c>
      <c r="C1293" s="20">
        <f t="shared" ca="1" si="93"/>
        <v>45568</v>
      </c>
      <c r="D1293" s="20">
        <v>45505</v>
      </c>
      <c r="E1293" s="15" t="s">
        <v>14</v>
      </c>
      <c r="F1293" s="15" t="s">
        <v>171</v>
      </c>
      <c r="G1293" s="15" t="s">
        <v>42</v>
      </c>
      <c r="H1293" s="15" t="s">
        <v>82</v>
      </c>
      <c r="I1293" s="3">
        <v>1.2168967926937997</v>
      </c>
      <c r="J1293" s="4">
        <v>0.51923076923076927</v>
      </c>
      <c r="K1293" s="10">
        <v>1200</v>
      </c>
      <c r="L1293" s="10">
        <f t="shared" si="91"/>
        <v>1800</v>
      </c>
      <c r="M1293" s="10">
        <v>2400</v>
      </c>
      <c r="N1293" s="10">
        <v>3000</v>
      </c>
      <c r="O1293" s="3">
        <f t="shared" si="94"/>
        <v>0.5</v>
      </c>
    </row>
    <row r="1294" spans="1:15" x14ac:dyDescent="0.25">
      <c r="A1294" s="8" t="str">
        <f ca="1">LOOKUP('PB YTD'!B1294,TimeFrame!$D$3:$D$8,TimeFrame!$C$3:$C$8)</f>
        <v>60 Days</v>
      </c>
      <c r="B1294" s="8">
        <f t="shared" ca="1" si="92"/>
        <v>63</v>
      </c>
      <c r="C1294" s="20">
        <f t="shared" ca="1" si="93"/>
        <v>45568</v>
      </c>
      <c r="D1294" s="20">
        <v>45505</v>
      </c>
      <c r="E1294" s="15" t="s">
        <v>14</v>
      </c>
      <c r="F1294" s="15" t="s">
        <v>99</v>
      </c>
      <c r="G1294" s="15" t="s">
        <v>42</v>
      </c>
      <c r="H1294" s="15" t="s">
        <v>82</v>
      </c>
      <c r="I1294" s="3">
        <v>0.94998944456172718</v>
      </c>
      <c r="J1294" s="4">
        <v>0.5505050505050505</v>
      </c>
      <c r="K1294" s="10">
        <v>1119.99</v>
      </c>
      <c r="L1294" s="10">
        <f t="shared" si="91"/>
        <v>1880.01</v>
      </c>
      <c r="M1294" s="10">
        <v>2400</v>
      </c>
      <c r="N1294" s="10">
        <v>3000</v>
      </c>
      <c r="O1294" s="3">
        <f t="shared" si="94"/>
        <v>0.46666249999999998</v>
      </c>
    </row>
    <row r="1295" spans="1:15" x14ac:dyDescent="0.25">
      <c r="A1295" s="8" t="str">
        <f ca="1">LOOKUP('PB YTD'!B1295,TimeFrame!$D$3:$D$8,TimeFrame!$C$3:$C$8)</f>
        <v>60 Days</v>
      </c>
      <c r="B1295" s="8">
        <f t="shared" ca="1" si="92"/>
        <v>63</v>
      </c>
      <c r="C1295" s="20">
        <f t="shared" ca="1" si="93"/>
        <v>45568</v>
      </c>
      <c r="D1295" s="20">
        <v>45505</v>
      </c>
      <c r="E1295" s="15" t="s">
        <v>14</v>
      </c>
      <c r="F1295" s="15" t="s">
        <v>148</v>
      </c>
      <c r="G1295" s="15" t="s">
        <v>42</v>
      </c>
      <c r="H1295" s="15" t="s">
        <v>240</v>
      </c>
      <c r="I1295" s="3">
        <v>1.2113919625362806</v>
      </c>
      <c r="J1295" s="4">
        <v>0.54411764705882348</v>
      </c>
      <c r="K1295" s="10">
        <v>1200</v>
      </c>
      <c r="L1295" s="10">
        <f t="shared" si="91"/>
        <v>1800</v>
      </c>
      <c r="M1295" s="10">
        <v>2400</v>
      </c>
      <c r="N1295" s="10">
        <v>3000</v>
      </c>
      <c r="O1295" s="3">
        <f t="shared" si="94"/>
        <v>0.5</v>
      </c>
    </row>
    <row r="1296" spans="1:15" x14ac:dyDescent="0.25">
      <c r="A1296" s="8" t="str">
        <f ca="1">LOOKUP('PB YTD'!B1296,TimeFrame!$D$3:$D$8,TimeFrame!$C$3:$C$8)</f>
        <v>60 Days</v>
      </c>
      <c r="B1296" s="8">
        <f t="shared" ca="1" si="92"/>
        <v>63</v>
      </c>
      <c r="C1296" s="20">
        <f t="shared" ca="1" si="93"/>
        <v>45568</v>
      </c>
      <c r="D1296" s="20">
        <v>45505</v>
      </c>
      <c r="E1296" s="15" t="s">
        <v>14</v>
      </c>
      <c r="F1296" s="15" t="s">
        <v>35</v>
      </c>
      <c r="G1296" s="15" t="s">
        <v>42</v>
      </c>
      <c r="H1296" s="15" t="s">
        <v>240</v>
      </c>
      <c r="I1296" s="3">
        <v>0.90910998132827947</v>
      </c>
      <c r="J1296" s="4">
        <v>0.49411764705882355</v>
      </c>
      <c r="K1296" s="10">
        <v>1074.1500000000001</v>
      </c>
      <c r="L1296" s="10">
        <f t="shared" si="91"/>
        <v>1925.85</v>
      </c>
      <c r="M1296" s="10">
        <v>2400</v>
      </c>
      <c r="N1296" s="10">
        <v>3000</v>
      </c>
      <c r="O1296" s="3">
        <f t="shared" si="94"/>
        <v>0.44756250000000003</v>
      </c>
    </row>
    <row r="1297" spans="1:15" x14ac:dyDescent="0.25">
      <c r="A1297" s="8" t="str">
        <f ca="1">LOOKUP('PB YTD'!B1297,TimeFrame!$D$3:$D$8,TimeFrame!$C$3:$C$8)</f>
        <v>60 Days</v>
      </c>
      <c r="B1297" s="8">
        <f t="shared" ca="1" si="92"/>
        <v>63</v>
      </c>
      <c r="C1297" s="20">
        <f t="shared" ca="1" si="93"/>
        <v>45568</v>
      </c>
      <c r="D1297" s="20">
        <v>45505</v>
      </c>
      <c r="E1297" s="15" t="s">
        <v>14</v>
      </c>
      <c r="F1297" s="15" t="s">
        <v>89</v>
      </c>
      <c r="G1297" s="15" t="s">
        <v>42</v>
      </c>
      <c r="H1297" s="15" t="s">
        <v>240</v>
      </c>
      <c r="I1297" s="3">
        <v>1.1717645157380097</v>
      </c>
      <c r="J1297" s="4">
        <v>0.48051948051948051</v>
      </c>
      <c r="K1297" s="10">
        <v>1200</v>
      </c>
      <c r="L1297" s="10">
        <f t="shared" si="91"/>
        <v>1800</v>
      </c>
      <c r="M1297" s="10">
        <v>2400</v>
      </c>
      <c r="N1297" s="10">
        <v>3000</v>
      </c>
      <c r="O1297" s="3">
        <f t="shared" si="94"/>
        <v>0.5</v>
      </c>
    </row>
    <row r="1298" spans="1:15" x14ac:dyDescent="0.25">
      <c r="A1298" s="8" t="str">
        <f ca="1">LOOKUP('PB YTD'!B1298,TimeFrame!$D$3:$D$8,TimeFrame!$C$3:$C$8)</f>
        <v>60 Days</v>
      </c>
      <c r="B1298" s="8">
        <f t="shared" ca="1" si="92"/>
        <v>63</v>
      </c>
      <c r="C1298" s="20">
        <f t="shared" ca="1" si="93"/>
        <v>45568</v>
      </c>
      <c r="D1298" s="20">
        <v>45505</v>
      </c>
      <c r="E1298" s="15" t="s">
        <v>14</v>
      </c>
      <c r="F1298" s="15" t="s">
        <v>144</v>
      </c>
      <c r="G1298" s="15" t="s">
        <v>42</v>
      </c>
      <c r="H1298" s="15" t="s">
        <v>240</v>
      </c>
      <c r="I1298" s="3">
        <v>1.0482975509838133</v>
      </c>
      <c r="J1298" s="4">
        <v>0.63846153846153841</v>
      </c>
      <c r="K1298" s="10">
        <v>2515.91</v>
      </c>
      <c r="L1298" s="10">
        <f t="shared" si="91"/>
        <v>484.09000000000015</v>
      </c>
      <c r="M1298" s="10">
        <v>2400</v>
      </c>
      <c r="N1298" s="10">
        <v>3000</v>
      </c>
      <c r="O1298" s="3">
        <f t="shared" si="94"/>
        <v>1.0482958333333332</v>
      </c>
    </row>
    <row r="1299" spans="1:15" x14ac:dyDescent="0.25">
      <c r="A1299" s="8" t="str">
        <f ca="1">LOOKUP('PB YTD'!B1299,TimeFrame!$D$3:$D$8,TimeFrame!$C$3:$C$8)</f>
        <v>60 Days</v>
      </c>
      <c r="B1299" s="8">
        <f t="shared" ca="1" si="92"/>
        <v>63</v>
      </c>
      <c r="C1299" s="20">
        <f t="shared" ca="1" si="93"/>
        <v>45568</v>
      </c>
      <c r="D1299" s="20">
        <v>45505</v>
      </c>
      <c r="E1299" s="15" t="s">
        <v>14</v>
      </c>
      <c r="F1299" s="15" t="s">
        <v>46</v>
      </c>
      <c r="G1299" s="15" t="s">
        <v>42</v>
      </c>
      <c r="H1299" s="15" t="s">
        <v>240</v>
      </c>
      <c r="I1299" s="3">
        <v>1.3533420362408228</v>
      </c>
      <c r="J1299" s="4">
        <v>0.53642384105960261</v>
      </c>
      <c r="K1299" s="10">
        <v>1200</v>
      </c>
      <c r="L1299" s="10">
        <f t="shared" si="91"/>
        <v>1800</v>
      </c>
      <c r="M1299" s="10">
        <v>2400</v>
      </c>
      <c r="N1299" s="10">
        <v>3000</v>
      </c>
      <c r="O1299" s="3">
        <f t="shared" si="94"/>
        <v>0.5</v>
      </c>
    </row>
    <row r="1300" spans="1:15" x14ac:dyDescent="0.25">
      <c r="A1300" s="8" t="str">
        <f ca="1">LOOKUP('PB YTD'!B1300,TimeFrame!$D$3:$D$8,TimeFrame!$C$3:$C$8)</f>
        <v>60 Days</v>
      </c>
      <c r="B1300" s="8">
        <f t="shared" ca="1" si="92"/>
        <v>63</v>
      </c>
      <c r="C1300" s="20">
        <f t="shared" ca="1" si="93"/>
        <v>45568</v>
      </c>
      <c r="D1300" s="20">
        <v>45505</v>
      </c>
      <c r="E1300" s="15" t="s">
        <v>14</v>
      </c>
      <c r="F1300" s="15" t="s">
        <v>31</v>
      </c>
      <c r="G1300" s="15" t="s">
        <v>42</v>
      </c>
      <c r="H1300" s="15" t="s">
        <v>240</v>
      </c>
      <c r="I1300" s="3">
        <v>1.0634794030229797</v>
      </c>
      <c r="J1300" s="4">
        <v>0.61488673139158578</v>
      </c>
      <c r="K1300" s="10">
        <v>2552.35</v>
      </c>
      <c r="L1300" s="10">
        <f t="shared" si="91"/>
        <v>447.65000000000009</v>
      </c>
      <c r="M1300" s="10">
        <v>2400</v>
      </c>
      <c r="N1300" s="10">
        <v>3000</v>
      </c>
      <c r="O1300" s="3">
        <f t="shared" si="94"/>
        <v>1.0634791666666665</v>
      </c>
    </row>
    <row r="1301" spans="1:15" x14ac:dyDescent="0.25">
      <c r="A1301" s="8" t="str">
        <f ca="1">LOOKUP('PB YTD'!B1301,TimeFrame!$D$3:$D$8,TimeFrame!$C$3:$C$8)</f>
        <v>60 Days</v>
      </c>
      <c r="B1301" s="8">
        <f t="shared" ca="1" si="92"/>
        <v>63</v>
      </c>
      <c r="C1301" s="20">
        <f t="shared" ca="1" si="93"/>
        <v>45568</v>
      </c>
      <c r="D1301" s="20">
        <v>45505</v>
      </c>
      <c r="E1301" s="15" t="s">
        <v>14</v>
      </c>
      <c r="F1301" s="15" t="s">
        <v>230</v>
      </c>
      <c r="G1301" s="15" t="s">
        <v>42</v>
      </c>
      <c r="H1301" s="15" t="s">
        <v>240</v>
      </c>
      <c r="I1301" s="3">
        <v>1.1551724137931036</v>
      </c>
      <c r="J1301" s="4">
        <v>0.3888888888888889</v>
      </c>
      <c r="K1301" s="10">
        <v>2772.41</v>
      </c>
      <c r="L1301" s="10">
        <f t="shared" si="91"/>
        <v>227.59000000000015</v>
      </c>
      <c r="M1301" s="10">
        <v>2400</v>
      </c>
      <c r="N1301" s="10">
        <v>3000</v>
      </c>
      <c r="O1301" s="3">
        <f t="shared" si="94"/>
        <v>1.1551708333333333</v>
      </c>
    </row>
    <row r="1302" spans="1:15" x14ac:dyDescent="0.25">
      <c r="A1302" s="8" t="str">
        <f ca="1">LOOKUP('PB YTD'!B1302,TimeFrame!$D$3:$D$8,TimeFrame!$C$3:$C$8)</f>
        <v>60 Days</v>
      </c>
      <c r="B1302" s="8">
        <f t="shared" ca="1" si="92"/>
        <v>63</v>
      </c>
      <c r="C1302" s="20">
        <f t="shared" ca="1" si="93"/>
        <v>45568</v>
      </c>
      <c r="D1302" s="20">
        <v>45505</v>
      </c>
      <c r="E1302" s="15" t="s">
        <v>14</v>
      </c>
      <c r="F1302" s="15" t="s">
        <v>21</v>
      </c>
      <c r="G1302" s="15" t="s">
        <v>42</v>
      </c>
      <c r="H1302" s="15" t="s">
        <v>42</v>
      </c>
      <c r="I1302" s="3">
        <v>1.7849366401255904</v>
      </c>
      <c r="J1302" s="4">
        <v>0.51851851851851849</v>
      </c>
      <c r="K1302" s="10">
        <v>1200</v>
      </c>
      <c r="L1302" s="10">
        <f t="shared" si="91"/>
        <v>1800</v>
      </c>
      <c r="M1302" s="10">
        <v>2400</v>
      </c>
      <c r="N1302" s="10">
        <v>3000</v>
      </c>
      <c r="O1302" s="3">
        <f t="shared" si="94"/>
        <v>0.5</v>
      </c>
    </row>
    <row r="1303" spans="1:15" x14ac:dyDescent="0.25">
      <c r="A1303" s="8" t="str">
        <f ca="1">LOOKUP('PB YTD'!B1303,TimeFrame!$D$3:$D$8,TimeFrame!$C$3:$C$8)</f>
        <v>60 Days</v>
      </c>
      <c r="B1303" s="8">
        <f t="shared" ca="1" si="92"/>
        <v>63</v>
      </c>
      <c r="C1303" s="20">
        <f t="shared" ca="1" si="93"/>
        <v>45568</v>
      </c>
      <c r="D1303" s="20">
        <v>45505</v>
      </c>
      <c r="E1303" s="15" t="s">
        <v>14</v>
      </c>
      <c r="F1303" s="15" t="s">
        <v>117</v>
      </c>
      <c r="G1303" s="15" t="s">
        <v>42</v>
      </c>
      <c r="H1303" s="15" t="s">
        <v>42</v>
      </c>
      <c r="I1303" s="3">
        <v>1.3056462254323218</v>
      </c>
      <c r="J1303" s="4">
        <v>0.6097560975609756</v>
      </c>
      <c r="K1303" s="10">
        <v>3000</v>
      </c>
      <c r="L1303" s="10">
        <f t="shared" si="91"/>
        <v>0</v>
      </c>
      <c r="M1303" s="10">
        <v>2400</v>
      </c>
      <c r="N1303" s="10">
        <v>3000</v>
      </c>
      <c r="O1303" s="3">
        <f t="shared" si="94"/>
        <v>1.25</v>
      </c>
    </row>
    <row r="1304" spans="1:15" x14ac:dyDescent="0.25">
      <c r="A1304" s="8" t="str">
        <f ca="1">LOOKUP('PB YTD'!B1304,TimeFrame!$D$3:$D$8,TimeFrame!$C$3:$C$8)</f>
        <v>60 Days</v>
      </c>
      <c r="B1304" s="8">
        <f t="shared" ca="1" si="92"/>
        <v>63</v>
      </c>
      <c r="C1304" s="20">
        <f t="shared" ca="1" si="93"/>
        <v>45568</v>
      </c>
      <c r="D1304" s="20">
        <v>45505</v>
      </c>
      <c r="E1304" s="15" t="s">
        <v>14</v>
      </c>
      <c r="F1304" s="15" t="s">
        <v>118</v>
      </c>
      <c r="G1304" s="15" t="s">
        <v>42</v>
      </c>
      <c r="H1304" s="15" t="s">
        <v>42</v>
      </c>
      <c r="I1304" s="3">
        <v>0.94323541110290365</v>
      </c>
      <c r="J1304" s="4">
        <v>0.43939393939393939</v>
      </c>
      <c r="K1304" s="10">
        <v>1104.6099999999999</v>
      </c>
      <c r="L1304" s="10">
        <f t="shared" si="91"/>
        <v>1895.39</v>
      </c>
      <c r="M1304" s="10">
        <v>2400</v>
      </c>
      <c r="N1304" s="10">
        <v>3000</v>
      </c>
      <c r="O1304" s="3">
        <f t="shared" si="94"/>
        <v>0.46025416666666663</v>
      </c>
    </row>
    <row r="1305" spans="1:15" x14ac:dyDescent="0.25">
      <c r="A1305" s="8" t="str">
        <f ca="1">LOOKUP('PB YTD'!B1305,TimeFrame!$D$3:$D$8,TimeFrame!$C$3:$C$8)</f>
        <v>60 Days</v>
      </c>
      <c r="B1305" s="8">
        <f t="shared" ca="1" si="92"/>
        <v>63</v>
      </c>
      <c r="C1305" s="20">
        <f t="shared" ca="1" si="93"/>
        <v>45568</v>
      </c>
      <c r="D1305" s="20">
        <v>45505</v>
      </c>
      <c r="E1305" s="15" t="s">
        <v>14</v>
      </c>
      <c r="F1305" s="15" t="s">
        <v>20</v>
      </c>
      <c r="G1305" s="15" t="s">
        <v>42</v>
      </c>
      <c r="H1305" s="15" t="s">
        <v>42</v>
      </c>
      <c r="I1305" s="3">
        <v>1.2905460518229661</v>
      </c>
      <c r="J1305" s="4">
        <v>0.5842696629213483</v>
      </c>
      <c r="K1305" s="10">
        <v>3000</v>
      </c>
      <c r="L1305" s="10">
        <f t="shared" si="91"/>
        <v>0</v>
      </c>
      <c r="M1305" s="10">
        <v>2400</v>
      </c>
      <c r="N1305" s="10">
        <v>3000</v>
      </c>
      <c r="O1305" s="3">
        <f t="shared" si="94"/>
        <v>1.25</v>
      </c>
    </row>
    <row r="1306" spans="1:15" x14ac:dyDescent="0.25">
      <c r="A1306" s="8" t="str">
        <f ca="1">LOOKUP('PB YTD'!B1306,TimeFrame!$D$3:$D$8,TimeFrame!$C$3:$C$8)</f>
        <v>60 Days</v>
      </c>
      <c r="B1306" s="8">
        <f t="shared" ca="1" si="92"/>
        <v>63</v>
      </c>
      <c r="C1306" s="20">
        <f t="shared" ca="1" si="93"/>
        <v>45568</v>
      </c>
      <c r="D1306" s="20">
        <v>45505</v>
      </c>
      <c r="E1306" s="15" t="s">
        <v>14</v>
      </c>
      <c r="F1306" s="15" t="s">
        <v>16</v>
      </c>
      <c r="G1306" s="15" t="s">
        <v>42</v>
      </c>
      <c r="H1306" s="15" t="s">
        <v>42</v>
      </c>
      <c r="I1306" s="3">
        <v>1.0380434782608696</v>
      </c>
      <c r="J1306" s="4">
        <v>0.59765625</v>
      </c>
      <c r="K1306" s="10">
        <v>2491.3000000000002</v>
      </c>
      <c r="L1306" s="10">
        <f t="shared" si="91"/>
        <v>508.69999999999982</v>
      </c>
      <c r="M1306" s="10">
        <v>2400</v>
      </c>
      <c r="N1306" s="10">
        <v>3000</v>
      </c>
      <c r="O1306" s="3">
        <f t="shared" si="94"/>
        <v>1.0380416666666668</v>
      </c>
    </row>
    <row r="1307" spans="1:15" x14ac:dyDescent="0.25">
      <c r="A1307" s="8" t="str">
        <f ca="1">LOOKUP('PB YTD'!B1307,TimeFrame!$D$3:$D$8,TimeFrame!$C$3:$C$8)</f>
        <v>60 Days</v>
      </c>
      <c r="B1307" s="8">
        <f t="shared" ca="1" si="92"/>
        <v>63</v>
      </c>
      <c r="C1307" s="20">
        <f t="shared" ca="1" si="93"/>
        <v>45568</v>
      </c>
      <c r="D1307" s="20">
        <v>45505</v>
      </c>
      <c r="E1307" s="15" t="s">
        <v>14</v>
      </c>
      <c r="F1307" s="15" t="s">
        <v>123</v>
      </c>
      <c r="G1307" s="15" t="s">
        <v>42</v>
      </c>
      <c r="H1307" s="15" t="s">
        <v>42</v>
      </c>
      <c r="I1307" s="3">
        <v>0.81712299530459187</v>
      </c>
      <c r="J1307" s="4">
        <v>0.51515151515151514</v>
      </c>
      <c r="K1307" s="10">
        <v>951.28</v>
      </c>
      <c r="L1307" s="10">
        <f t="shared" si="91"/>
        <v>2048.7200000000003</v>
      </c>
      <c r="M1307" s="10">
        <v>2400</v>
      </c>
      <c r="N1307" s="10">
        <v>3000</v>
      </c>
      <c r="O1307" s="3">
        <f t="shared" si="94"/>
        <v>0.39636666666666664</v>
      </c>
    </row>
    <row r="1308" spans="1:15" x14ac:dyDescent="0.25">
      <c r="A1308" s="8" t="str">
        <f ca="1">LOOKUP('PB YTD'!B1308,TimeFrame!$D$3:$D$8,TimeFrame!$C$3:$C$8)</f>
        <v>60 Days</v>
      </c>
      <c r="B1308" s="8">
        <f t="shared" ca="1" si="92"/>
        <v>63</v>
      </c>
      <c r="C1308" s="20">
        <f t="shared" ca="1" si="93"/>
        <v>45568</v>
      </c>
      <c r="D1308" s="20">
        <v>45505</v>
      </c>
      <c r="E1308" s="15" t="s">
        <v>14</v>
      </c>
      <c r="F1308" s="15" t="s">
        <v>172</v>
      </c>
      <c r="G1308" s="15" t="s">
        <v>42</v>
      </c>
      <c r="H1308" s="15" t="s">
        <v>42</v>
      </c>
      <c r="I1308" s="3">
        <v>0.95573529672041202</v>
      </c>
      <c r="J1308" s="4">
        <v>0.62765957446808507</v>
      </c>
      <c r="K1308" s="10">
        <v>2293.7600000000002</v>
      </c>
      <c r="L1308" s="10">
        <f t="shared" si="91"/>
        <v>706.23999999999978</v>
      </c>
      <c r="M1308" s="10">
        <v>2400</v>
      </c>
      <c r="N1308" s="10">
        <v>3000</v>
      </c>
      <c r="O1308" s="3">
        <f t="shared" si="94"/>
        <v>0.95573333333333343</v>
      </c>
    </row>
    <row r="1309" spans="1:15" x14ac:dyDescent="0.25">
      <c r="A1309" s="8" t="str">
        <f ca="1">LOOKUP('PB YTD'!B1309,TimeFrame!$D$3:$D$8,TimeFrame!$C$3:$C$8)</f>
        <v>60 Days</v>
      </c>
      <c r="B1309" s="8">
        <f t="shared" ca="1" si="92"/>
        <v>63</v>
      </c>
      <c r="C1309" s="20">
        <f t="shared" ca="1" si="93"/>
        <v>45568</v>
      </c>
      <c r="D1309" s="20">
        <v>45505</v>
      </c>
      <c r="E1309" s="15" t="s">
        <v>14</v>
      </c>
      <c r="F1309" s="15" t="s">
        <v>86</v>
      </c>
      <c r="G1309" s="15" t="s">
        <v>42</v>
      </c>
      <c r="H1309" s="15" t="s">
        <v>42</v>
      </c>
      <c r="I1309" s="3">
        <v>0.86671000216677507</v>
      </c>
      <c r="J1309" s="4">
        <v>0.67241379310344829</v>
      </c>
      <c r="K1309" s="10">
        <v>2080.1</v>
      </c>
      <c r="L1309" s="10">
        <f t="shared" si="91"/>
        <v>919.90000000000009</v>
      </c>
      <c r="M1309" s="10">
        <v>2400</v>
      </c>
      <c r="N1309" s="10">
        <v>3000</v>
      </c>
      <c r="O1309" s="3">
        <f t="shared" si="94"/>
        <v>0.8667083333333333</v>
      </c>
    </row>
    <row r="1310" spans="1:15" x14ac:dyDescent="0.25">
      <c r="A1310" s="8" t="str">
        <f ca="1">LOOKUP('PB YTD'!B1310,TimeFrame!$D$3:$D$8,TimeFrame!$C$3:$C$8)</f>
        <v>60 Days</v>
      </c>
      <c r="B1310" s="8">
        <f t="shared" ca="1" si="92"/>
        <v>63</v>
      </c>
      <c r="C1310" s="20">
        <f t="shared" ca="1" si="93"/>
        <v>45568</v>
      </c>
      <c r="D1310" s="20">
        <v>45505</v>
      </c>
      <c r="E1310" s="15" t="s">
        <v>14</v>
      </c>
      <c r="F1310" s="15" t="s">
        <v>159</v>
      </c>
      <c r="G1310" s="15" t="s">
        <v>42</v>
      </c>
      <c r="H1310" s="15" t="s">
        <v>109</v>
      </c>
      <c r="I1310" s="3">
        <v>1.0428720410291576</v>
      </c>
      <c r="J1310" s="4">
        <v>0.67164179104477617</v>
      </c>
      <c r="K1310" s="10">
        <v>2502.89</v>
      </c>
      <c r="L1310" s="10">
        <f t="shared" si="91"/>
        <v>497.11000000000013</v>
      </c>
      <c r="M1310" s="10">
        <v>2400</v>
      </c>
      <c r="N1310" s="10">
        <v>3000</v>
      </c>
      <c r="O1310" s="3">
        <f t="shared" si="94"/>
        <v>1.0428708333333332</v>
      </c>
    </row>
    <row r="1311" spans="1:15" x14ac:dyDescent="0.25">
      <c r="A1311" s="8" t="str">
        <f ca="1">LOOKUP('PB YTD'!B1311,TimeFrame!$D$3:$D$8,TimeFrame!$C$3:$C$8)</f>
        <v>60 Days</v>
      </c>
      <c r="B1311" s="8">
        <f t="shared" ca="1" si="92"/>
        <v>63</v>
      </c>
      <c r="C1311" s="20">
        <f t="shared" ca="1" si="93"/>
        <v>45568</v>
      </c>
      <c r="D1311" s="20">
        <v>45505</v>
      </c>
      <c r="E1311" s="15" t="s">
        <v>14</v>
      </c>
      <c r="F1311" s="15" t="s">
        <v>110</v>
      </c>
      <c r="G1311" s="15" t="s">
        <v>42</v>
      </c>
      <c r="H1311" s="15" t="s">
        <v>109</v>
      </c>
      <c r="I1311" s="3">
        <v>1.1067638806636699</v>
      </c>
      <c r="J1311" s="4">
        <v>0.6640625</v>
      </c>
      <c r="K1311" s="10">
        <v>2656.23</v>
      </c>
      <c r="L1311" s="10">
        <f t="shared" ref="L1311:L1374" si="95">3000-K1311</f>
        <v>343.77</v>
      </c>
      <c r="M1311" s="10">
        <v>2400</v>
      </c>
      <c r="N1311" s="10">
        <v>3000</v>
      </c>
      <c r="O1311" s="3">
        <f t="shared" si="94"/>
        <v>1.1067625000000001</v>
      </c>
    </row>
    <row r="1312" spans="1:15" x14ac:dyDescent="0.25">
      <c r="A1312" s="8" t="str">
        <f ca="1">LOOKUP('PB YTD'!B1312,TimeFrame!$D$3:$D$8,TimeFrame!$C$3:$C$8)</f>
        <v>60 Days</v>
      </c>
      <c r="B1312" s="8">
        <f t="shared" ca="1" si="92"/>
        <v>63</v>
      </c>
      <c r="C1312" s="20">
        <f t="shared" ca="1" si="93"/>
        <v>45568</v>
      </c>
      <c r="D1312" s="20">
        <v>45505</v>
      </c>
      <c r="E1312" s="15" t="s">
        <v>17</v>
      </c>
      <c r="F1312" s="15" t="s">
        <v>200</v>
      </c>
      <c r="G1312" s="15" t="s">
        <v>262</v>
      </c>
      <c r="H1312" s="15" t="s">
        <v>195</v>
      </c>
      <c r="I1312" s="3">
        <v>1.4626462646264626</v>
      </c>
      <c r="J1312" s="4">
        <v>0.52336448598130836</v>
      </c>
      <c r="K1312" s="10">
        <v>1200</v>
      </c>
      <c r="L1312" s="10">
        <f t="shared" si="95"/>
        <v>1800</v>
      </c>
      <c r="M1312" s="10">
        <v>2400</v>
      </c>
      <c r="N1312" s="10">
        <v>3000</v>
      </c>
      <c r="O1312" s="3">
        <f t="shared" si="94"/>
        <v>0.5</v>
      </c>
    </row>
    <row r="1313" spans="1:15" x14ac:dyDescent="0.25">
      <c r="A1313" s="8" t="str">
        <f ca="1">LOOKUP('PB YTD'!B1313,TimeFrame!$D$3:$D$8,TimeFrame!$C$3:$C$8)</f>
        <v>60 Days</v>
      </c>
      <c r="B1313" s="8">
        <f t="shared" ca="1" si="92"/>
        <v>63</v>
      </c>
      <c r="C1313" s="20">
        <f t="shared" ca="1" si="93"/>
        <v>45568</v>
      </c>
      <c r="D1313" s="20">
        <v>45505</v>
      </c>
      <c r="E1313" s="15" t="s">
        <v>17</v>
      </c>
      <c r="F1313" s="15" t="s">
        <v>152</v>
      </c>
      <c r="G1313" s="15" t="s">
        <v>262</v>
      </c>
      <c r="H1313" s="15" t="s">
        <v>195</v>
      </c>
      <c r="I1313" s="3">
        <v>1.3296210011932497</v>
      </c>
      <c r="J1313" s="4">
        <v>0.56034482758620685</v>
      </c>
      <c r="K1313" s="10">
        <v>1200</v>
      </c>
      <c r="L1313" s="10">
        <f t="shared" si="95"/>
        <v>1800</v>
      </c>
      <c r="M1313" s="10">
        <v>2400</v>
      </c>
      <c r="N1313" s="10">
        <v>3000</v>
      </c>
      <c r="O1313" s="3">
        <f t="shared" si="94"/>
        <v>0.5</v>
      </c>
    </row>
    <row r="1314" spans="1:15" x14ac:dyDescent="0.25">
      <c r="A1314" s="8" t="str">
        <f ca="1">LOOKUP('PB YTD'!B1314,TimeFrame!$D$3:$D$8,TimeFrame!$C$3:$C$8)</f>
        <v>60 Days</v>
      </c>
      <c r="B1314" s="8">
        <f t="shared" ca="1" si="92"/>
        <v>63</v>
      </c>
      <c r="C1314" s="20">
        <f t="shared" ca="1" si="93"/>
        <v>45568</v>
      </c>
      <c r="D1314" s="20">
        <v>45505</v>
      </c>
      <c r="E1314" s="15" t="s">
        <v>17</v>
      </c>
      <c r="F1314" s="15" t="s">
        <v>124</v>
      </c>
      <c r="G1314" s="15" t="s">
        <v>262</v>
      </c>
      <c r="H1314" s="15" t="s">
        <v>195</v>
      </c>
      <c r="I1314" s="3">
        <v>1.4626096957271797</v>
      </c>
      <c r="J1314" s="4">
        <v>0.54098360655737709</v>
      </c>
      <c r="K1314" s="10">
        <v>1200</v>
      </c>
      <c r="L1314" s="10">
        <f t="shared" si="95"/>
        <v>1800</v>
      </c>
      <c r="M1314" s="10">
        <v>2400</v>
      </c>
      <c r="N1314" s="10">
        <v>3000</v>
      </c>
      <c r="O1314" s="3">
        <f t="shared" si="94"/>
        <v>0.5</v>
      </c>
    </row>
    <row r="1315" spans="1:15" x14ac:dyDescent="0.25">
      <c r="A1315" s="8" t="str">
        <f ca="1">LOOKUP('PB YTD'!B1315,TimeFrame!$D$3:$D$8,TimeFrame!$C$3:$C$8)</f>
        <v>60 Days</v>
      </c>
      <c r="B1315" s="8">
        <f t="shared" ca="1" si="92"/>
        <v>63</v>
      </c>
      <c r="C1315" s="20">
        <f t="shared" ca="1" si="93"/>
        <v>45568</v>
      </c>
      <c r="D1315" s="20">
        <v>45505</v>
      </c>
      <c r="E1315" s="15" t="s">
        <v>17</v>
      </c>
      <c r="F1315" s="15" t="s">
        <v>198</v>
      </c>
      <c r="G1315" s="15" t="s">
        <v>262</v>
      </c>
      <c r="H1315" s="15" t="s">
        <v>195</v>
      </c>
      <c r="I1315" s="3">
        <v>1.3944954128440366</v>
      </c>
      <c r="J1315" s="4">
        <v>0.5714285714285714</v>
      </c>
      <c r="K1315" s="10">
        <v>3000</v>
      </c>
      <c r="L1315" s="10">
        <f t="shared" si="95"/>
        <v>0</v>
      </c>
      <c r="M1315" s="10">
        <v>2400</v>
      </c>
      <c r="N1315" s="10">
        <v>3000</v>
      </c>
      <c r="O1315" s="3">
        <f t="shared" si="94"/>
        <v>1.25</v>
      </c>
    </row>
    <row r="1316" spans="1:15" x14ac:dyDescent="0.25">
      <c r="A1316" s="8" t="str">
        <f ca="1">LOOKUP('PB YTD'!B1316,TimeFrame!$D$3:$D$8,TimeFrame!$C$3:$C$8)</f>
        <v>60 Days</v>
      </c>
      <c r="B1316" s="8">
        <f t="shared" ca="1" si="92"/>
        <v>63</v>
      </c>
      <c r="C1316" s="20">
        <f t="shared" ca="1" si="93"/>
        <v>45568</v>
      </c>
      <c r="D1316" s="20">
        <v>45505</v>
      </c>
      <c r="E1316" s="15" t="s">
        <v>17</v>
      </c>
      <c r="F1316" s="15" t="s">
        <v>19</v>
      </c>
      <c r="G1316" s="15" t="s">
        <v>262</v>
      </c>
      <c r="H1316" s="15" t="s">
        <v>195</v>
      </c>
      <c r="I1316" s="3">
        <v>1.5193184222166665</v>
      </c>
      <c r="J1316" s="4">
        <v>0.5</v>
      </c>
      <c r="K1316" s="10">
        <v>1200</v>
      </c>
      <c r="L1316" s="10">
        <f t="shared" si="95"/>
        <v>1800</v>
      </c>
      <c r="M1316" s="10">
        <v>2400</v>
      </c>
      <c r="N1316" s="10">
        <v>3000</v>
      </c>
      <c r="O1316" s="3">
        <f t="shared" si="94"/>
        <v>0.5</v>
      </c>
    </row>
    <row r="1317" spans="1:15" x14ac:dyDescent="0.25">
      <c r="A1317" s="8" t="str">
        <f ca="1">LOOKUP('PB YTD'!B1317,TimeFrame!$D$3:$D$8,TimeFrame!$C$3:$C$8)</f>
        <v>60 Days</v>
      </c>
      <c r="B1317" s="8">
        <f t="shared" ca="1" si="92"/>
        <v>63</v>
      </c>
      <c r="C1317" s="20">
        <f t="shared" ca="1" si="93"/>
        <v>45568</v>
      </c>
      <c r="D1317" s="20">
        <v>45505</v>
      </c>
      <c r="E1317" s="15" t="s">
        <v>17</v>
      </c>
      <c r="F1317" s="15" t="s">
        <v>114</v>
      </c>
      <c r="G1317" s="15" t="s">
        <v>262</v>
      </c>
      <c r="H1317" s="15" t="s">
        <v>195</v>
      </c>
      <c r="I1317" s="3">
        <v>1.0689532304226388</v>
      </c>
      <c r="J1317" s="4">
        <v>0.59615384615384615</v>
      </c>
      <c r="K1317" s="10">
        <v>2565.4899999999998</v>
      </c>
      <c r="L1317" s="10">
        <f t="shared" si="95"/>
        <v>434.51000000000022</v>
      </c>
      <c r="M1317" s="10">
        <v>2400</v>
      </c>
      <c r="N1317" s="10">
        <v>3000</v>
      </c>
      <c r="O1317" s="3">
        <f t="shared" si="94"/>
        <v>1.0689541666666666</v>
      </c>
    </row>
    <row r="1318" spans="1:15" x14ac:dyDescent="0.25">
      <c r="A1318" s="8" t="str">
        <f ca="1">LOOKUP('PB YTD'!B1318,TimeFrame!$D$3:$D$8,TimeFrame!$C$3:$C$8)</f>
        <v>60 Days</v>
      </c>
      <c r="B1318" s="8">
        <f t="shared" ca="1" si="92"/>
        <v>63</v>
      </c>
      <c r="C1318" s="20">
        <f t="shared" ca="1" si="93"/>
        <v>45568</v>
      </c>
      <c r="D1318" s="20">
        <v>45505</v>
      </c>
      <c r="E1318" s="15" t="s">
        <v>17</v>
      </c>
      <c r="F1318" s="15" t="s">
        <v>199</v>
      </c>
      <c r="G1318" s="15" t="s">
        <v>262</v>
      </c>
      <c r="H1318" s="15" t="s">
        <v>195</v>
      </c>
      <c r="I1318" s="3">
        <v>1.1099510962140777</v>
      </c>
      <c r="J1318" s="4">
        <v>0.53174603174603174</v>
      </c>
      <c r="K1318" s="10">
        <v>1200</v>
      </c>
      <c r="L1318" s="10">
        <f t="shared" si="95"/>
        <v>1800</v>
      </c>
      <c r="M1318" s="10">
        <v>2400</v>
      </c>
      <c r="N1318" s="10">
        <v>3000</v>
      </c>
      <c r="O1318" s="3">
        <f t="shared" si="94"/>
        <v>0.5</v>
      </c>
    </row>
    <row r="1319" spans="1:15" x14ac:dyDescent="0.25">
      <c r="A1319" s="8" t="str">
        <f ca="1">LOOKUP('PB YTD'!B1319,TimeFrame!$D$3:$D$8,TimeFrame!$C$3:$C$8)</f>
        <v>60 Days</v>
      </c>
      <c r="B1319" s="8">
        <f t="shared" ca="1" si="92"/>
        <v>63</v>
      </c>
      <c r="C1319" s="20">
        <f t="shared" ca="1" si="93"/>
        <v>45568</v>
      </c>
      <c r="D1319" s="20">
        <v>45505</v>
      </c>
      <c r="E1319" s="15" t="s">
        <v>17</v>
      </c>
      <c r="F1319" s="15" t="s">
        <v>194</v>
      </c>
      <c r="G1319" s="15" t="s">
        <v>262</v>
      </c>
      <c r="H1319" s="15" t="s">
        <v>195</v>
      </c>
      <c r="I1319" s="3">
        <v>1.2884367608315226</v>
      </c>
      <c r="J1319" s="4">
        <v>0.60479041916167664</v>
      </c>
      <c r="K1319" s="10">
        <v>3000</v>
      </c>
      <c r="L1319" s="10">
        <f t="shared" si="95"/>
        <v>0</v>
      </c>
      <c r="M1319" s="10">
        <v>2400</v>
      </c>
      <c r="N1319" s="10">
        <v>3000</v>
      </c>
      <c r="O1319" s="3">
        <f t="shared" si="94"/>
        <v>1.25</v>
      </c>
    </row>
    <row r="1320" spans="1:15" x14ac:dyDescent="0.25">
      <c r="A1320" s="8" t="str">
        <f ca="1">LOOKUP('PB YTD'!B1320,TimeFrame!$D$3:$D$8,TimeFrame!$C$3:$C$8)</f>
        <v>60 Days</v>
      </c>
      <c r="B1320" s="8">
        <f t="shared" ca="1" si="92"/>
        <v>63</v>
      </c>
      <c r="C1320" s="20">
        <f t="shared" ca="1" si="93"/>
        <v>45568</v>
      </c>
      <c r="D1320" s="20">
        <v>45505</v>
      </c>
      <c r="E1320" s="15" t="s">
        <v>17</v>
      </c>
      <c r="F1320" s="15" t="s">
        <v>162</v>
      </c>
      <c r="G1320" s="15" t="s">
        <v>262</v>
      </c>
      <c r="H1320" s="15" t="s">
        <v>195</v>
      </c>
      <c r="I1320" s="3">
        <v>1.5048543689320388</v>
      </c>
      <c r="J1320" s="4">
        <v>0.5</v>
      </c>
      <c r="K1320" s="10">
        <v>1200</v>
      </c>
      <c r="L1320" s="10">
        <f t="shared" si="95"/>
        <v>1800</v>
      </c>
      <c r="M1320" s="10">
        <v>2400</v>
      </c>
      <c r="N1320" s="10">
        <v>3000</v>
      </c>
      <c r="O1320" s="3">
        <f t="shared" si="94"/>
        <v>0.5</v>
      </c>
    </row>
    <row r="1321" spans="1:15" x14ac:dyDescent="0.25">
      <c r="A1321" s="8" t="str">
        <f ca="1">LOOKUP('PB YTD'!B1321,TimeFrame!$D$3:$D$8,TimeFrame!$C$3:$C$8)</f>
        <v>60 Days</v>
      </c>
      <c r="B1321" s="8">
        <f t="shared" ca="1" si="92"/>
        <v>63</v>
      </c>
      <c r="C1321" s="20">
        <f t="shared" ca="1" si="93"/>
        <v>45568</v>
      </c>
      <c r="D1321" s="20">
        <v>45505</v>
      </c>
      <c r="E1321" s="15" t="s">
        <v>28</v>
      </c>
      <c r="F1321" s="15" t="s">
        <v>193</v>
      </c>
      <c r="G1321" s="15" t="s">
        <v>262</v>
      </c>
      <c r="H1321" s="15" t="s">
        <v>227</v>
      </c>
      <c r="I1321" s="3">
        <v>1.0908595063860733</v>
      </c>
      <c r="J1321" s="4">
        <v>0.64646464646464652</v>
      </c>
      <c r="K1321" s="10">
        <v>2618.06</v>
      </c>
      <c r="L1321" s="10">
        <f t="shared" si="95"/>
        <v>381.94000000000005</v>
      </c>
      <c r="M1321" s="10">
        <v>2400</v>
      </c>
      <c r="N1321" s="10">
        <v>3000</v>
      </c>
      <c r="O1321" s="3">
        <f t="shared" si="94"/>
        <v>1.0908583333333333</v>
      </c>
    </row>
    <row r="1322" spans="1:15" x14ac:dyDescent="0.25">
      <c r="A1322" s="8" t="str">
        <f ca="1">LOOKUP('PB YTD'!B1322,TimeFrame!$D$3:$D$8,TimeFrame!$C$3:$C$8)</f>
        <v>60 Days</v>
      </c>
      <c r="B1322" s="8">
        <f t="shared" ca="1" si="92"/>
        <v>63</v>
      </c>
      <c r="C1322" s="20">
        <f t="shared" ca="1" si="93"/>
        <v>45568</v>
      </c>
      <c r="D1322" s="20">
        <v>45505</v>
      </c>
      <c r="E1322" s="15" t="s">
        <v>28</v>
      </c>
      <c r="F1322" s="15" t="s">
        <v>181</v>
      </c>
      <c r="G1322" s="15" t="s">
        <v>262</v>
      </c>
      <c r="H1322" s="15" t="s">
        <v>227</v>
      </c>
      <c r="I1322" s="3">
        <v>1.4799644808524595</v>
      </c>
      <c r="J1322" s="4">
        <v>0.63934426229508201</v>
      </c>
      <c r="K1322" s="10">
        <v>3000</v>
      </c>
      <c r="L1322" s="10">
        <f t="shared" si="95"/>
        <v>0</v>
      </c>
      <c r="M1322" s="10">
        <v>2400</v>
      </c>
      <c r="N1322" s="10">
        <v>3000</v>
      </c>
      <c r="O1322" s="3">
        <f t="shared" si="94"/>
        <v>1.25</v>
      </c>
    </row>
    <row r="1323" spans="1:15" x14ac:dyDescent="0.25">
      <c r="A1323" s="8" t="str">
        <f ca="1">LOOKUP('PB YTD'!B1323,TimeFrame!$D$3:$D$8,TimeFrame!$C$3:$C$8)</f>
        <v>60 Days</v>
      </c>
      <c r="B1323" s="8">
        <f t="shared" ca="1" si="92"/>
        <v>63</v>
      </c>
      <c r="C1323" s="20">
        <f t="shared" ca="1" si="93"/>
        <v>45568</v>
      </c>
      <c r="D1323" s="20">
        <v>45505</v>
      </c>
      <c r="E1323" s="15" t="s">
        <v>28</v>
      </c>
      <c r="F1323" s="15" t="s">
        <v>182</v>
      </c>
      <c r="G1323" s="15" t="s">
        <v>262</v>
      </c>
      <c r="H1323" s="15" t="s">
        <v>227</v>
      </c>
      <c r="I1323" s="3">
        <v>1.3500675033751686</v>
      </c>
      <c r="J1323" s="4">
        <v>0.47572815533980584</v>
      </c>
      <c r="K1323" s="10">
        <v>1200</v>
      </c>
      <c r="L1323" s="10">
        <f t="shared" si="95"/>
        <v>1800</v>
      </c>
      <c r="M1323" s="10">
        <v>2400</v>
      </c>
      <c r="N1323" s="10">
        <v>3000</v>
      </c>
      <c r="O1323" s="3">
        <f t="shared" si="94"/>
        <v>0.5</v>
      </c>
    </row>
    <row r="1324" spans="1:15" x14ac:dyDescent="0.25">
      <c r="A1324" s="8" t="str">
        <f ca="1">LOOKUP('PB YTD'!B1324,TimeFrame!$D$3:$D$8,TimeFrame!$C$3:$C$8)</f>
        <v>60 Days</v>
      </c>
      <c r="B1324" s="8">
        <f t="shared" ca="1" si="92"/>
        <v>63</v>
      </c>
      <c r="C1324" s="20">
        <f t="shared" ca="1" si="93"/>
        <v>45568</v>
      </c>
      <c r="D1324" s="20">
        <v>45505</v>
      </c>
      <c r="E1324" s="15" t="s">
        <v>28</v>
      </c>
      <c r="F1324" s="15" t="s">
        <v>201</v>
      </c>
      <c r="G1324" s="15" t="s">
        <v>262</v>
      </c>
      <c r="H1324" s="15" t="s">
        <v>227</v>
      </c>
      <c r="I1324" s="3">
        <v>1.6965194563994499</v>
      </c>
      <c r="J1324" s="4">
        <v>0.43137254901960786</v>
      </c>
      <c r="K1324" s="10">
        <v>1200</v>
      </c>
      <c r="L1324" s="10">
        <f t="shared" si="95"/>
        <v>1800</v>
      </c>
      <c r="M1324" s="10">
        <v>2400</v>
      </c>
      <c r="N1324" s="10">
        <v>3000</v>
      </c>
      <c r="O1324" s="3">
        <f t="shared" si="94"/>
        <v>0.5</v>
      </c>
    </row>
    <row r="1325" spans="1:15" x14ac:dyDescent="0.25">
      <c r="A1325" s="8" t="str">
        <f ca="1">LOOKUP('PB YTD'!B1325,TimeFrame!$D$3:$D$8,TimeFrame!$C$3:$C$8)</f>
        <v>60 Days</v>
      </c>
      <c r="B1325" s="8">
        <f t="shared" ca="1" si="92"/>
        <v>63</v>
      </c>
      <c r="C1325" s="20">
        <f t="shared" ca="1" si="93"/>
        <v>45568</v>
      </c>
      <c r="D1325" s="20">
        <v>45505</v>
      </c>
      <c r="E1325" s="15" t="s">
        <v>28</v>
      </c>
      <c r="F1325" s="15" t="s">
        <v>120</v>
      </c>
      <c r="G1325" s="15" t="s">
        <v>262</v>
      </c>
      <c r="H1325" s="15" t="s">
        <v>227</v>
      </c>
      <c r="I1325" s="3">
        <v>0.85291609070321472</v>
      </c>
      <c r="J1325" s="4">
        <v>0.72340425531914898</v>
      </c>
      <c r="K1325" s="10">
        <v>2047</v>
      </c>
      <c r="L1325" s="10">
        <f t="shared" si="95"/>
        <v>953</v>
      </c>
      <c r="M1325" s="10">
        <v>2400</v>
      </c>
      <c r="N1325" s="10">
        <v>3000</v>
      </c>
      <c r="O1325" s="3">
        <f t="shared" si="94"/>
        <v>0.85291666666666666</v>
      </c>
    </row>
    <row r="1326" spans="1:15" x14ac:dyDescent="0.25">
      <c r="A1326" s="8" t="str">
        <f ca="1">LOOKUP('PB YTD'!B1326,TimeFrame!$D$3:$D$8,TimeFrame!$C$3:$C$8)</f>
        <v>60 Days</v>
      </c>
      <c r="B1326" s="8">
        <f t="shared" ca="1" si="92"/>
        <v>63</v>
      </c>
      <c r="C1326" s="20">
        <f t="shared" ca="1" si="93"/>
        <v>45568</v>
      </c>
      <c r="D1326" s="20">
        <v>45505</v>
      </c>
      <c r="E1326" s="15" t="s">
        <v>28</v>
      </c>
      <c r="F1326" s="15" t="s">
        <v>136</v>
      </c>
      <c r="G1326" s="15" t="s">
        <v>262</v>
      </c>
      <c r="H1326" s="15" t="s">
        <v>227</v>
      </c>
      <c r="I1326" s="3">
        <v>1.312934101592528</v>
      </c>
      <c r="J1326" s="4">
        <v>0.54285714285714282</v>
      </c>
      <c r="K1326" s="10">
        <v>1200</v>
      </c>
      <c r="L1326" s="10">
        <f t="shared" si="95"/>
        <v>1800</v>
      </c>
      <c r="M1326" s="10">
        <v>2400</v>
      </c>
      <c r="N1326" s="10">
        <v>3000</v>
      </c>
      <c r="O1326" s="3">
        <f t="shared" si="94"/>
        <v>0.5</v>
      </c>
    </row>
    <row r="1327" spans="1:15" x14ac:dyDescent="0.25">
      <c r="A1327" s="8" t="str">
        <f ca="1">LOOKUP('PB YTD'!B1327,TimeFrame!$D$3:$D$8,TimeFrame!$C$3:$C$8)</f>
        <v>60 Days</v>
      </c>
      <c r="B1327" s="8">
        <f t="shared" ca="1" si="92"/>
        <v>63</v>
      </c>
      <c r="C1327" s="20">
        <f t="shared" ca="1" si="93"/>
        <v>45568</v>
      </c>
      <c r="D1327" s="20">
        <v>45505</v>
      </c>
      <c r="E1327" s="15" t="s">
        <v>28</v>
      </c>
      <c r="F1327" s="15" t="s">
        <v>80</v>
      </c>
      <c r="G1327" s="15" t="s">
        <v>262</v>
      </c>
      <c r="H1327" s="15" t="s">
        <v>227</v>
      </c>
      <c r="I1327" s="3">
        <v>0.43943388792920568</v>
      </c>
      <c r="J1327" s="4">
        <v>0.46808510638297873</v>
      </c>
      <c r="K1327" s="10">
        <v>0</v>
      </c>
      <c r="L1327" s="10">
        <f t="shared" si="95"/>
        <v>3000</v>
      </c>
      <c r="M1327" s="10">
        <v>2400</v>
      </c>
      <c r="N1327" s="10">
        <v>3000</v>
      </c>
      <c r="O1327" s="3">
        <f t="shared" si="94"/>
        <v>0</v>
      </c>
    </row>
    <row r="1328" spans="1:15" x14ac:dyDescent="0.25">
      <c r="A1328" s="8" t="str">
        <f ca="1">LOOKUP('PB YTD'!B1328,TimeFrame!$D$3:$D$8,TimeFrame!$C$3:$C$8)</f>
        <v>60 Days</v>
      </c>
      <c r="B1328" s="8">
        <f t="shared" ca="1" si="92"/>
        <v>63</v>
      </c>
      <c r="C1328" s="20">
        <f t="shared" ca="1" si="93"/>
        <v>45568</v>
      </c>
      <c r="D1328" s="20">
        <v>45505</v>
      </c>
      <c r="E1328" s="15" t="s">
        <v>28</v>
      </c>
      <c r="F1328" s="15" t="s">
        <v>119</v>
      </c>
      <c r="G1328" s="15" t="s">
        <v>262</v>
      </c>
      <c r="H1328" s="15" t="s">
        <v>227</v>
      </c>
      <c r="I1328" s="3">
        <v>1.1647332878420669</v>
      </c>
      <c r="J1328" s="4">
        <v>0.703125</v>
      </c>
      <c r="K1328" s="10">
        <v>2795.36</v>
      </c>
      <c r="L1328" s="10">
        <f t="shared" si="95"/>
        <v>204.63999999999987</v>
      </c>
      <c r="M1328" s="10">
        <v>2400</v>
      </c>
      <c r="N1328" s="10">
        <v>3000</v>
      </c>
      <c r="O1328" s="3">
        <f t="shared" si="94"/>
        <v>1.1647333333333334</v>
      </c>
    </row>
    <row r="1329" spans="1:15" x14ac:dyDescent="0.25">
      <c r="A1329" s="8" t="str">
        <f ca="1">LOOKUP('PB YTD'!B1329,TimeFrame!$D$3:$D$8,TimeFrame!$C$3:$C$8)</f>
        <v>60 Days</v>
      </c>
      <c r="B1329" s="8">
        <f t="shared" ca="1" si="92"/>
        <v>63</v>
      </c>
      <c r="C1329" s="20">
        <f t="shared" ca="1" si="93"/>
        <v>45568</v>
      </c>
      <c r="D1329" s="20">
        <v>45505</v>
      </c>
      <c r="E1329" s="15" t="s">
        <v>28</v>
      </c>
      <c r="F1329" s="15" t="s">
        <v>137</v>
      </c>
      <c r="G1329" s="15" t="s">
        <v>262</v>
      </c>
      <c r="H1329" s="15" t="s">
        <v>227</v>
      </c>
      <c r="I1329" s="3">
        <v>1.0000158732678297</v>
      </c>
      <c r="J1329" s="4">
        <v>0.68</v>
      </c>
      <c r="K1329" s="10">
        <v>2400.04</v>
      </c>
      <c r="L1329" s="10">
        <f t="shared" si="95"/>
        <v>599.96</v>
      </c>
      <c r="M1329" s="10">
        <v>2400</v>
      </c>
      <c r="N1329" s="10">
        <v>3000</v>
      </c>
      <c r="O1329" s="3">
        <f t="shared" si="94"/>
        <v>1.0000166666666666</v>
      </c>
    </row>
    <row r="1330" spans="1:15" x14ac:dyDescent="0.25">
      <c r="A1330" s="8" t="str">
        <f ca="1">LOOKUP('PB YTD'!B1330,TimeFrame!$D$3:$D$8,TimeFrame!$C$3:$C$8)</f>
        <v>60 Days</v>
      </c>
      <c r="B1330" s="8">
        <f t="shared" ref="B1330:B1393" ca="1" si="96">+C1330-D1330</f>
        <v>63</v>
      </c>
      <c r="C1330" s="20">
        <f t="shared" ca="1" si="93"/>
        <v>45568</v>
      </c>
      <c r="D1330" s="20">
        <v>45505</v>
      </c>
      <c r="E1330" s="15" t="s">
        <v>28</v>
      </c>
      <c r="F1330" s="15" t="s">
        <v>90</v>
      </c>
      <c r="G1330" s="15" t="s">
        <v>262</v>
      </c>
      <c r="H1330" s="15" t="s">
        <v>227</v>
      </c>
      <c r="I1330" s="3">
        <v>1.0821917808219179</v>
      </c>
      <c r="J1330" s="4">
        <v>0.61038961038961037</v>
      </c>
      <c r="K1330" s="10">
        <v>2597.2600000000002</v>
      </c>
      <c r="L1330" s="10">
        <f t="shared" si="95"/>
        <v>402.73999999999978</v>
      </c>
      <c r="M1330" s="10">
        <v>2400</v>
      </c>
      <c r="N1330" s="10">
        <v>3000</v>
      </c>
      <c r="O1330" s="3">
        <f t="shared" si="94"/>
        <v>1.0821916666666667</v>
      </c>
    </row>
    <row r="1331" spans="1:15" x14ac:dyDescent="0.25">
      <c r="A1331" s="8" t="str">
        <f ca="1">LOOKUP('PB YTD'!B1331,TimeFrame!$D$3:$D$8,TimeFrame!$C$3:$C$8)</f>
        <v>60 Days</v>
      </c>
      <c r="B1331" s="8">
        <f t="shared" ca="1" si="96"/>
        <v>63</v>
      </c>
      <c r="C1331" s="20">
        <f t="shared" ca="1" si="93"/>
        <v>45568</v>
      </c>
      <c r="D1331" s="20">
        <v>45505</v>
      </c>
      <c r="E1331" s="15" t="s">
        <v>28</v>
      </c>
      <c r="F1331" s="15" t="s">
        <v>121</v>
      </c>
      <c r="G1331" s="15" t="s">
        <v>262</v>
      </c>
      <c r="H1331" s="15" t="s">
        <v>227</v>
      </c>
      <c r="I1331" s="3">
        <v>1.074973125671858</v>
      </c>
      <c r="J1331" s="4">
        <v>0.59259259259259256</v>
      </c>
      <c r="K1331" s="10">
        <v>2579.94</v>
      </c>
      <c r="L1331" s="10">
        <f t="shared" si="95"/>
        <v>420.05999999999995</v>
      </c>
      <c r="M1331" s="10">
        <v>2400</v>
      </c>
      <c r="N1331" s="10">
        <v>3000</v>
      </c>
      <c r="O1331" s="3">
        <f t="shared" si="94"/>
        <v>1.074975</v>
      </c>
    </row>
    <row r="1332" spans="1:15" x14ac:dyDescent="0.25">
      <c r="A1332" s="8" t="str">
        <f ca="1">LOOKUP('PB YTD'!B1332,TimeFrame!$D$3:$D$8,TimeFrame!$C$3:$C$8)</f>
        <v>60 Days</v>
      </c>
      <c r="B1332" s="8">
        <f t="shared" ca="1" si="96"/>
        <v>63</v>
      </c>
      <c r="C1332" s="20">
        <f t="shared" ca="1" si="93"/>
        <v>45568</v>
      </c>
      <c r="D1332" s="20">
        <v>45505</v>
      </c>
      <c r="E1332" s="15" t="s">
        <v>28</v>
      </c>
      <c r="F1332" s="15" t="s">
        <v>113</v>
      </c>
      <c r="G1332" s="15" t="s">
        <v>262</v>
      </c>
      <c r="H1332" s="15" t="s">
        <v>227</v>
      </c>
      <c r="I1332" s="3">
        <v>1.2088044923570589</v>
      </c>
      <c r="J1332" s="4">
        <v>0.53465346534653468</v>
      </c>
      <c r="K1332" s="10">
        <v>1200</v>
      </c>
      <c r="L1332" s="10">
        <f t="shared" si="95"/>
        <v>1800</v>
      </c>
      <c r="M1332" s="10">
        <v>2400</v>
      </c>
      <c r="N1332" s="10">
        <v>3000</v>
      </c>
      <c r="O1332" s="3">
        <f t="shared" si="94"/>
        <v>0.5</v>
      </c>
    </row>
    <row r="1333" spans="1:15" x14ac:dyDescent="0.25">
      <c r="A1333" s="8" t="str">
        <f ca="1">LOOKUP('PB YTD'!B1333,TimeFrame!$D$3:$D$8,TimeFrame!$C$3:$C$8)</f>
        <v>60 Days</v>
      </c>
      <c r="B1333" s="8">
        <f t="shared" ca="1" si="96"/>
        <v>63</v>
      </c>
      <c r="C1333" s="20">
        <f t="shared" ca="1" si="93"/>
        <v>45568</v>
      </c>
      <c r="D1333" s="20">
        <v>45505</v>
      </c>
      <c r="E1333" s="15" t="s">
        <v>177</v>
      </c>
      <c r="F1333" s="15" t="s">
        <v>68</v>
      </c>
      <c r="G1333" s="15" t="s">
        <v>263</v>
      </c>
      <c r="H1333" s="15" t="s">
        <v>23</v>
      </c>
      <c r="I1333" s="3">
        <v>1.2307881659717843</v>
      </c>
      <c r="J1333" s="4">
        <v>0.56164383561643838</v>
      </c>
      <c r="K1333" s="10">
        <v>1200</v>
      </c>
      <c r="L1333" s="10">
        <f t="shared" si="95"/>
        <v>1800</v>
      </c>
      <c r="M1333" s="10">
        <v>2400</v>
      </c>
      <c r="N1333" s="10">
        <v>3000</v>
      </c>
      <c r="O1333" s="3">
        <f t="shared" si="94"/>
        <v>0.5</v>
      </c>
    </row>
    <row r="1334" spans="1:15" x14ac:dyDescent="0.25">
      <c r="A1334" s="8" t="str">
        <f ca="1">LOOKUP('PB YTD'!B1334,TimeFrame!$D$3:$D$8,TimeFrame!$C$3:$C$8)</f>
        <v>60 Days</v>
      </c>
      <c r="B1334" s="8">
        <f t="shared" ca="1" si="96"/>
        <v>63</v>
      </c>
      <c r="C1334" s="20">
        <f t="shared" ca="1" si="93"/>
        <v>45568</v>
      </c>
      <c r="D1334" s="20">
        <v>45505</v>
      </c>
      <c r="E1334" s="15" t="s">
        <v>177</v>
      </c>
      <c r="F1334" s="15" t="s">
        <v>77</v>
      </c>
      <c r="G1334" s="15" t="s">
        <v>263</v>
      </c>
      <c r="H1334" s="15" t="s">
        <v>23</v>
      </c>
      <c r="I1334" s="3">
        <v>1.4010270726346601</v>
      </c>
      <c r="J1334" s="4">
        <v>0.63775510204081631</v>
      </c>
      <c r="K1334" s="10">
        <v>3000</v>
      </c>
      <c r="L1334" s="10">
        <f t="shared" si="95"/>
        <v>0</v>
      </c>
      <c r="M1334" s="10">
        <v>2400</v>
      </c>
      <c r="N1334" s="10">
        <v>3000</v>
      </c>
      <c r="O1334" s="3">
        <f t="shared" si="94"/>
        <v>1.25</v>
      </c>
    </row>
    <row r="1335" spans="1:15" x14ac:dyDescent="0.25">
      <c r="A1335" s="8" t="str">
        <f ca="1">LOOKUP('PB YTD'!B1335,TimeFrame!$D$3:$D$8,TimeFrame!$C$3:$C$8)</f>
        <v>60 Days</v>
      </c>
      <c r="B1335" s="8">
        <f t="shared" ca="1" si="96"/>
        <v>63</v>
      </c>
      <c r="C1335" s="20">
        <f t="shared" ca="1" si="93"/>
        <v>45568</v>
      </c>
      <c r="D1335" s="20">
        <v>45505</v>
      </c>
      <c r="E1335" s="15" t="s">
        <v>177</v>
      </c>
      <c r="F1335" s="15" t="s">
        <v>102</v>
      </c>
      <c r="G1335" s="15" t="s">
        <v>263</v>
      </c>
      <c r="H1335" s="15" t="s">
        <v>23</v>
      </c>
      <c r="I1335" s="3">
        <v>1.1749706257343566</v>
      </c>
      <c r="J1335" s="4">
        <v>0.54117647058823526</v>
      </c>
      <c r="K1335" s="10">
        <v>1200</v>
      </c>
      <c r="L1335" s="10">
        <f t="shared" si="95"/>
        <v>1800</v>
      </c>
      <c r="M1335" s="10">
        <v>2400</v>
      </c>
      <c r="N1335" s="10">
        <v>3000</v>
      </c>
      <c r="O1335" s="3">
        <f t="shared" si="94"/>
        <v>0.5</v>
      </c>
    </row>
    <row r="1336" spans="1:15" x14ac:dyDescent="0.25">
      <c r="A1336" s="8" t="str">
        <f ca="1">LOOKUP('PB YTD'!B1336,TimeFrame!$D$3:$D$8,TimeFrame!$C$3:$C$8)</f>
        <v>60 Days</v>
      </c>
      <c r="B1336" s="8">
        <f t="shared" ca="1" si="96"/>
        <v>63</v>
      </c>
      <c r="C1336" s="20">
        <f t="shared" ca="1" si="93"/>
        <v>45568</v>
      </c>
      <c r="D1336" s="20">
        <v>45505</v>
      </c>
      <c r="E1336" s="15" t="s">
        <v>177</v>
      </c>
      <c r="F1336" s="15" t="s">
        <v>139</v>
      </c>
      <c r="G1336" s="15" t="s">
        <v>263</v>
      </c>
      <c r="H1336" s="15" t="s">
        <v>23</v>
      </c>
      <c r="I1336" s="3">
        <v>1.1666666666666667</v>
      </c>
      <c r="J1336" s="4">
        <v>0.69148936170212771</v>
      </c>
      <c r="K1336" s="10">
        <v>2800</v>
      </c>
      <c r="L1336" s="10">
        <f t="shared" si="95"/>
        <v>200</v>
      </c>
      <c r="M1336" s="10">
        <v>2400</v>
      </c>
      <c r="N1336" s="10">
        <v>3000</v>
      </c>
      <c r="O1336" s="3">
        <f t="shared" si="94"/>
        <v>1.1666666666666667</v>
      </c>
    </row>
    <row r="1337" spans="1:15" x14ac:dyDescent="0.25">
      <c r="A1337" s="8" t="str">
        <f ca="1">LOOKUP('PB YTD'!B1337,TimeFrame!$D$3:$D$8,TimeFrame!$C$3:$C$8)</f>
        <v>60 Days</v>
      </c>
      <c r="B1337" s="8">
        <f t="shared" ca="1" si="96"/>
        <v>63</v>
      </c>
      <c r="C1337" s="20">
        <f t="shared" ca="1" si="93"/>
        <v>45568</v>
      </c>
      <c r="D1337" s="20">
        <v>45505</v>
      </c>
      <c r="E1337" s="15" t="s">
        <v>177</v>
      </c>
      <c r="F1337" s="15" t="s">
        <v>34</v>
      </c>
      <c r="G1337" s="15" t="s">
        <v>263</v>
      </c>
      <c r="H1337" s="15" t="s">
        <v>23</v>
      </c>
      <c r="I1337" s="3">
        <v>1.127332693579794</v>
      </c>
      <c r="J1337" s="4">
        <v>0.61757105943152457</v>
      </c>
      <c r="K1337" s="10">
        <v>2705.6</v>
      </c>
      <c r="L1337" s="10">
        <f t="shared" si="95"/>
        <v>294.40000000000009</v>
      </c>
      <c r="M1337" s="10">
        <v>2400</v>
      </c>
      <c r="N1337" s="10">
        <v>3000</v>
      </c>
      <c r="O1337" s="3">
        <f t="shared" si="94"/>
        <v>1.1273333333333333</v>
      </c>
    </row>
    <row r="1338" spans="1:15" x14ac:dyDescent="0.25">
      <c r="A1338" s="8" t="str">
        <f ca="1">LOOKUP('PB YTD'!B1338,TimeFrame!$D$3:$D$8,TimeFrame!$C$3:$C$8)</f>
        <v>60 Days</v>
      </c>
      <c r="B1338" s="8">
        <f t="shared" ca="1" si="96"/>
        <v>63</v>
      </c>
      <c r="C1338" s="20">
        <f t="shared" ca="1" si="93"/>
        <v>45568</v>
      </c>
      <c r="D1338" s="20">
        <v>45505</v>
      </c>
      <c r="E1338" s="15" t="s">
        <v>177</v>
      </c>
      <c r="F1338" s="15" t="s">
        <v>98</v>
      </c>
      <c r="G1338" s="15" t="s">
        <v>263</v>
      </c>
      <c r="H1338" s="15" t="s">
        <v>23</v>
      </c>
      <c r="I1338" s="3">
        <v>1.2195121951219512</v>
      </c>
      <c r="J1338" s="4">
        <v>0.54</v>
      </c>
      <c r="K1338" s="10">
        <v>1200</v>
      </c>
      <c r="L1338" s="10">
        <f t="shared" si="95"/>
        <v>1800</v>
      </c>
      <c r="M1338" s="10">
        <v>2400</v>
      </c>
      <c r="N1338" s="10">
        <v>3000</v>
      </c>
      <c r="O1338" s="3">
        <f t="shared" si="94"/>
        <v>0.5</v>
      </c>
    </row>
    <row r="1339" spans="1:15" x14ac:dyDescent="0.25">
      <c r="A1339" s="8" t="str">
        <f ca="1">LOOKUP('PB YTD'!B1339,TimeFrame!$D$3:$D$8,TimeFrame!$C$3:$C$8)</f>
        <v>60 Days</v>
      </c>
      <c r="B1339" s="8">
        <f t="shared" ca="1" si="96"/>
        <v>63</v>
      </c>
      <c r="C1339" s="20">
        <f t="shared" ca="1" si="93"/>
        <v>45568</v>
      </c>
      <c r="D1339" s="20">
        <v>45505</v>
      </c>
      <c r="E1339" s="15" t="s">
        <v>177</v>
      </c>
      <c r="F1339" s="15" t="s">
        <v>146</v>
      </c>
      <c r="G1339" s="15" t="s">
        <v>263</v>
      </c>
      <c r="H1339" s="15" t="s">
        <v>23</v>
      </c>
      <c r="I1339" s="3">
        <v>1.2912373091627212</v>
      </c>
      <c r="J1339" s="4">
        <v>0.61538461538461542</v>
      </c>
      <c r="K1339" s="10">
        <v>3000</v>
      </c>
      <c r="L1339" s="10">
        <f t="shared" si="95"/>
        <v>0</v>
      </c>
      <c r="M1339" s="10">
        <v>2400</v>
      </c>
      <c r="N1339" s="10">
        <v>3000</v>
      </c>
      <c r="O1339" s="3">
        <f t="shared" si="94"/>
        <v>1.25</v>
      </c>
    </row>
    <row r="1340" spans="1:15" x14ac:dyDescent="0.25">
      <c r="A1340" s="8" t="str">
        <f ca="1">LOOKUP('PB YTD'!B1340,TimeFrame!$D$3:$D$8,TimeFrame!$C$3:$C$8)</f>
        <v>60 Days</v>
      </c>
      <c r="B1340" s="8">
        <f t="shared" ca="1" si="96"/>
        <v>63</v>
      </c>
      <c r="C1340" s="20">
        <f t="shared" ca="1" si="93"/>
        <v>45568</v>
      </c>
      <c r="D1340" s="20">
        <v>45505</v>
      </c>
      <c r="E1340" s="15" t="s">
        <v>177</v>
      </c>
      <c r="F1340" s="15" t="s">
        <v>24</v>
      </c>
      <c r="G1340" s="15" t="s">
        <v>263</v>
      </c>
      <c r="H1340" s="15" t="s">
        <v>23</v>
      </c>
      <c r="I1340" s="3">
        <v>1.4040615047429881</v>
      </c>
      <c r="J1340" s="4">
        <v>0.54782608695652169</v>
      </c>
      <c r="K1340" s="10">
        <v>1200</v>
      </c>
      <c r="L1340" s="10">
        <f t="shared" si="95"/>
        <v>1800</v>
      </c>
      <c r="M1340" s="10">
        <v>2400</v>
      </c>
      <c r="N1340" s="10">
        <v>3000</v>
      </c>
      <c r="O1340" s="3">
        <f t="shared" si="94"/>
        <v>0.5</v>
      </c>
    </row>
    <row r="1341" spans="1:15" x14ac:dyDescent="0.25">
      <c r="A1341" s="8" t="str">
        <f ca="1">LOOKUP('PB YTD'!B1341,TimeFrame!$D$3:$D$8,TimeFrame!$C$3:$C$8)</f>
        <v>60 Days</v>
      </c>
      <c r="B1341" s="8">
        <f t="shared" ca="1" si="96"/>
        <v>63</v>
      </c>
      <c r="C1341" s="20">
        <f t="shared" ca="1" si="93"/>
        <v>45568</v>
      </c>
      <c r="D1341" s="20">
        <v>45505</v>
      </c>
      <c r="E1341" s="15" t="s">
        <v>72</v>
      </c>
      <c r="F1341" s="15" t="s">
        <v>74</v>
      </c>
      <c r="G1341" s="15" t="s">
        <v>262</v>
      </c>
      <c r="H1341" s="15" t="s">
        <v>205</v>
      </c>
      <c r="I1341" s="3">
        <v>1.4478044120720024</v>
      </c>
      <c r="J1341" s="4">
        <v>0.5178571428571429</v>
      </c>
      <c r="K1341" s="10">
        <v>1200</v>
      </c>
      <c r="L1341" s="10">
        <f t="shared" si="95"/>
        <v>1800</v>
      </c>
      <c r="M1341" s="10">
        <v>2400</v>
      </c>
      <c r="N1341" s="10">
        <v>3000</v>
      </c>
      <c r="O1341" s="3">
        <f t="shared" si="94"/>
        <v>0.5</v>
      </c>
    </row>
    <row r="1342" spans="1:15" x14ac:dyDescent="0.25">
      <c r="A1342" s="8" t="str">
        <f ca="1">LOOKUP('PB YTD'!B1342,TimeFrame!$D$3:$D$8,TimeFrame!$C$3:$C$8)</f>
        <v>60 Days</v>
      </c>
      <c r="B1342" s="8">
        <f t="shared" ca="1" si="96"/>
        <v>63</v>
      </c>
      <c r="C1342" s="20">
        <f t="shared" ca="1" si="93"/>
        <v>45568</v>
      </c>
      <c r="D1342" s="20">
        <v>45505</v>
      </c>
      <c r="E1342" s="15" t="s">
        <v>72</v>
      </c>
      <c r="F1342" s="15" t="s">
        <v>97</v>
      </c>
      <c r="G1342" s="15" t="s">
        <v>262</v>
      </c>
      <c r="H1342" s="15" t="s">
        <v>205</v>
      </c>
      <c r="I1342" s="3">
        <v>1.1808510638297873</v>
      </c>
      <c r="J1342" s="4">
        <v>0.65346534653465349</v>
      </c>
      <c r="K1342" s="10">
        <v>2834.04</v>
      </c>
      <c r="L1342" s="10">
        <f t="shared" si="95"/>
        <v>165.96000000000004</v>
      </c>
      <c r="M1342" s="10">
        <v>2400</v>
      </c>
      <c r="N1342" s="10">
        <v>3000</v>
      </c>
      <c r="O1342" s="3">
        <f t="shared" si="94"/>
        <v>1.18085</v>
      </c>
    </row>
    <row r="1343" spans="1:15" x14ac:dyDescent="0.25">
      <c r="A1343" s="8" t="str">
        <f ca="1">LOOKUP('PB YTD'!B1343,TimeFrame!$D$3:$D$8,TimeFrame!$C$3:$C$8)</f>
        <v>60 Days</v>
      </c>
      <c r="B1343" s="8">
        <f t="shared" ca="1" si="96"/>
        <v>63</v>
      </c>
      <c r="C1343" s="20">
        <f t="shared" ca="1" si="93"/>
        <v>45568</v>
      </c>
      <c r="D1343" s="20">
        <v>45505</v>
      </c>
      <c r="E1343" s="15" t="s">
        <v>72</v>
      </c>
      <c r="F1343" s="15" t="s">
        <v>94</v>
      </c>
      <c r="G1343" s="15" t="s">
        <v>262</v>
      </c>
      <c r="H1343" s="15" t="s">
        <v>205</v>
      </c>
      <c r="I1343" s="3">
        <v>1.0695328823414494</v>
      </c>
      <c r="J1343" s="4">
        <v>0.73968253968253972</v>
      </c>
      <c r="K1343" s="10">
        <v>2566.88</v>
      </c>
      <c r="L1343" s="10">
        <f t="shared" si="95"/>
        <v>433.11999999999989</v>
      </c>
      <c r="M1343" s="10">
        <v>2400</v>
      </c>
      <c r="N1343" s="10">
        <v>3000</v>
      </c>
      <c r="O1343" s="3">
        <f t="shared" si="94"/>
        <v>1.0695333333333334</v>
      </c>
    </row>
    <row r="1344" spans="1:15" x14ac:dyDescent="0.25">
      <c r="A1344" s="8" t="str">
        <f ca="1">LOOKUP('PB YTD'!B1344,TimeFrame!$D$3:$D$8,TimeFrame!$C$3:$C$8)</f>
        <v>60 Days</v>
      </c>
      <c r="B1344" s="8">
        <f t="shared" ca="1" si="96"/>
        <v>63</v>
      </c>
      <c r="C1344" s="20">
        <f t="shared" ca="1" si="93"/>
        <v>45568</v>
      </c>
      <c r="D1344" s="20">
        <v>45505</v>
      </c>
      <c r="E1344" s="15" t="s">
        <v>100</v>
      </c>
      <c r="F1344" s="15" t="s">
        <v>213</v>
      </c>
      <c r="G1344" s="15" t="s">
        <v>231</v>
      </c>
      <c r="H1344" s="15" t="s">
        <v>231</v>
      </c>
      <c r="I1344" s="3">
        <v>1.3900417012510375</v>
      </c>
      <c r="J1344" s="4">
        <v>0.30097087378640774</v>
      </c>
      <c r="K1344" s="10">
        <v>1200</v>
      </c>
      <c r="L1344" s="10">
        <f t="shared" si="95"/>
        <v>1800</v>
      </c>
      <c r="M1344" s="10">
        <v>2400</v>
      </c>
      <c r="N1344" s="10">
        <v>3000</v>
      </c>
      <c r="O1344" s="3">
        <f t="shared" si="94"/>
        <v>0.5</v>
      </c>
    </row>
    <row r="1345" spans="1:15" x14ac:dyDescent="0.25">
      <c r="A1345" s="8" t="str">
        <f ca="1">LOOKUP('PB YTD'!B1345,TimeFrame!$D$3:$D$8,TimeFrame!$C$3:$C$8)</f>
        <v>60 Days</v>
      </c>
      <c r="B1345" s="8">
        <f t="shared" ca="1" si="96"/>
        <v>63</v>
      </c>
      <c r="C1345" s="20">
        <f t="shared" ca="1" si="93"/>
        <v>45568</v>
      </c>
      <c r="D1345" s="20">
        <v>45505</v>
      </c>
      <c r="E1345" s="15" t="s">
        <v>100</v>
      </c>
      <c r="F1345" s="15" t="s">
        <v>219</v>
      </c>
      <c r="G1345" s="15" t="s">
        <v>231</v>
      </c>
      <c r="H1345" s="15" t="s">
        <v>231</v>
      </c>
      <c r="I1345" s="3">
        <v>1.4320035030829497</v>
      </c>
      <c r="J1345" s="4">
        <v>0.59663865546218486</v>
      </c>
      <c r="K1345" s="10">
        <v>3000</v>
      </c>
      <c r="L1345" s="10">
        <f t="shared" si="95"/>
        <v>0</v>
      </c>
      <c r="M1345" s="10">
        <v>2400</v>
      </c>
      <c r="N1345" s="10">
        <v>3000</v>
      </c>
      <c r="O1345" s="3">
        <f t="shared" si="94"/>
        <v>1.25</v>
      </c>
    </row>
    <row r="1346" spans="1:15" x14ac:dyDescent="0.25">
      <c r="A1346" s="8" t="str">
        <f ca="1">LOOKUP('PB YTD'!B1346,TimeFrame!$D$3:$D$8,TimeFrame!$C$3:$C$8)</f>
        <v>60 Days</v>
      </c>
      <c r="B1346" s="8">
        <f t="shared" ca="1" si="96"/>
        <v>63</v>
      </c>
      <c r="C1346" s="20">
        <f t="shared" ref="C1346:C1395" ca="1" si="97">TODAY()</f>
        <v>45568</v>
      </c>
      <c r="D1346" s="20">
        <v>45505</v>
      </c>
      <c r="E1346" s="15" t="s">
        <v>100</v>
      </c>
      <c r="F1346" s="15" t="s">
        <v>204</v>
      </c>
      <c r="G1346" s="15" t="s">
        <v>231</v>
      </c>
      <c r="H1346" s="15" t="s">
        <v>231</v>
      </c>
      <c r="I1346" s="3">
        <v>0.98541584548679551</v>
      </c>
      <c r="J1346" s="4">
        <v>0.66666666666666663</v>
      </c>
      <c r="K1346" s="10">
        <v>2365</v>
      </c>
      <c r="L1346" s="10">
        <f t="shared" si="95"/>
        <v>635</v>
      </c>
      <c r="M1346" s="10">
        <v>2400</v>
      </c>
      <c r="N1346" s="10">
        <v>3000</v>
      </c>
      <c r="O1346" s="3">
        <f t="shared" ref="O1346:O1409" si="98">+K1346/M1346</f>
        <v>0.98541666666666672</v>
      </c>
    </row>
    <row r="1347" spans="1:15" x14ac:dyDescent="0.25">
      <c r="A1347" s="8" t="str">
        <f ca="1">LOOKUP('PB YTD'!B1347,TimeFrame!$D$3:$D$8,TimeFrame!$C$3:$C$8)</f>
        <v>60 Days</v>
      </c>
      <c r="B1347" s="8">
        <f t="shared" ca="1" si="96"/>
        <v>63</v>
      </c>
      <c r="C1347" s="20">
        <f t="shared" ca="1" si="97"/>
        <v>45568</v>
      </c>
      <c r="D1347" s="20">
        <v>45505</v>
      </c>
      <c r="E1347" s="15" t="s">
        <v>100</v>
      </c>
      <c r="F1347" s="15" t="s">
        <v>221</v>
      </c>
      <c r="G1347" s="15" t="s">
        <v>231</v>
      </c>
      <c r="H1347" s="15" t="s">
        <v>231</v>
      </c>
      <c r="I1347" s="3">
        <v>1.0400000000000003</v>
      </c>
      <c r="J1347" s="4">
        <v>0.45535714285714285</v>
      </c>
      <c r="K1347" s="10">
        <v>1200</v>
      </c>
      <c r="L1347" s="10">
        <f t="shared" si="95"/>
        <v>1800</v>
      </c>
      <c r="M1347" s="10">
        <v>2400</v>
      </c>
      <c r="N1347" s="10">
        <v>3000</v>
      </c>
      <c r="O1347" s="3">
        <f t="shared" si="98"/>
        <v>0.5</v>
      </c>
    </row>
    <row r="1348" spans="1:15" x14ac:dyDescent="0.25">
      <c r="A1348" s="8" t="str">
        <f ca="1">LOOKUP('PB YTD'!B1348,TimeFrame!$D$3:$D$8,TimeFrame!$C$3:$C$8)</f>
        <v>60 Days</v>
      </c>
      <c r="B1348" s="8">
        <f t="shared" ca="1" si="96"/>
        <v>63</v>
      </c>
      <c r="C1348" s="20">
        <f t="shared" ca="1" si="97"/>
        <v>45568</v>
      </c>
      <c r="D1348" s="20">
        <v>45505</v>
      </c>
      <c r="E1348" s="15" t="s">
        <v>100</v>
      </c>
      <c r="F1348" s="15" t="s">
        <v>224</v>
      </c>
      <c r="G1348" s="15" t="s">
        <v>231</v>
      </c>
      <c r="H1348" s="15" t="s">
        <v>231</v>
      </c>
      <c r="I1348" s="3">
        <v>1.4165191125924383</v>
      </c>
      <c r="J1348" s="4">
        <v>0.53448275862068961</v>
      </c>
      <c r="K1348" s="10">
        <v>1200</v>
      </c>
      <c r="L1348" s="10">
        <f t="shared" si="95"/>
        <v>1800</v>
      </c>
      <c r="M1348" s="10">
        <v>2400</v>
      </c>
      <c r="N1348" s="10">
        <v>3000</v>
      </c>
      <c r="O1348" s="3">
        <f t="shared" si="98"/>
        <v>0.5</v>
      </c>
    </row>
    <row r="1349" spans="1:15" x14ac:dyDescent="0.25">
      <c r="A1349" s="8" t="str">
        <f ca="1">LOOKUP('PB YTD'!B1349,TimeFrame!$D$3:$D$8,TimeFrame!$C$3:$C$8)</f>
        <v>60 Days</v>
      </c>
      <c r="B1349" s="8">
        <f t="shared" ca="1" si="96"/>
        <v>63</v>
      </c>
      <c r="C1349" s="20">
        <f t="shared" ca="1" si="97"/>
        <v>45568</v>
      </c>
      <c r="D1349" s="20">
        <v>45505</v>
      </c>
      <c r="E1349" s="15" t="s">
        <v>100</v>
      </c>
      <c r="F1349" s="15" t="s">
        <v>220</v>
      </c>
      <c r="G1349" s="15" t="s">
        <v>231</v>
      </c>
      <c r="H1349" s="15" t="s">
        <v>231</v>
      </c>
      <c r="I1349" s="3">
        <v>1.2544884323439847</v>
      </c>
      <c r="J1349" s="4">
        <v>0.40163934426229508</v>
      </c>
      <c r="K1349" s="10">
        <v>1200</v>
      </c>
      <c r="L1349" s="10">
        <f t="shared" si="95"/>
        <v>1800</v>
      </c>
      <c r="M1349" s="10">
        <v>2400</v>
      </c>
      <c r="N1349" s="10">
        <v>3000</v>
      </c>
      <c r="O1349" s="3">
        <f t="shared" si="98"/>
        <v>0.5</v>
      </c>
    </row>
    <row r="1350" spans="1:15" x14ac:dyDescent="0.25">
      <c r="A1350" s="8" t="str">
        <f ca="1">LOOKUP('PB YTD'!B1350,TimeFrame!$D$3:$D$8,TimeFrame!$C$3:$C$8)</f>
        <v>60 Days</v>
      </c>
      <c r="B1350" s="8">
        <f t="shared" ca="1" si="96"/>
        <v>63</v>
      </c>
      <c r="C1350" s="20">
        <f t="shared" ca="1" si="97"/>
        <v>45568</v>
      </c>
      <c r="D1350" s="20">
        <v>45505</v>
      </c>
      <c r="E1350" s="15" t="s">
        <v>100</v>
      </c>
      <c r="F1350" s="15" t="s">
        <v>222</v>
      </c>
      <c r="G1350" s="15" t="s">
        <v>231</v>
      </c>
      <c r="H1350" s="15" t="s">
        <v>231</v>
      </c>
      <c r="I1350" s="3">
        <v>1.5899364025438985</v>
      </c>
      <c r="J1350" s="4">
        <v>0.3611111111111111</v>
      </c>
      <c r="K1350" s="10">
        <v>1200</v>
      </c>
      <c r="L1350" s="10">
        <f t="shared" si="95"/>
        <v>1800</v>
      </c>
      <c r="M1350" s="10">
        <v>2400</v>
      </c>
      <c r="N1350" s="10">
        <v>3000</v>
      </c>
      <c r="O1350" s="3">
        <f t="shared" si="98"/>
        <v>0.5</v>
      </c>
    </row>
    <row r="1351" spans="1:15" x14ac:dyDescent="0.25">
      <c r="A1351" s="8" t="str">
        <f ca="1">LOOKUP('PB YTD'!B1351,TimeFrame!$D$3:$D$8,TimeFrame!$C$3:$C$8)</f>
        <v>60 Days</v>
      </c>
      <c r="B1351" s="8">
        <f t="shared" ca="1" si="96"/>
        <v>63</v>
      </c>
      <c r="C1351" s="20">
        <f t="shared" ca="1" si="97"/>
        <v>45568</v>
      </c>
      <c r="D1351" s="20">
        <v>45505</v>
      </c>
      <c r="E1351" s="15" t="s">
        <v>100</v>
      </c>
      <c r="F1351" s="15" t="s">
        <v>223</v>
      </c>
      <c r="G1351" s="15" t="s">
        <v>231</v>
      </c>
      <c r="H1351" s="15" t="s">
        <v>231</v>
      </c>
      <c r="I1351" s="3">
        <v>0.83053662836028341</v>
      </c>
      <c r="J1351" s="4">
        <v>0.32222222222222224</v>
      </c>
      <c r="K1351" s="10">
        <v>996.64</v>
      </c>
      <c r="L1351" s="10">
        <f t="shared" si="95"/>
        <v>2003.3600000000001</v>
      </c>
      <c r="M1351" s="10">
        <v>2400</v>
      </c>
      <c r="N1351" s="10">
        <v>3000</v>
      </c>
      <c r="O1351" s="3">
        <f t="shared" si="98"/>
        <v>0.41526666666666667</v>
      </c>
    </row>
    <row r="1352" spans="1:15" x14ac:dyDescent="0.25">
      <c r="A1352" s="8" t="str">
        <f ca="1">LOOKUP('PB YTD'!B1352,TimeFrame!$D$3:$D$8,TimeFrame!$C$3:$C$8)</f>
        <v>60 Days</v>
      </c>
      <c r="B1352" s="8">
        <f t="shared" ca="1" si="96"/>
        <v>63</v>
      </c>
      <c r="C1352" s="20">
        <f t="shared" ca="1" si="97"/>
        <v>45568</v>
      </c>
      <c r="D1352" s="20">
        <v>45505</v>
      </c>
      <c r="E1352" s="15" t="s">
        <v>100</v>
      </c>
      <c r="F1352" s="15" t="s">
        <v>217</v>
      </c>
      <c r="G1352" s="15" t="s">
        <v>231</v>
      </c>
      <c r="H1352" s="15" t="s">
        <v>231</v>
      </c>
      <c r="I1352" s="3">
        <v>0.96845818307796483</v>
      </c>
      <c r="J1352" s="4">
        <v>0.26589595375722541</v>
      </c>
      <c r="K1352" s="10">
        <v>1152.7</v>
      </c>
      <c r="L1352" s="10">
        <f t="shared" si="95"/>
        <v>1847.3</v>
      </c>
      <c r="M1352" s="10">
        <v>2400</v>
      </c>
      <c r="N1352" s="10">
        <v>3000</v>
      </c>
      <c r="O1352" s="3">
        <f t="shared" si="98"/>
        <v>0.48029166666666667</v>
      </c>
    </row>
    <row r="1353" spans="1:15" x14ac:dyDescent="0.25">
      <c r="A1353" s="8" t="str">
        <f ca="1">LOOKUP('PB YTD'!B1353,TimeFrame!$D$3:$D$8,TimeFrame!$C$3:$C$8)</f>
        <v>60 Days</v>
      </c>
      <c r="B1353" s="8">
        <f t="shared" ca="1" si="96"/>
        <v>63</v>
      </c>
      <c r="C1353" s="20">
        <f t="shared" ca="1" si="97"/>
        <v>45568</v>
      </c>
      <c r="D1353" s="20">
        <v>45505</v>
      </c>
      <c r="E1353" s="8" t="s">
        <v>100</v>
      </c>
      <c r="F1353" s="8" t="s">
        <v>218</v>
      </c>
      <c r="G1353" s="15" t="s">
        <v>231</v>
      </c>
      <c r="H1353" s="15" t="s">
        <v>231</v>
      </c>
      <c r="I1353" s="3">
        <v>1.3771349878000694</v>
      </c>
      <c r="J1353" s="4">
        <v>0.35256410256410259</v>
      </c>
      <c r="K1353" s="10">
        <v>1200</v>
      </c>
      <c r="L1353" s="10">
        <f t="shared" si="95"/>
        <v>1800</v>
      </c>
      <c r="M1353" s="10">
        <v>2400</v>
      </c>
      <c r="N1353" s="10">
        <v>3000</v>
      </c>
      <c r="O1353" s="3">
        <f t="shared" si="98"/>
        <v>0.5</v>
      </c>
    </row>
    <row r="1354" spans="1:15" x14ac:dyDescent="0.25">
      <c r="A1354" s="8" t="str">
        <f ca="1">LOOKUP('PB YTD'!B1354,TimeFrame!$D$3:$D$8,TimeFrame!$C$3:$C$8)</f>
        <v>60 Days</v>
      </c>
      <c r="B1354" s="8">
        <f t="shared" ca="1" si="96"/>
        <v>63</v>
      </c>
      <c r="C1354" s="20">
        <f t="shared" ca="1" si="97"/>
        <v>45568</v>
      </c>
      <c r="D1354" s="20">
        <v>45505</v>
      </c>
      <c r="E1354" s="8" t="s">
        <v>100</v>
      </c>
      <c r="F1354" s="8" t="s">
        <v>216</v>
      </c>
      <c r="G1354" s="15" t="s">
        <v>231</v>
      </c>
      <c r="H1354" s="15" t="s">
        <v>203</v>
      </c>
      <c r="I1354" s="3">
        <v>1.4342388336611906</v>
      </c>
      <c r="J1354" s="4">
        <v>0.62962962962962965</v>
      </c>
      <c r="K1354" s="10">
        <v>3000</v>
      </c>
      <c r="L1354" s="10">
        <f t="shared" si="95"/>
        <v>0</v>
      </c>
      <c r="M1354" s="10">
        <v>2400</v>
      </c>
      <c r="N1354" s="10">
        <v>3000</v>
      </c>
      <c r="O1354" s="3">
        <f t="shared" si="98"/>
        <v>1.25</v>
      </c>
    </row>
    <row r="1355" spans="1:15" x14ac:dyDescent="0.25">
      <c r="A1355" s="8" t="str">
        <f ca="1">LOOKUP('PB YTD'!B1355,TimeFrame!$D$3:$D$8,TimeFrame!$C$3:$C$8)</f>
        <v>60 Days</v>
      </c>
      <c r="B1355" s="8">
        <f t="shared" ca="1" si="96"/>
        <v>63</v>
      </c>
      <c r="C1355" s="20">
        <f t="shared" ca="1" si="97"/>
        <v>45568</v>
      </c>
      <c r="D1355" s="20">
        <v>45505</v>
      </c>
      <c r="E1355" s="8" t="s">
        <v>100</v>
      </c>
      <c r="F1355" s="8" t="s">
        <v>229</v>
      </c>
      <c r="G1355" s="15" t="s">
        <v>231</v>
      </c>
      <c r="H1355" s="15" t="s">
        <v>203</v>
      </c>
      <c r="I1355" s="3">
        <v>1.1176470588235294</v>
      </c>
      <c r="J1355" s="4">
        <v>0.64035087719298245</v>
      </c>
      <c r="K1355" s="10">
        <v>2682.35</v>
      </c>
      <c r="L1355" s="10">
        <f t="shared" si="95"/>
        <v>317.65000000000009</v>
      </c>
      <c r="M1355" s="10">
        <v>2400</v>
      </c>
      <c r="N1355" s="10">
        <v>3000</v>
      </c>
      <c r="O1355" s="3">
        <f t="shared" si="98"/>
        <v>1.1176458333333332</v>
      </c>
    </row>
    <row r="1356" spans="1:15" x14ac:dyDescent="0.25">
      <c r="A1356" s="8" t="str">
        <f ca="1">LOOKUP('PB YTD'!B1356,TimeFrame!$D$3:$D$8,TimeFrame!$C$3:$C$8)</f>
        <v>60 Days</v>
      </c>
      <c r="B1356" s="8">
        <f t="shared" ca="1" si="96"/>
        <v>63</v>
      </c>
      <c r="C1356" s="20">
        <f t="shared" ca="1" si="97"/>
        <v>45568</v>
      </c>
      <c r="D1356" s="20">
        <v>45505</v>
      </c>
      <c r="E1356" s="8" t="s">
        <v>179</v>
      </c>
      <c r="F1356" s="8" t="s">
        <v>154</v>
      </c>
      <c r="G1356" s="15" t="s">
        <v>233</v>
      </c>
      <c r="H1356" s="15" t="s">
        <v>22</v>
      </c>
      <c r="I1356" s="3">
        <v>0.60344827586206895</v>
      </c>
      <c r="J1356" s="4">
        <v>0.51428571428571423</v>
      </c>
      <c r="K1356" s="10">
        <v>0</v>
      </c>
      <c r="L1356" s="10">
        <f t="shared" si="95"/>
        <v>3000</v>
      </c>
      <c r="M1356" s="10">
        <v>2400</v>
      </c>
      <c r="N1356" s="10">
        <v>3000</v>
      </c>
      <c r="O1356" s="3">
        <f t="shared" si="98"/>
        <v>0</v>
      </c>
    </row>
    <row r="1357" spans="1:15" x14ac:dyDescent="0.25">
      <c r="A1357" s="8" t="str">
        <f ca="1">LOOKUP('PB YTD'!B1357,TimeFrame!$D$3:$D$8,TimeFrame!$C$3:$C$8)</f>
        <v>60 Days</v>
      </c>
      <c r="B1357" s="8">
        <f t="shared" ca="1" si="96"/>
        <v>63</v>
      </c>
      <c r="C1357" s="20">
        <f t="shared" ca="1" si="97"/>
        <v>45568</v>
      </c>
      <c r="D1357" s="20">
        <v>45505</v>
      </c>
      <c r="E1357" s="8" t="s">
        <v>179</v>
      </c>
      <c r="F1357" s="8" t="s">
        <v>95</v>
      </c>
      <c r="G1357" s="15" t="s">
        <v>233</v>
      </c>
      <c r="H1357" s="15" t="s">
        <v>22</v>
      </c>
      <c r="I1357" s="3">
        <v>1.1514081841615635</v>
      </c>
      <c r="J1357" s="4">
        <v>0.60493827160493829</v>
      </c>
      <c r="K1357" s="10">
        <v>2763.38</v>
      </c>
      <c r="L1357" s="10">
        <f t="shared" si="95"/>
        <v>236.61999999999989</v>
      </c>
      <c r="M1357" s="10">
        <v>2400</v>
      </c>
      <c r="N1357" s="10">
        <v>3000</v>
      </c>
      <c r="O1357" s="3">
        <f t="shared" si="98"/>
        <v>1.1514083333333334</v>
      </c>
    </row>
    <row r="1358" spans="1:15" x14ac:dyDescent="0.25">
      <c r="A1358" s="8" t="str">
        <f ca="1">LOOKUP('PB YTD'!B1358,TimeFrame!$D$3:$D$8,TimeFrame!$C$3:$C$8)</f>
        <v>60 Days</v>
      </c>
      <c r="B1358" s="8">
        <f t="shared" ca="1" si="96"/>
        <v>63</v>
      </c>
      <c r="C1358" s="20">
        <f t="shared" ca="1" si="97"/>
        <v>45568</v>
      </c>
      <c r="D1358" s="20">
        <v>45505</v>
      </c>
      <c r="E1358" s="8" t="s">
        <v>179</v>
      </c>
      <c r="F1358" s="8" t="s">
        <v>12</v>
      </c>
      <c r="G1358" s="15" t="s">
        <v>233</v>
      </c>
      <c r="H1358" s="15" t="s">
        <v>22</v>
      </c>
      <c r="I1358" s="3">
        <v>1.1553734574793442</v>
      </c>
      <c r="J1358" s="4">
        <v>0.71111111111111114</v>
      </c>
      <c r="K1358" s="10">
        <v>2772.9</v>
      </c>
      <c r="L1358" s="10">
        <f t="shared" si="95"/>
        <v>227.09999999999991</v>
      </c>
      <c r="M1358" s="10">
        <v>2400</v>
      </c>
      <c r="N1358" s="10">
        <v>3000</v>
      </c>
      <c r="O1358" s="3">
        <f t="shared" si="98"/>
        <v>1.155375</v>
      </c>
    </row>
    <row r="1359" spans="1:15" x14ac:dyDescent="0.25">
      <c r="A1359" s="8" t="str">
        <f ca="1">LOOKUP('PB YTD'!B1359,TimeFrame!$D$3:$D$8,TimeFrame!$C$3:$C$8)</f>
        <v>60 Days</v>
      </c>
      <c r="B1359" s="8">
        <f t="shared" ca="1" si="96"/>
        <v>63</v>
      </c>
      <c r="C1359" s="20">
        <f t="shared" ca="1" si="97"/>
        <v>45568</v>
      </c>
      <c r="D1359" s="20">
        <v>45505</v>
      </c>
      <c r="E1359" s="8" t="s">
        <v>179</v>
      </c>
      <c r="F1359" s="8" t="s">
        <v>153</v>
      </c>
      <c r="G1359" s="15" t="s">
        <v>233</v>
      </c>
      <c r="H1359" s="15" t="s">
        <v>22</v>
      </c>
      <c r="I1359" s="3">
        <v>1.0205975134533309</v>
      </c>
      <c r="J1359" s="4">
        <v>0.59340659340659341</v>
      </c>
      <c r="K1359" s="10">
        <v>2449.4299999999998</v>
      </c>
      <c r="L1359" s="10">
        <f t="shared" si="95"/>
        <v>550.57000000000016</v>
      </c>
      <c r="M1359" s="10">
        <v>2400</v>
      </c>
      <c r="N1359" s="10">
        <v>3000</v>
      </c>
      <c r="O1359" s="3">
        <f t="shared" si="98"/>
        <v>1.0205958333333334</v>
      </c>
    </row>
    <row r="1360" spans="1:15" x14ac:dyDescent="0.25">
      <c r="A1360" s="8" t="str">
        <f ca="1">LOOKUP('PB YTD'!B1360,TimeFrame!$D$3:$D$8,TimeFrame!$C$3:$C$8)</f>
        <v>60 Days</v>
      </c>
      <c r="B1360" s="8">
        <f t="shared" ca="1" si="96"/>
        <v>63</v>
      </c>
      <c r="C1360" s="20">
        <f t="shared" ca="1" si="97"/>
        <v>45568</v>
      </c>
      <c r="D1360" s="20">
        <v>45505</v>
      </c>
      <c r="E1360" s="8" t="s">
        <v>179</v>
      </c>
      <c r="F1360" s="8" t="s">
        <v>67</v>
      </c>
      <c r="G1360" s="15" t="s">
        <v>233</v>
      </c>
      <c r="H1360" s="15" t="s">
        <v>22</v>
      </c>
      <c r="I1360" s="3">
        <v>0.87418700608434163</v>
      </c>
      <c r="J1360" s="4">
        <v>0.64444444444444449</v>
      </c>
      <c r="K1360" s="10">
        <v>2098.0500000000002</v>
      </c>
      <c r="L1360" s="10">
        <f t="shared" si="95"/>
        <v>901.94999999999982</v>
      </c>
      <c r="M1360" s="10">
        <v>2400</v>
      </c>
      <c r="N1360" s="10">
        <v>3000</v>
      </c>
      <c r="O1360" s="3">
        <f t="shared" si="98"/>
        <v>0.87418750000000012</v>
      </c>
    </row>
    <row r="1361" spans="1:15" x14ac:dyDescent="0.25">
      <c r="A1361" s="8" t="str">
        <f ca="1">LOOKUP('PB YTD'!B1361,TimeFrame!$D$3:$D$8,TimeFrame!$C$3:$C$8)</f>
        <v>60 Days</v>
      </c>
      <c r="B1361" s="8">
        <f t="shared" ca="1" si="96"/>
        <v>63</v>
      </c>
      <c r="C1361" s="20">
        <f t="shared" ca="1" si="97"/>
        <v>45568</v>
      </c>
      <c r="D1361" s="20">
        <v>45505</v>
      </c>
      <c r="E1361" s="8" t="s">
        <v>179</v>
      </c>
      <c r="F1361" s="8" t="s">
        <v>57</v>
      </c>
      <c r="G1361" s="15" t="s">
        <v>233</v>
      </c>
      <c r="H1361" s="15" t="s">
        <v>22</v>
      </c>
      <c r="I1361" s="3">
        <v>1.3153031719459964</v>
      </c>
      <c r="J1361" s="4">
        <v>0.5490196078431373</v>
      </c>
      <c r="K1361" s="10">
        <v>1200</v>
      </c>
      <c r="L1361" s="10">
        <f t="shared" si="95"/>
        <v>1800</v>
      </c>
      <c r="M1361" s="10">
        <v>2400</v>
      </c>
      <c r="N1361" s="10">
        <v>3000</v>
      </c>
      <c r="O1361" s="3">
        <f t="shared" si="98"/>
        <v>0.5</v>
      </c>
    </row>
    <row r="1362" spans="1:15" x14ac:dyDescent="0.25">
      <c r="A1362" s="8" t="str">
        <f ca="1">LOOKUP('PB YTD'!B1362,TimeFrame!$D$3:$D$8,TimeFrame!$C$3:$C$8)</f>
        <v>60 Days</v>
      </c>
      <c r="B1362" s="8">
        <f t="shared" ca="1" si="96"/>
        <v>63</v>
      </c>
      <c r="C1362" s="20">
        <f t="shared" ca="1" si="97"/>
        <v>45568</v>
      </c>
      <c r="D1362" s="20">
        <v>45505</v>
      </c>
      <c r="E1362" s="8" t="s">
        <v>190</v>
      </c>
      <c r="F1362" s="8" t="s">
        <v>132</v>
      </c>
      <c r="G1362" s="15" t="s">
        <v>262</v>
      </c>
      <c r="H1362" s="15" t="s">
        <v>36</v>
      </c>
      <c r="I1362" s="3">
        <v>1.036697247706422</v>
      </c>
      <c r="J1362" s="4">
        <v>0.51</v>
      </c>
      <c r="K1362" s="10">
        <v>1200</v>
      </c>
      <c r="L1362" s="10">
        <f t="shared" si="95"/>
        <v>1800</v>
      </c>
      <c r="M1362" s="10">
        <v>2400</v>
      </c>
      <c r="N1362" s="10">
        <v>3000</v>
      </c>
      <c r="O1362" s="3">
        <f t="shared" si="98"/>
        <v>0.5</v>
      </c>
    </row>
    <row r="1363" spans="1:15" x14ac:dyDescent="0.25">
      <c r="A1363" s="8" t="str">
        <f ca="1">LOOKUP('PB YTD'!B1363,TimeFrame!$D$3:$D$8,TimeFrame!$C$3:$C$8)</f>
        <v>60 Days</v>
      </c>
      <c r="B1363" s="8">
        <f t="shared" ca="1" si="96"/>
        <v>63</v>
      </c>
      <c r="C1363" s="20">
        <f t="shared" ca="1" si="97"/>
        <v>45568</v>
      </c>
      <c r="D1363" s="20">
        <v>45505</v>
      </c>
      <c r="E1363" s="8" t="s">
        <v>190</v>
      </c>
      <c r="F1363" s="8" t="s">
        <v>125</v>
      </c>
      <c r="G1363" s="15" t="s">
        <v>262</v>
      </c>
      <c r="H1363" s="15" t="s">
        <v>36</v>
      </c>
      <c r="I1363" s="3">
        <v>1.0624734381640462</v>
      </c>
      <c r="J1363" s="4">
        <v>0.51249999999999996</v>
      </c>
      <c r="K1363" s="10">
        <v>1200</v>
      </c>
      <c r="L1363" s="10">
        <f t="shared" si="95"/>
        <v>1800</v>
      </c>
      <c r="M1363" s="10">
        <v>2400</v>
      </c>
      <c r="N1363" s="10">
        <v>3000</v>
      </c>
      <c r="O1363" s="3">
        <f t="shared" si="98"/>
        <v>0.5</v>
      </c>
    </row>
    <row r="1364" spans="1:15" x14ac:dyDescent="0.25">
      <c r="A1364" s="8" t="str">
        <f ca="1">LOOKUP('PB YTD'!B1364,TimeFrame!$D$3:$D$8,TimeFrame!$C$3:$C$8)</f>
        <v>60 Days</v>
      </c>
      <c r="B1364" s="8">
        <f t="shared" ca="1" si="96"/>
        <v>63</v>
      </c>
      <c r="C1364" s="20">
        <f t="shared" ca="1" si="97"/>
        <v>45568</v>
      </c>
      <c r="D1364" s="20">
        <v>45505</v>
      </c>
      <c r="E1364" s="8" t="s">
        <v>190</v>
      </c>
      <c r="F1364" s="8" t="s">
        <v>37</v>
      </c>
      <c r="G1364" s="15" t="s">
        <v>262</v>
      </c>
      <c r="H1364" s="15" t="s">
        <v>36</v>
      </c>
      <c r="I1364" s="3">
        <v>1.1491127270813413</v>
      </c>
      <c r="J1364" s="4">
        <v>0.68211920529801329</v>
      </c>
      <c r="K1364" s="10">
        <v>2757.87</v>
      </c>
      <c r="L1364" s="10">
        <f t="shared" si="95"/>
        <v>242.13000000000011</v>
      </c>
      <c r="M1364" s="10">
        <v>2400</v>
      </c>
      <c r="N1364" s="10">
        <v>3000</v>
      </c>
      <c r="O1364" s="3">
        <f t="shared" si="98"/>
        <v>1.1491125</v>
      </c>
    </row>
    <row r="1365" spans="1:15" x14ac:dyDescent="0.25">
      <c r="A1365" s="8" t="str">
        <f ca="1">LOOKUP('PB YTD'!B1365,TimeFrame!$D$3:$D$8,TimeFrame!$C$3:$C$8)</f>
        <v>60 Days</v>
      </c>
      <c r="B1365" s="8">
        <f t="shared" ca="1" si="96"/>
        <v>63</v>
      </c>
      <c r="C1365" s="20">
        <f t="shared" ca="1" si="97"/>
        <v>45568</v>
      </c>
      <c r="D1365" s="20">
        <v>45505</v>
      </c>
      <c r="E1365" s="8" t="s">
        <v>190</v>
      </c>
      <c r="F1365" s="8" t="s">
        <v>170</v>
      </c>
      <c r="G1365" s="15" t="s">
        <v>262</v>
      </c>
      <c r="H1365" s="15" t="s">
        <v>36</v>
      </c>
      <c r="I1365" s="3">
        <v>1.1205224285215127</v>
      </c>
      <c r="J1365" s="4">
        <v>0.6785714285714286</v>
      </c>
      <c r="K1365" s="10">
        <v>2689.25</v>
      </c>
      <c r="L1365" s="10">
        <f t="shared" si="95"/>
        <v>310.75</v>
      </c>
      <c r="M1365" s="10">
        <v>2400</v>
      </c>
      <c r="N1365" s="10">
        <v>3000</v>
      </c>
      <c r="O1365" s="3">
        <f t="shared" si="98"/>
        <v>1.1205208333333334</v>
      </c>
    </row>
    <row r="1366" spans="1:15" x14ac:dyDescent="0.25">
      <c r="A1366" s="8" t="str">
        <f ca="1">LOOKUP('PB YTD'!B1366,TimeFrame!$D$3:$D$8,TimeFrame!$C$3:$C$8)</f>
        <v>60 Days</v>
      </c>
      <c r="B1366" s="8">
        <f t="shared" ca="1" si="96"/>
        <v>63</v>
      </c>
      <c r="C1366" s="20">
        <f t="shared" ca="1" si="97"/>
        <v>45568</v>
      </c>
      <c r="D1366" s="20">
        <v>45505</v>
      </c>
      <c r="E1366" s="8" t="s">
        <v>190</v>
      </c>
      <c r="F1366" s="8" t="s">
        <v>107</v>
      </c>
      <c r="G1366" s="15" t="s">
        <v>262</v>
      </c>
      <c r="H1366" s="15" t="s">
        <v>36</v>
      </c>
      <c r="I1366" s="3">
        <v>0.94671715824843994</v>
      </c>
      <c r="J1366" s="4">
        <v>0.48333333333333334</v>
      </c>
      <c r="K1366" s="10">
        <v>1056.06</v>
      </c>
      <c r="L1366" s="10">
        <f t="shared" si="95"/>
        <v>1943.94</v>
      </c>
      <c r="M1366" s="10">
        <v>2400</v>
      </c>
      <c r="N1366" s="10">
        <v>3000</v>
      </c>
      <c r="O1366" s="3">
        <f t="shared" si="98"/>
        <v>0.440025</v>
      </c>
    </row>
    <row r="1367" spans="1:15" x14ac:dyDescent="0.25">
      <c r="A1367" s="8" t="str">
        <f ca="1">LOOKUP('PB YTD'!B1367,TimeFrame!$D$3:$D$8,TimeFrame!$C$3:$C$8)</f>
        <v>60 Days</v>
      </c>
      <c r="B1367" s="8">
        <f t="shared" ca="1" si="96"/>
        <v>63</v>
      </c>
      <c r="C1367" s="20">
        <f t="shared" ca="1" si="97"/>
        <v>45568</v>
      </c>
      <c r="D1367" s="20">
        <v>45505</v>
      </c>
      <c r="E1367" s="8" t="s">
        <v>190</v>
      </c>
      <c r="F1367" s="8" t="s">
        <v>91</v>
      </c>
      <c r="G1367" s="15" t="s">
        <v>262</v>
      </c>
      <c r="H1367" s="15" t="s">
        <v>36</v>
      </c>
      <c r="I1367" s="3">
        <v>1.3133163044002121</v>
      </c>
      <c r="J1367" s="4">
        <v>0.56944444444444442</v>
      </c>
      <c r="K1367" s="10">
        <v>1200</v>
      </c>
      <c r="L1367" s="10">
        <f t="shared" si="95"/>
        <v>1800</v>
      </c>
      <c r="M1367" s="10">
        <v>2400</v>
      </c>
      <c r="N1367" s="10">
        <v>3000</v>
      </c>
      <c r="O1367" s="3">
        <f t="shared" si="98"/>
        <v>0.5</v>
      </c>
    </row>
    <row r="1368" spans="1:15" x14ac:dyDescent="0.25">
      <c r="A1368" s="8" t="str">
        <f ca="1">LOOKUP('PB YTD'!B1368,TimeFrame!$D$3:$D$8,TimeFrame!$C$3:$C$8)</f>
        <v>60 Days</v>
      </c>
      <c r="B1368" s="8">
        <f t="shared" ca="1" si="96"/>
        <v>63</v>
      </c>
      <c r="C1368" s="20">
        <f t="shared" ca="1" si="97"/>
        <v>45568</v>
      </c>
      <c r="D1368" s="20">
        <v>45505</v>
      </c>
      <c r="E1368" s="8" t="s">
        <v>190</v>
      </c>
      <c r="F1368" s="8" t="s">
        <v>164</v>
      </c>
      <c r="G1368" s="15" t="s">
        <v>262</v>
      </c>
      <c r="H1368" s="15" t="s">
        <v>36</v>
      </c>
      <c r="I1368" s="3">
        <v>1.4947211081988609</v>
      </c>
      <c r="J1368" s="4">
        <v>0.59375</v>
      </c>
      <c r="K1368" s="10">
        <v>3000</v>
      </c>
      <c r="L1368" s="10">
        <f t="shared" si="95"/>
        <v>0</v>
      </c>
      <c r="M1368" s="10">
        <v>2400</v>
      </c>
      <c r="N1368" s="10">
        <v>3000</v>
      </c>
      <c r="O1368" s="3">
        <f t="shared" si="98"/>
        <v>1.25</v>
      </c>
    </row>
    <row r="1369" spans="1:15" x14ac:dyDescent="0.25">
      <c r="A1369" s="8" t="str">
        <f ca="1">LOOKUP('PB YTD'!B1369,TimeFrame!$D$3:$D$8,TimeFrame!$C$3:$C$8)</f>
        <v>60 Days</v>
      </c>
      <c r="B1369" s="8">
        <f t="shared" ca="1" si="96"/>
        <v>63</v>
      </c>
      <c r="C1369" s="20">
        <f t="shared" ca="1" si="97"/>
        <v>45568</v>
      </c>
      <c r="D1369" s="20">
        <v>45505</v>
      </c>
      <c r="E1369" s="8" t="s">
        <v>190</v>
      </c>
      <c r="F1369" s="8" t="s">
        <v>78</v>
      </c>
      <c r="G1369" s="15" t="s">
        <v>262</v>
      </c>
      <c r="H1369" s="15" t="s">
        <v>36</v>
      </c>
      <c r="I1369" s="3">
        <v>1.0200408016320652</v>
      </c>
      <c r="J1369" s="4">
        <v>0.51388888888888884</v>
      </c>
      <c r="K1369" s="10">
        <v>1200</v>
      </c>
      <c r="L1369" s="10">
        <f t="shared" si="95"/>
        <v>1800</v>
      </c>
      <c r="M1369" s="10">
        <v>2400</v>
      </c>
      <c r="N1369" s="10">
        <v>3000</v>
      </c>
      <c r="O1369" s="3">
        <f t="shared" si="98"/>
        <v>0.5</v>
      </c>
    </row>
    <row r="1370" spans="1:15" x14ac:dyDescent="0.25">
      <c r="A1370" s="8" t="str">
        <f ca="1">LOOKUP('PB YTD'!B1370,TimeFrame!$D$3:$D$8,TimeFrame!$C$3:$C$8)</f>
        <v>60 Days</v>
      </c>
      <c r="B1370" s="8">
        <f t="shared" ca="1" si="96"/>
        <v>63</v>
      </c>
      <c r="C1370" s="20">
        <f t="shared" ca="1" si="97"/>
        <v>45568</v>
      </c>
      <c r="D1370" s="20">
        <v>45505</v>
      </c>
      <c r="E1370" s="8" t="s">
        <v>190</v>
      </c>
      <c r="F1370" s="8" t="s">
        <v>101</v>
      </c>
      <c r="G1370" s="15" t="s">
        <v>262</v>
      </c>
      <c r="H1370" s="15" t="s">
        <v>36</v>
      </c>
      <c r="I1370" s="3">
        <v>1.29926375054136</v>
      </c>
      <c r="J1370" s="4">
        <v>0.61061946902654862</v>
      </c>
      <c r="K1370" s="10">
        <v>3000</v>
      </c>
      <c r="L1370" s="10">
        <f t="shared" si="95"/>
        <v>0</v>
      </c>
      <c r="M1370" s="10">
        <v>2400</v>
      </c>
      <c r="N1370" s="10">
        <v>3000</v>
      </c>
      <c r="O1370" s="3">
        <f t="shared" si="98"/>
        <v>1.25</v>
      </c>
    </row>
    <row r="1371" spans="1:15" x14ac:dyDescent="0.25">
      <c r="A1371" s="8" t="str">
        <f ca="1">LOOKUP('PB YTD'!B1371,TimeFrame!$D$3:$D$8,TimeFrame!$C$3:$C$8)</f>
        <v>60 Days</v>
      </c>
      <c r="B1371" s="8">
        <f t="shared" ca="1" si="96"/>
        <v>63</v>
      </c>
      <c r="C1371" s="20">
        <f t="shared" ca="1" si="97"/>
        <v>45568</v>
      </c>
      <c r="D1371" s="20">
        <v>45505</v>
      </c>
      <c r="E1371" s="8" t="s">
        <v>190</v>
      </c>
      <c r="F1371" s="8" t="s">
        <v>106</v>
      </c>
      <c r="G1371" s="15" t="s">
        <v>262</v>
      </c>
      <c r="H1371" s="15" t="s">
        <v>36</v>
      </c>
      <c r="I1371" s="3">
        <v>1.1143281648824717</v>
      </c>
      <c r="J1371" s="4">
        <v>0.52380952380952384</v>
      </c>
      <c r="K1371" s="10">
        <v>1200</v>
      </c>
      <c r="L1371" s="10">
        <f t="shared" si="95"/>
        <v>1800</v>
      </c>
      <c r="M1371" s="10">
        <v>2400</v>
      </c>
      <c r="N1371" s="10">
        <v>3000</v>
      </c>
      <c r="O1371" s="3">
        <f t="shared" si="98"/>
        <v>0.5</v>
      </c>
    </row>
    <row r="1372" spans="1:15" x14ac:dyDescent="0.25">
      <c r="A1372" s="8" t="str">
        <f ca="1">LOOKUP('PB YTD'!B1372,TimeFrame!$D$3:$D$8,TimeFrame!$C$3:$C$8)</f>
        <v>60 Days</v>
      </c>
      <c r="B1372" s="8">
        <f t="shared" ca="1" si="96"/>
        <v>63</v>
      </c>
      <c r="C1372" s="20">
        <f t="shared" ca="1" si="97"/>
        <v>45568</v>
      </c>
      <c r="D1372" s="20">
        <v>45505</v>
      </c>
      <c r="E1372" s="8" t="s">
        <v>190</v>
      </c>
      <c r="F1372" s="8" t="s">
        <v>150</v>
      </c>
      <c r="G1372" s="15" t="s">
        <v>262</v>
      </c>
      <c r="H1372" s="15" t="s">
        <v>36</v>
      </c>
      <c r="I1372" s="3">
        <v>1.0812920220160811</v>
      </c>
      <c r="J1372" s="4">
        <v>0.52777777777777779</v>
      </c>
      <c r="K1372" s="10">
        <v>1200</v>
      </c>
      <c r="L1372" s="10">
        <f t="shared" si="95"/>
        <v>1800</v>
      </c>
      <c r="M1372" s="10">
        <v>2400</v>
      </c>
      <c r="N1372" s="10">
        <v>3000</v>
      </c>
      <c r="O1372" s="3">
        <f t="shared" si="98"/>
        <v>0.5</v>
      </c>
    </row>
    <row r="1373" spans="1:15" x14ac:dyDescent="0.25">
      <c r="A1373" s="8" t="str">
        <f ca="1">LOOKUP('PB YTD'!B1373,TimeFrame!$D$3:$D$8,TimeFrame!$C$3:$C$8)</f>
        <v>60 Days</v>
      </c>
      <c r="B1373" s="8">
        <f t="shared" ca="1" si="96"/>
        <v>63</v>
      </c>
      <c r="C1373" s="20">
        <f t="shared" ca="1" si="97"/>
        <v>45568</v>
      </c>
      <c r="D1373" s="20">
        <v>45505</v>
      </c>
      <c r="E1373" s="8" t="s">
        <v>206</v>
      </c>
      <c r="F1373" s="8" t="s">
        <v>212</v>
      </c>
      <c r="G1373" s="15" t="s">
        <v>231</v>
      </c>
      <c r="H1373" s="15" t="s">
        <v>11</v>
      </c>
      <c r="I1373" s="3">
        <v>1.0464629552113855</v>
      </c>
      <c r="J1373" s="4">
        <v>0.48684210526315791</v>
      </c>
      <c r="K1373" s="10">
        <v>1200</v>
      </c>
      <c r="L1373" s="10">
        <f t="shared" si="95"/>
        <v>1800</v>
      </c>
      <c r="M1373" s="10">
        <v>2400</v>
      </c>
      <c r="N1373" s="10">
        <v>3000</v>
      </c>
      <c r="O1373" s="3">
        <f t="shared" si="98"/>
        <v>0.5</v>
      </c>
    </row>
    <row r="1374" spans="1:15" x14ac:dyDescent="0.25">
      <c r="A1374" s="8" t="str">
        <f ca="1">LOOKUP('PB YTD'!B1374,TimeFrame!$D$3:$D$8,TimeFrame!$C$3:$C$8)</f>
        <v>60 Days</v>
      </c>
      <c r="B1374" s="8">
        <f t="shared" ca="1" si="96"/>
        <v>63</v>
      </c>
      <c r="C1374" s="20">
        <f t="shared" ca="1" si="97"/>
        <v>45568</v>
      </c>
      <c r="D1374" s="20">
        <v>45505</v>
      </c>
      <c r="E1374" s="8" t="s">
        <v>206</v>
      </c>
      <c r="F1374" s="8" t="s">
        <v>215</v>
      </c>
      <c r="G1374" s="15" t="s">
        <v>231</v>
      </c>
      <c r="H1374" s="15" t="s">
        <v>11</v>
      </c>
      <c r="I1374" s="3">
        <v>1.2926724172974202</v>
      </c>
      <c r="J1374" s="4">
        <v>0.50769230769230766</v>
      </c>
      <c r="K1374" s="10">
        <v>1200</v>
      </c>
      <c r="L1374" s="10">
        <f t="shared" si="95"/>
        <v>1800</v>
      </c>
      <c r="M1374" s="10">
        <v>2400</v>
      </c>
      <c r="N1374" s="10">
        <v>3000</v>
      </c>
      <c r="O1374" s="3">
        <f t="shared" si="98"/>
        <v>0.5</v>
      </c>
    </row>
    <row r="1375" spans="1:15" x14ac:dyDescent="0.25">
      <c r="A1375" s="8" t="str">
        <f ca="1">LOOKUP('PB YTD'!B1375,TimeFrame!$D$3:$D$8,TimeFrame!$C$3:$C$8)</f>
        <v>60 Days</v>
      </c>
      <c r="B1375" s="8">
        <f t="shared" ca="1" si="96"/>
        <v>63</v>
      </c>
      <c r="C1375" s="20">
        <f t="shared" ca="1" si="97"/>
        <v>45568</v>
      </c>
      <c r="D1375" s="20">
        <v>45505</v>
      </c>
      <c r="E1375" s="8" t="s">
        <v>206</v>
      </c>
      <c r="F1375" s="8" t="s">
        <v>211</v>
      </c>
      <c r="G1375" s="15" t="s">
        <v>231</v>
      </c>
      <c r="H1375" s="15" t="s">
        <v>11</v>
      </c>
      <c r="I1375" s="3">
        <v>1.2975263671642501</v>
      </c>
      <c r="J1375" s="4">
        <v>0.50515463917525771</v>
      </c>
      <c r="K1375" s="10">
        <v>1200</v>
      </c>
      <c r="L1375" s="10">
        <f t="shared" ref="L1375:L1438" si="99">3000-K1375</f>
        <v>1800</v>
      </c>
      <c r="M1375" s="10">
        <v>2400</v>
      </c>
      <c r="N1375" s="10">
        <v>3000</v>
      </c>
      <c r="O1375" s="3">
        <f t="shared" si="98"/>
        <v>0.5</v>
      </c>
    </row>
    <row r="1376" spans="1:15" x14ac:dyDescent="0.25">
      <c r="A1376" s="8" t="str">
        <f ca="1">LOOKUP('PB YTD'!B1376,TimeFrame!$D$3:$D$8,TimeFrame!$C$3:$C$8)</f>
        <v>60 Days</v>
      </c>
      <c r="B1376" s="8">
        <f t="shared" ca="1" si="96"/>
        <v>63</v>
      </c>
      <c r="C1376" s="20">
        <f t="shared" ca="1" si="97"/>
        <v>45568</v>
      </c>
      <c r="D1376" s="20">
        <v>45505</v>
      </c>
      <c r="E1376" s="8" t="s">
        <v>206</v>
      </c>
      <c r="F1376" s="8" t="s">
        <v>209</v>
      </c>
      <c r="G1376" s="15" t="s">
        <v>231</v>
      </c>
      <c r="H1376" s="15" t="s">
        <v>11</v>
      </c>
      <c r="I1376" s="3">
        <v>1.069967900962971</v>
      </c>
      <c r="J1376" s="4">
        <v>0.49523809523809526</v>
      </c>
      <c r="K1376" s="10">
        <v>1200</v>
      </c>
      <c r="L1376" s="10">
        <f t="shared" si="99"/>
        <v>1800</v>
      </c>
      <c r="M1376" s="10">
        <v>2400</v>
      </c>
      <c r="N1376" s="10">
        <v>3000</v>
      </c>
      <c r="O1376" s="3">
        <f t="shared" si="98"/>
        <v>0.5</v>
      </c>
    </row>
    <row r="1377" spans="1:15" x14ac:dyDescent="0.25">
      <c r="A1377" s="8" t="str">
        <f ca="1">LOOKUP('PB YTD'!B1377,TimeFrame!$D$3:$D$8,TimeFrame!$C$3:$C$8)</f>
        <v>60 Days</v>
      </c>
      <c r="B1377" s="8">
        <f t="shared" ca="1" si="96"/>
        <v>63</v>
      </c>
      <c r="C1377" s="20">
        <f t="shared" ca="1" si="97"/>
        <v>45568</v>
      </c>
      <c r="D1377" s="20">
        <v>45505</v>
      </c>
      <c r="E1377" s="8" t="s">
        <v>206</v>
      </c>
      <c r="F1377" s="8" t="s">
        <v>207</v>
      </c>
      <c r="G1377" s="15" t="s">
        <v>231</v>
      </c>
      <c r="H1377" s="15" t="s">
        <v>11</v>
      </c>
      <c r="I1377" s="3">
        <v>1.24162740439469</v>
      </c>
      <c r="J1377" s="4">
        <v>0.54744525547445255</v>
      </c>
      <c r="K1377" s="10">
        <v>1200</v>
      </c>
      <c r="L1377" s="10">
        <f t="shared" si="99"/>
        <v>1800</v>
      </c>
      <c r="M1377" s="10">
        <v>2400</v>
      </c>
      <c r="N1377" s="10">
        <v>3000</v>
      </c>
      <c r="O1377" s="3">
        <f t="shared" si="98"/>
        <v>0.5</v>
      </c>
    </row>
    <row r="1378" spans="1:15" x14ac:dyDescent="0.25">
      <c r="A1378" s="8" t="str">
        <f ca="1">LOOKUP('PB YTD'!B1378,TimeFrame!$D$3:$D$8,TimeFrame!$C$3:$C$8)</f>
        <v>60 Days</v>
      </c>
      <c r="B1378" s="8">
        <f t="shared" ca="1" si="96"/>
        <v>63</v>
      </c>
      <c r="C1378" s="20">
        <f t="shared" ca="1" si="97"/>
        <v>45568</v>
      </c>
      <c r="D1378" s="20">
        <v>45505</v>
      </c>
      <c r="E1378" s="8" t="s">
        <v>206</v>
      </c>
      <c r="F1378" s="8" t="s">
        <v>214</v>
      </c>
      <c r="G1378" s="15" t="s">
        <v>231</v>
      </c>
      <c r="H1378" s="15" t="s">
        <v>11</v>
      </c>
      <c r="I1378" s="3">
        <v>1.3458069701585997</v>
      </c>
      <c r="J1378" s="4">
        <v>0.51546391752577314</v>
      </c>
      <c r="K1378" s="10">
        <v>1200</v>
      </c>
      <c r="L1378" s="10">
        <f t="shared" si="99"/>
        <v>1800</v>
      </c>
      <c r="M1378" s="10">
        <v>2400</v>
      </c>
      <c r="N1378" s="10">
        <v>3000</v>
      </c>
      <c r="O1378" s="3">
        <f t="shared" si="98"/>
        <v>0.5</v>
      </c>
    </row>
    <row r="1379" spans="1:15" x14ac:dyDescent="0.25">
      <c r="A1379" s="8" t="str">
        <f ca="1">LOOKUP('PB YTD'!B1379,TimeFrame!$D$3:$D$8,TimeFrame!$C$3:$C$8)</f>
        <v>60 Days</v>
      </c>
      <c r="B1379" s="8">
        <f t="shared" ca="1" si="96"/>
        <v>63</v>
      </c>
      <c r="C1379" s="20">
        <f t="shared" ca="1" si="97"/>
        <v>45568</v>
      </c>
      <c r="D1379" s="20">
        <v>45505</v>
      </c>
      <c r="E1379" s="8" t="s">
        <v>206</v>
      </c>
      <c r="F1379" s="8" t="s">
        <v>210</v>
      </c>
      <c r="G1379" s="15" t="s">
        <v>231</v>
      </c>
      <c r="H1379" s="15" t="s">
        <v>11</v>
      </c>
      <c r="I1379" s="3">
        <v>1.6364132246431713</v>
      </c>
      <c r="J1379" s="4">
        <v>0.53424657534246578</v>
      </c>
      <c r="K1379" s="10">
        <v>1200</v>
      </c>
      <c r="L1379" s="10">
        <f t="shared" si="99"/>
        <v>1800</v>
      </c>
      <c r="M1379" s="10">
        <v>2400</v>
      </c>
      <c r="N1379" s="10">
        <v>3000</v>
      </c>
      <c r="O1379" s="3">
        <f t="shared" si="98"/>
        <v>0.5</v>
      </c>
    </row>
    <row r="1380" spans="1:15" x14ac:dyDescent="0.25">
      <c r="A1380" s="8" t="str">
        <f ca="1">LOOKUP('PB YTD'!B1380,TimeFrame!$D$3:$D$8,TimeFrame!$C$3:$C$8)</f>
        <v>60 Days</v>
      </c>
      <c r="B1380" s="8">
        <f t="shared" ca="1" si="96"/>
        <v>63</v>
      </c>
      <c r="C1380" s="20">
        <f t="shared" ca="1" si="97"/>
        <v>45568</v>
      </c>
      <c r="D1380" s="20">
        <v>45505</v>
      </c>
      <c r="E1380" s="8" t="s">
        <v>206</v>
      </c>
      <c r="F1380" s="8" t="s">
        <v>208</v>
      </c>
      <c r="G1380" s="15" t="s">
        <v>231</v>
      </c>
      <c r="H1380" s="15" t="s">
        <v>11</v>
      </c>
      <c r="I1380" s="3">
        <v>1.2065741988782119</v>
      </c>
      <c r="J1380" s="4">
        <v>0.61165048543689315</v>
      </c>
      <c r="K1380" s="10">
        <v>2895.78</v>
      </c>
      <c r="L1380" s="10">
        <f t="shared" si="99"/>
        <v>104.2199999999998</v>
      </c>
      <c r="M1380" s="10">
        <v>2400</v>
      </c>
      <c r="N1380" s="10">
        <v>3000</v>
      </c>
      <c r="O1380" s="3">
        <f t="shared" si="98"/>
        <v>1.2065750000000002</v>
      </c>
    </row>
    <row r="1381" spans="1:15" x14ac:dyDescent="0.25">
      <c r="A1381" s="8" t="str">
        <f ca="1">LOOKUP('PB YTD'!B1381,TimeFrame!$D$3:$D$8,TimeFrame!$C$3:$C$8)</f>
        <v>60 Days</v>
      </c>
      <c r="B1381" s="8">
        <f t="shared" ca="1" si="96"/>
        <v>63</v>
      </c>
      <c r="C1381" s="20">
        <f t="shared" ca="1" si="97"/>
        <v>45568</v>
      </c>
      <c r="D1381" s="20">
        <v>45505</v>
      </c>
      <c r="E1381" s="8" t="s">
        <v>241</v>
      </c>
      <c r="F1381" s="8" t="s">
        <v>259</v>
      </c>
      <c r="G1381" s="15" t="s">
        <v>243</v>
      </c>
      <c r="H1381" s="15" t="s">
        <v>264</v>
      </c>
      <c r="I1381" s="3">
        <v>0.74546132237565799</v>
      </c>
      <c r="J1381" s="4">
        <v>0.56521739130434778</v>
      </c>
      <c r="K1381" s="10">
        <v>2400</v>
      </c>
      <c r="L1381" s="10">
        <f t="shared" si="99"/>
        <v>600</v>
      </c>
      <c r="M1381" s="10">
        <v>2400</v>
      </c>
      <c r="N1381" s="10">
        <v>3000</v>
      </c>
      <c r="O1381" s="3">
        <f t="shared" si="98"/>
        <v>1</v>
      </c>
    </row>
    <row r="1382" spans="1:15" x14ac:dyDescent="0.25">
      <c r="A1382" s="8" t="str">
        <f ca="1">LOOKUP('PB YTD'!B1382,TimeFrame!$D$3:$D$8,TimeFrame!$C$3:$C$8)</f>
        <v>60 Days</v>
      </c>
      <c r="B1382" s="8">
        <f t="shared" ca="1" si="96"/>
        <v>63</v>
      </c>
      <c r="C1382" s="20">
        <f t="shared" ca="1" si="97"/>
        <v>45568</v>
      </c>
      <c r="D1382" s="20">
        <v>45505</v>
      </c>
      <c r="E1382" s="8" t="s">
        <v>241</v>
      </c>
      <c r="F1382" s="8" t="s">
        <v>244</v>
      </c>
      <c r="G1382" s="15" t="s">
        <v>243</v>
      </c>
      <c r="H1382" s="15" t="s">
        <v>264</v>
      </c>
      <c r="I1382" s="3">
        <v>1.6021591513932869</v>
      </c>
      <c r="J1382" s="4">
        <v>0.48598130841121495</v>
      </c>
      <c r="K1382" s="10">
        <v>3000</v>
      </c>
      <c r="L1382" s="10">
        <f t="shared" si="99"/>
        <v>0</v>
      </c>
      <c r="M1382" s="10">
        <v>2400</v>
      </c>
      <c r="N1382" s="10">
        <v>3000</v>
      </c>
      <c r="O1382" s="3">
        <f t="shared" si="98"/>
        <v>1.25</v>
      </c>
    </row>
    <row r="1383" spans="1:15" x14ac:dyDescent="0.25">
      <c r="A1383" s="8" t="str">
        <f ca="1">LOOKUP('PB YTD'!B1383,TimeFrame!$D$3:$D$8,TimeFrame!$C$3:$C$8)</f>
        <v>60 Days</v>
      </c>
      <c r="B1383" s="8">
        <f t="shared" ca="1" si="96"/>
        <v>63</v>
      </c>
      <c r="C1383" s="20">
        <f t="shared" ca="1" si="97"/>
        <v>45568</v>
      </c>
      <c r="D1383" s="20">
        <v>45505</v>
      </c>
      <c r="E1383" s="8" t="s">
        <v>241</v>
      </c>
      <c r="F1383" s="8" t="s">
        <v>250</v>
      </c>
      <c r="G1383" s="15" t="s">
        <v>243</v>
      </c>
      <c r="H1383" s="15" t="s">
        <v>264</v>
      </c>
      <c r="I1383" s="3">
        <v>0.48904752520054595</v>
      </c>
      <c r="J1383" s="4">
        <v>0.72847682119205293</v>
      </c>
      <c r="K1383" s="10">
        <v>2400</v>
      </c>
      <c r="L1383" s="10">
        <f t="shared" si="99"/>
        <v>600</v>
      </c>
      <c r="M1383" s="10">
        <v>2400</v>
      </c>
      <c r="N1383" s="10">
        <v>3000</v>
      </c>
      <c r="O1383" s="3">
        <f t="shared" si="98"/>
        <v>1</v>
      </c>
    </row>
    <row r="1384" spans="1:15" x14ac:dyDescent="0.25">
      <c r="A1384" s="8" t="str">
        <f ca="1">LOOKUP('PB YTD'!B1384,TimeFrame!$D$3:$D$8,TimeFrame!$C$3:$C$8)</f>
        <v>60 Days</v>
      </c>
      <c r="B1384" s="8">
        <f t="shared" ca="1" si="96"/>
        <v>63</v>
      </c>
      <c r="C1384" s="20">
        <f t="shared" ca="1" si="97"/>
        <v>45568</v>
      </c>
      <c r="D1384" s="20">
        <v>45505</v>
      </c>
      <c r="E1384" s="8" t="s">
        <v>241</v>
      </c>
      <c r="F1384" s="8" t="s">
        <v>248</v>
      </c>
      <c r="G1384" s="15" t="s">
        <v>243</v>
      </c>
      <c r="H1384" s="15" t="s">
        <v>264</v>
      </c>
      <c r="I1384" s="3">
        <v>1.0344470880314474</v>
      </c>
      <c r="J1384" s="4">
        <v>0.5625</v>
      </c>
      <c r="K1384" s="10">
        <v>2482.67</v>
      </c>
      <c r="L1384" s="10">
        <f t="shared" si="99"/>
        <v>517.32999999999993</v>
      </c>
      <c r="M1384" s="10">
        <v>2400</v>
      </c>
      <c r="N1384" s="10">
        <v>3000</v>
      </c>
      <c r="O1384" s="3">
        <f t="shared" si="98"/>
        <v>1.0344458333333333</v>
      </c>
    </row>
    <row r="1385" spans="1:15" x14ac:dyDescent="0.25">
      <c r="A1385" s="8" t="str">
        <f ca="1">LOOKUP('PB YTD'!B1385,TimeFrame!$D$3:$D$8,TimeFrame!$C$3:$C$8)</f>
        <v>60 Days</v>
      </c>
      <c r="B1385" s="8">
        <f t="shared" ca="1" si="96"/>
        <v>63</v>
      </c>
      <c r="C1385" s="20">
        <f t="shared" ca="1" si="97"/>
        <v>45568</v>
      </c>
      <c r="D1385" s="20">
        <v>45505</v>
      </c>
      <c r="E1385" s="8" t="s">
        <v>241</v>
      </c>
      <c r="F1385" s="8" t="s">
        <v>247</v>
      </c>
      <c r="G1385" s="15" t="s">
        <v>243</v>
      </c>
      <c r="H1385" s="15" t="s">
        <v>264</v>
      </c>
      <c r="I1385" s="3">
        <v>1.4108260629844644</v>
      </c>
      <c r="J1385" s="4">
        <v>0.66981132075471694</v>
      </c>
      <c r="K1385" s="10">
        <v>3000</v>
      </c>
      <c r="L1385" s="10">
        <f t="shared" si="99"/>
        <v>0</v>
      </c>
      <c r="M1385" s="10">
        <v>2400</v>
      </c>
      <c r="N1385" s="10">
        <v>3000</v>
      </c>
      <c r="O1385" s="3">
        <f t="shared" si="98"/>
        <v>1.25</v>
      </c>
    </row>
    <row r="1386" spans="1:15" x14ac:dyDescent="0.25">
      <c r="A1386" s="8" t="str">
        <f ca="1">LOOKUP('PB YTD'!B1386,TimeFrame!$D$3:$D$8,TimeFrame!$C$3:$C$8)</f>
        <v>60 Days</v>
      </c>
      <c r="B1386" s="8">
        <f t="shared" ca="1" si="96"/>
        <v>63</v>
      </c>
      <c r="C1386" s="20">
        <f t="shared" ca="1" si="97"/>
        <v>45568</v>
      </c>
      <c r="D1386" s="20">
        <v>45505</v>
      </c>
      <c r="E1386" s="8" t="s">
        <v>241</v>
      </c>
      <c r="F1386" s="8" t="s">
        <v>260</v>
      </c>
      <c r="G1386" s="15" t="s">
        <v>243</v>
      </c>
      <c r="H1386" s="15" t="s">
        <v>264</v>
      </c>
      <c r="I1386" s="3">
        <v>0.79824561403508776</v>
      </c>
      <c r="J1386" s="4">
        <v>0.75824175824175821</v>
      </c>
      <c r="K1386" s="10">
        <v>2400</v>
      </c>
      <c r="L1386" s="10">
        <f t="shared" si="99"/>
        <v>600</v>
      </c>
      <c r="M1386" s="10">
        <v>2400</v>
      </c>
      <c r="N1386" s="10">
        <v>3000</v>
      </c>
      <c r="O1386" s="3">
        <f t="shared" si="98"/>
        <v>1</v>
      </c>
    </row>
    <row r="1387" spans="1:15" x14ac:dyDescent="0.25">
      <c r="A1387" s="8" t="str">
        <f ca="1">LOOKUP('PB YTD'!B1387,TimeFrame!$D$3:$D$8,TimeFrame!$C$3:$C$8)</f>
        <v>60 Days</v>
      </c>
      <c r="B1387" s="8">
        <f t="shared" ca="1" si="96"/>
        <v>63</v>
      </c>
      <c r="C1387" s="20">
        <f t="shared" ca="1" si="97"/>
        <v>45568</v>
      </c>
      <c r="D1387" s="20">
        <v>45505</v>
      </c>
      <c r="E1387" s="8" t="s">
        <v>252</v>
      </c>
      <c r="F1387" s="8" t="s">
        <v>253</v>
      </c>
      <c r="G1387" s="15" t="s">
        <v>243</v>
      </c>
      <c r="H1387" s="15" t="s">
        <v>264</v>
      </c>
      <c r="I1387" s="3">
        <v>0.87181722608272016</v>
      </c>
      <c r="J1387" s="4">
        <v>0.48717948717948717</v>
      </c>
      <c r="K1387" s="10">
        <v>2400</v>
      </c>
      <c r="L1387" s="10">
        <f t="shared" si="99"/>
        <v>600</v>
      </c>
      <c r="M1387" s="10">
        <v>2400</v>
      </c>
      <c r="N1387" s="10">
        <v>3000</v>
      </c>
      <c r="O1387" s="3">
        <f t="shared" si="98"/>
        <v>1</v>
      </c>
    </row>
    <row r="1388" spans="1:15" x14ac:dyDescent="0.25">
      <c r="A1388" s="8" t="str">
        <f ca="1">LOOKUP('PB YTD'!B1388,TimeFrame!$D$3:$D$8,TimeFrame!$C$3:$C$8)</f>
        <v>60 Days</v>
      </c>
      <c r="B1388" s="8">
        <f t="shared" ca="1" si="96"/>
        <v>63</v>
      </c>
      <c r="C1388" s="20">
        <f t="shared" ca="1" si="97"/>
        <v>45568</v>
      </c>
      <c r="D1388" s="20">
        <v>45505</v>
      </c>
      <c r="E1388" s="8" t="s">
        <v>252</v>
      </c>
      <c r="F1388" s="8" t="s">
        <v>254</v>
      </c>
      <c r="G1388" s="15" t="s">
        <v>243</v>
      </c>
      <c r="H1388" s="15" t="s">
        <v>264</v>
      </c>
      <c r="I1388" s="3">
        <v>0.93784780876944185</v>
      </c>
      <c r="J1388" s="4">
        <v>0.61306532663316582</v>
      </c>
      <c r="K1388" s="10">
        <v>2400</v>
      </c>
      <c r="L1388" s="10">
        <f t="shared" si="99"/>
        <v>600</v>
      </c>
      <c r="M1388" s="10">
        <v>2400</v>
      </c>
      <c r="N1388" s="10">
        <v>3000</v>
      </c>
      <c r="O1388" s="3">
        <f t="shared" si="98"/>
        <v>1</v>
      </c>
    </row>
    <row r="1389" spans="1:15" x14ac:dyDescent="0.25">
      <c r="A1389" s="8" t="str">
        <f ca="1">LOOKUP('PB YTD'!B1389,TimeFrame!$D$3:$D$8,TimeFrame!$C$3:$C$8)</f>
        <v>60 Days</v>
      </c>
      <c r="B1389" s="8">
        <f t="shared" ca="1" si="96"/>
        <v>63</v>
      </c>
      <c r="C1389" s="20">
        <f t="shared" ca="1" si="97"/>
        <v>45568</v>
      </c>
      <c r="D1389" s="20">
        <v>45505</v>
      </c>
      <c r="E1389" s="8" t="s">
        <v>252</v>
      </c>
      <c r="F1389" s="8" t="s">
        <v>257</v>
      </c>
      <c r="G1389" s="15" t="s">
        <v>243</v>
      </c>
      <c r="H1389" s="15" t="s">
        <v>264</v>
      </c>
      <c r="I1389" s="3">
        <v>0.8449415905056471</v>
      </c>
      <c r="J1389" s="4">
        <v>0.61538461538461542</v>
      </c>
      <c r="K1389" s="10">
        <v>2400</v>
      </c>
      <c r="L1389" s="10">
        <f t="shared" si="99"/>
        <v>600</v>
      </c>
      <c r="M1389" s="10">
        <v>2400</v>
      </c>
      <c r="N1389" s="10">
        <v>3000</v>
      </c>
      <c r="O1389" s="3">
        <f t="shared" si="98"/>
        <v>1</v>
      </c>
    </row>
    <row r="1390" spans="1:15" x14ac:dyDescent="0.25">
      <c r="A1390" s="8" t="str">
        <f ca="1">LOOKUP('PB YTD'!B1390,TimeFrame!$D$3:$D$8,TimeFrame!$C$3:$C$8)</f>
        <v>60 Days</v>
      </c>
      <c r="B1390" s="8">
        <f t="shared" ca="1" si="96"/>
        <v>63</v>
      </c>
      <c r="C1390" s="20">
        <f t="shared" ca="1" si="97"/>
        <v>45568</v>
      </c>
      <c r="D1390" s="20">
        <v>45505</v>
      </c>
      <c r="E1390" s="8" t="s">
        <v>255</v>
      </c>
      <c r="F1390" s="8" t="s">
        <v>256</v>
      </c>
      <c r="G1390" s="15" t="s">
        <v>243</v>
      </c>
      <c r="H1390" s="15" t="s">
        <v>264</v>
      </c>
      <c r="I1390" s="3">
        <v>0.85839948319041426</v>
      </c>
      <c r="J1390" s="4">
        <v>0.46236559139784944</v>
      </c>
      <c r="K1390" s="10">
        <v>2400</v>
      </c>
      <c r="L1390" s="10">
        <f t="shared" si="99"/>
        <v>600</v>
      </c>
      <c r="M1390" s="10">
        <v>2400</v>
      </c>
      <c r="N1390" s="10">
        <v>3000</v>
      </c>
      <c r="O1390" s="3">
        <f t="shared" si="98"/>
        <v>1</v>
      </c>
    </row>
    <row r="1391" spans="1:15" x14ac:dyDescent="0.25">
      <c r="A1391" s="8" t="str">
        <f ca="1">LOOKUP('PB YTD'!B1391,TimeFrame!$D$3:$D$8,TimeFrame!$C$3:$C$8)</f>
        <v>60 Days</v>
      </c>
      <c r="B1391" s="8">
        <f t="shared" ca="1" si="96"/>
        <v>63</v>
      </c>
      <c r="C1391" s="20">
        <f t="shared" ca="1" si="97"/>
        <v>45568</v>
      </c>
      <c r="D1391" s="20">
        <v>45505</v>
      </c>
      <c r="E1391" s="8" t="s">
        <v>241</v>
      </c>
      <c r="F1391" s="8" t="s">
        <v>246</v>
      </c>
      <c r="G1391" s="15" t="s">
        <v>243</v>
      </c>
      <c r="H1391" s="15" t="s">
        <v>264</v>
      </c>
      <c r="I1391" s="3">
        <v>1.1351351351351351</v>
      </c>
      <c r="J1391" s="4">
        <v>0.65151515151515149</v>
      </c>
      <c r="K1391" s="10">
        <v>2724.32</v>
      </c>
      <c r="L1391" s="10">
        <f t="shared" si="99"/>
        <v>275.67999999999984</v>
      </c>
      <c r="M1391" s="10">
        <v>2400</v>
      </c>
      <c r="N1391" s="10">
        <v>3000</v>
      </c>
      <c r="O1391" s="3">
        <f t="shared" si="98"/>
        <v>1.1351333333333333</v>
      </c>
    </row>
    <row r="1392" spans="1:15" x14ac:dyDescent="0.25">
      <c r="A1392" s="8" t="str">
        <f ca="1">LOOKUP('PB YTD'!B1392,TimeFrame!$D$3:$D$8,TimeFrame!$C$3:$C$8)</f>
        <v>60 Days</v>
      </c>
      <c r="B1392" s="8">
        <f t="shared" ca="1" si="96"/>
        <v>63</v>
      </c>
      <c r="C1392" s="20">
        <f t="shared" ca="1" si="97"/>
        <v>45568</v>
      </c>
      <c r="D1392" s="20">
        <v>45505</v>
      </c>
      <c r="E1392" s="8" t="s">
        <v>241</v>
      </c>
      <c r="F1392" s="8" t="s">
        <v>245</v>
      </c>
      <c r="G1392" s="15" t="s">
        <v>243</v>
      </c>
      <c r="H1392" s="15" t="s">
        <v>264</v>
      </c>
      <c r="I1392" s="3">
        <v>0.70772497192178097</v>
      </c>
      <c r="J1392" s="4">
        <v>0.66666666666666663</v>
      </c>
      <c r="K1392" s="10">
        <v>2400</v>
      </c>
      <c r="L1392" s="10">
        <f t="shared" si="99"/>
        <v>600</v>
      </c>
      <c r="M1392" s="10">
        <v>2400</v>
      </c>
      <c r="N1392" s="10">
        <v>3000</v>
      </c>
      <c r="O1392" s="3">
        <f t="shared" si="98"/>
        <v>1</v>
      </c>
    </row>
    <row r="1393" spans="1:15" x14ac:dyDescent="0.25">
      <c r="A1393" s="8" t="str">
        <f ca="1">LOOKUP('PB YTD'!B1393,TimeFrame!$D$3:$D$8,TimeFrame!$C$3:$C$8)</f>
        <v>60 Days</v>
      </c>
      <c r="B1393" s="8">
        <f t="shared" ca="1" si="96"/>
        <v>63</v>
      </c>
      <c r="C1393" s="20">
        <f t="shared" ca="1" si="97"/>
        <v>45568</v>
      </c>
      <c r="D1393" s="20">
        <v>45505</v>
      </c>
      <c r="E1393" s="8" t="s">
        <v>241</v>
      </c>
      <c r="F1393" s="8" t="s">
        <v>242</v>
      </c>
      <c r="G1393" s="15" t="s">
        <v>243</v>
      </c>
      <c r="H1393" s="15" t="s">
        <v>264</v>
      </c>
      <c r="I1393" s="3">
        <v>0.43135563311242703</v>
      </c>
      <c r="J1393" s="4">
        <v>0.67647058823529416</v>
      </c>
      <c r="K1393" s="10">
        <v>2400</v>
      </c>
      <c r="L1393" s="10">
        <f t="shared" si="99"/>
        <v>600</v>
      </c>
      <c r="M1393" s="10">
        <v>2400</v>
      </c>
      <c r="N1393" s="10">
        <v>3000</v>
      </c>
      <c r="O1393" s="3">
        <f t="shared" si="98"/>
        <v>1</v>
      </c>
    </row>
    <row r="1394" spans="1:15" x14ac:dyDescent="0.25">
      <c r="A1394" s="8" t="str">
        <f ca="1">LOOKUP('PB YTD'!B1394,TimeFrame!$D$3:$D$8,TimeFrame!$C$3:$C$8)</f>
        <v>60 Days</v>
      </c>
      <c r="B1394" s="8">
        <f t="shared" ref="B1394:B1395" ca="1" si="100">+C1394-D1394</f>
        <v>63</v>
      </c>
      <c r="C1394" s="20">
        <f t="shared" ca="1" si="97"/>
        <v>45568</v>
      </c>
      <c r="D1394" s="20">
        <v>45505</v>
      </c>
      <c r="E1394" s="8" t="s">
        <v>241</v>
      </c>
      <c r="F1394" s="8" t="s">
        <v>249</v>
      </c>
      <c r="G1394" s="15" t="s">
        <v>243</v>
      </c>
      <c r="H1394" s="15" t="s">
        <v>264</v>
      </c>
      <c r="I1394" s="3">
        <v>0.9677185229389611</v>
      </c>
      <c r="J1394" s="4">
        <v>0.60902255639097747</v>
      </c>
      <c r="K1394" s="10">
        <v>2400</v>
      </c>
      <c r="L1394" s="10">
        <f t="shared" ref="L1394:L1395" si="101">3000-K1394</f>
        <v>600</v>
      </c>
      <c r="M1394" s="10">
        <v>2400</v>
      </c>
      <c r="N1394" s="10">
        <v>3000</v>
      </c>
      <c r="O1394" s="3">
        <f t="shared" si="98"/>
        <v>1</v>
      </c>
    </row>
    <row r="1395" spans="1:15" x14ac:dyDescent="0.25">
      <c r="A1395" s="8" t="str">
        <f ca="1">LOOKUP('PB YTD'!B1395,TimeFrame!$D$3:$D$8,TimeFrame!$C$3:$C$8)</f>
        <v>60 Days</v>
      </c>
      <c r="B1395" s="8">
        <f t="shared" ca="1" si="100"/>
        <v>63</v>
      </c>
      <c r="C1395" s="20">
        <f t="shared" ca="1" si="97"/>
        <v>45568</v>
      </c>
      <c r="D1395" s="20">
        <v>45505</v>
      </c>
      <c r="E1395" s="8" t="s">
        <v>241</v>
      </c>
      <c r="F1395" s="8" t="s">
        <v>251</v>
      </c>
      <c r="G1395" s="15" t="s">
        <v>243</v>
      </c>
      <c r="H1395" s="15" t="s">
        <v>264</v>
      </c>
      <c r="I1395" s="3">
        <v>0.68853211510508305</v>
      </c>
      <c r="J1395" s="4">
        <v>0.56783919597989951</v>
      </c>
      <c r="K1395" s="10">
        <v>2400</v>
      </c>
      <c r="L1395" s="10">
        <f t="shared" si="101"/>
        <v>600</v>
      </c>
      <c r="M1395" s="10">
        <v>2400</v>
      </c>
      <c r="N1395" s="10">
        <v>3000</v>
      </c>
      <c r="O1395" s="3">
        <f t="shared" si="9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47AD-609D-4717-A585-EE16023C2477}">
  <dimension ref="A1:I196"/>
  <sheetViews>
    <sheetView workbookViewId="0"/>
  </sheetViews>
  <sheetFormatPr defaultRowHeight="15" x14ac:dyDescent="0.25"/>
  <cols>
    <col min="1" max="1" width="16.140625" bestFit="1" customWidth="1"/>
    <col min="2" max="2" width="29.85546875" bestFit="1" customWidth="1"/>
    <col min="3" max="3" width="29.85546875" customWidth="1"/>
    <col min="4" max="4" width="28.28515625" bestFit="1" customWidth="1"/>
    <col min="5" max="5" width="12.28515625" bestFit="1" customWidth="1"/>
    <col min="6" max="6" width="9.7109375" bestFit="1" customWidth="1"/>
    <col min="7" max="7" width="10.5703125" bestFit="1" customWidth="1"/>
    <col min="8" max="8" width="22" bestFit="1" customWidth="1"/>
    <col min="9" max="9" width="15" bestFit="1" customWidth="1"/>
  </cols>
  <sheetData>
    <row r="1" spans="1:9" x14ac:dyDescent="0.25">
      <c r="A1" s="1" t="s">
        <v>0</v>
      </c>
      <c r="B1" s="1" t="s">
        <v>2</v>
      </c>
      <c r="C1" s="1" t="s">
        <v>261</v>
      </c>
      <c r="D1" s="1" t="s">
        <v>1</v>
      </c>
      <c r="E1" s="1" t="s">
        <v>3</v>
      </c>
      <c r="F1" s="2" t="s">
        <v>4</v>
      </c>
      <c r="G1" s="11" t="s">
        <v>175</v>
      </c>
      <c r="H1" s="11" t="s">
        <v>5</v>
      </c>
      <c r="I1" s="11" t="s">
        <v>174</v>
      </c>
    </row>
    <row r="2" spans="1:9" x14ac:dyDescent="0.25">
      <c r="A2" s="15" t="s">
        <v>234</v>
      </c>
      <c r="B2" s="15" t="s">
        <v>235</v>
      </c>
      <c r="C2" s="15" t="s">
        <v>262</v>
      </c>
      <c r="D2" s="15" t="s">
        <v>236</v>
      </c>
      <c r="E2" s="3">
        <v>2.302995409160467</v>
      </c>
      <c r="F2" s="4">
        <v>0.6339285714285714</v>
      </c>
      <c r="G2" s="10">
        <v>3000</v>
      </c>
      <c r="H2" s="10">
        <f>3000-G2</f>
        <v>0</v>
      </c>
      <c r="I2" s="3">
        <f>+G2/2400</f>
        <v>1.25</v>
      </c>
    </row>
    <row r="3" spans="1:9" x14ac:dyDescent="0.25">
      <c r="A3" s="15" t="s">
        <v>234</v>
      </c>
      <c r="B3" s="15" t="s">
        <v>237</v>
      </c>
      <c r="C3" s="15" t="s">
        <v>262</v>
      </c>
      <c r="D3" s="15" t="s">
        <v>236</v>
      </c>
      <c r="E3" s="3">
        <v>1.5982602544115911</v>
      </c>
      <c r="F3" s="4">
        <v>0.7639751552795031</v>
      </c>
      <c r="G3" s="10">
        <v>3000</v>
      </c>
      <c r="H3" s="10">
        <f t="shared" ref="H3:H66" si="0">3000-G3</f>
        <v>0</v>
      </c>
      <c r="I3" s="3">
        <f t="shared" ref="I3:I66" si="1">+G3/2400</f>
        <v>1.25</v>
      </c>
    </row>
    <row r="4" spans="1:9" x14ac:dyDescent="0.25">
      <c r="A4" s="15" t="s">
        <v>234</v>
      </c>
      <c r="B4" s="15" t="s">
        <v>238</v>
      </c>
      <c r="C4" s="15" t="s">
        <v>262</v>
      </c>
      <c r="D4" s="15" t="s">
        <v>236</v>
      </c>
      <c r="E4" s="3">
        <v>2.2460133263457362</v>
      </c>
      <c r="F4" s="4">
        <v>0.58333333333333337</v>
      </c>
      <c r="G4" s="10">
        <v>3000</v>
      </c>
      <c r="H4" s="10">
        <f t="shared" si="0"/>
        <v>0</v>
      </c>
      <c r="I4" s="3">
        <f t="shared" si="1"/>
        <v>1.25</v>
      </c>
    </row>
    <row r="5" spans="1:9" x14ac:dyDescent="0.25">
      <c r="A5" s="8" t="s">
        <v>234</v>
      </c>
      <c r="B5" s="8" t="s">
        <v>239</v>
      </c>
      <c r="C5" s="15" t="s">
        <v>262</v>
      </c>
      <c r="D5" s="15" t="s">
        <v>236</v>
      </c>
      <c r="E5" s="3">
        <v>1.4221695492759525</v>
      </c>
      <c r="F5" s="4">
        <v>0.82644628099173556</v>
      </c>
      <c r="G5" s="10">
        <v>3000</v>
      </c>
      <c r="H5" s="10">
        <f t="shared" si="0"/>
        <v>0</v>
      </c>
      <c r="I5" s="3">
        <f t="shared" si="1"/>
        <v>1.25</v>
      </c>
    </row>
    <row r="6" spans="1:9" x14ac:dyDescent="0.25">
      <c r="A6" s="8" t="s">
        <v>50</v>
      </c>
      <c r="B6" s="8" t="s">
        <v>169</v>
      </c>
      <c r="C6" s="15" t="s">
        <v>263</v>
      </c>
      <c r="D6" s="15" t="s">
        <v>44</v>
      </c>
      <c r="E6" s="3">
        <v>1.0357512768313153</v>
      </c>
      <c r="F6" s="4">
        <v>0.625</v>
      </c>
      <c r="G6" s="10">
        <v>2485.8000000000002</v>
      </c>
      <c r="H6" s="10">
        <f t="shared" si="0"/>
        <v>514.19999999999982</v>
      </c>
      <c r="I6" s="3">
        <f t="shared" si="1"/>
        <v>1.0357500000000002</v>
      </c>
    </row>
    <row r="7" spans="1:9" x14ac:dyDescent="0.25">
      <c r="A7" s="8" t="s">
        <v>50</v>
      </c>
      <c r="B7" s="8" t="s">
        <v>112</v>
      </c>
      <c r="C7" s="15" t="s">
        <v>263</v>
      </c>
      <c r="D7" s="15" t="s">
        <v>44</v>
      </c>
      <c r="E7" s="3">
        <v>1.2603430324949314</v>
      </c>
      <c r="F7" s="4">
        <v>0.449438202247191</v>
      </c>
      <c r="G7" s="10">
        <v>1200</v>
      </c>
      <c r="H7" s="10">
        <f t="shared" si="0"/>
        <v>1800</v>
      </c>
      <c r="I7" s="3">
        <f t="shared" si="1"/>
        <v>0.5</v>
      </c>
    </row>
    <row r="8" spans="1:9" x14ac:dyDescent="0.25">
      <c r="A8" s="15" t="s">
        <v>50</v>
      </c>
      <c r="B8" s="15" t="s">
        <v>105</v>
      </c>
      <c r="C8" s="15" t="s">
        <v>263</v>
      </c>
      <c r="D8" s="15" t="s">
        <v>44</v>
      </c>
      <c r="E8" s="3">
        <v>0.89039876166079912</v>
      </c>
      <c r="F8" s="4">
        <v>0.4861111111111111</v>
      </c>
      <c r="G8" s="10">
        <v>1052.04</v>
      </c>
      <c r="H8" s="10">
        <f t="shared" si="0"/>
        <v>1947.96</v>
      </c>
      <c r="I8" s="3">
        <f t="shared" si="1"/>
        <v>0.43834999999999996</v>
      </c>
    </row>
    <row r="9" spans="1:9" x14ac:dyDescent="0.25">
      <c r="A9" s="8" t="s">
        <v>50</v>
      </c>
      <c r="B9" s="8" t="s">
        <v>50</v>
      </c>
      <c r="C9" s="15" t="s">
        <v>263</v>
      </c>
      <c r="D9" s="15" t="s">
        <v>44</v>
      </c>
      <c r="E9" s="3">
        <v>1.4611579555439052</v>
      </c>
      <c r="F9" s="4">
        <v>0.62254901960784315</v>
      </c>
      <c r="G9" s="10">
        <v>3000</v>
      </c>
      <c r="H9" s="10">
        <f t="shared" si="0"/>
        <v>0</v>
      </c>
      <c r="I9" s="3">
        <f t="shared" si="1"/>
        <v>1.25</v>
      </c>
    </row>
    <row r="10" spans="1:9" x14ac:dyDescent="0.25">
      <c r="A10" s="15" t="s">
        <v>50</v>
      </c>
      <c r="B10" s="15" t="s">
        <v>45</v>
      </c>
      <c r="C10" s="15" t="s">
        <v>263</v>
      </c>
      <c r="D10" s="15" t="s">
        <v>44</v>
      </c>
      <c r="E10" s="3">
        <v>1.1634062967731813</v>
      </c>
      <c r="F10" s="4">
        <v>0.53416149068322982</v>
      </c>
      <c r="G10" s="10">
        <v>1200</v>
      </c>
      <c r="H10" s="10">
        <f t="shared" si="0"/>
        <v>1800</v>
      </c>
      <c r="I10" s="3">
        <f t="shared" si="1"/>
        <v>0.5</v>
      </c>
    </row>
    <row r="11" spans="1:9" x14ac:dyDescent="0.25">
      <c r="A11" s="15" t="s">
        <v>50</v>
      </c>
      <c r="B11" s="15" t="s">
        <v>173</v>
      </c>
      <c r="C11" s="15" t="s">
        <v>263</v>
      </c>
      <c r="D11" s="15" t="s">
        <v>44</v>
      </c>
      <c r="E11" s="3">
        <v>0.86794090454536876</v>
      </c>
      <c r="F11" s="4">
        <v>0.46666666666666667</v>
      </c>
      <c r="G11" s="10">
        <v>973.6</v>
      </c>
      <c r="H11" s="10">
        <f t="shared" si="0"/>
        <v>2026.4</v>
      </c>
      <c r="I11" s="3">
        <f t="shared" si="1"/>
        <v>0.40566666666666668</v>
      </c>
    </row>
    <row r="12" spans="1:9" x14ac:dyDescent="0.25">
      <c r="A12" s="15" t="s">
        <v>50</v>
      </c>
      <c r="B12" s="15" t="s">
        <v>71</v>
      </c>
      <c r="C12" s="15" t="s">
        <v>263</v>
      </c>
      <c r="D12" s="15" t="s">
        <v>44</v>
      </c>
      <c r="E12" s="3">
        <v>1.510296548768292</v>
      </c>
      <c r="F12" s="4">
        <v>0.5089285714285714</v>
      </c>
      <c r="G12" s="10">
        <v>1200</v>
      </c>
      <c r="H12" s="10">
        <f t="shared" si="0"/>
        <v>1800</v>
      </c>
      <c r="I12" s="3">
        <f t="shared" si="1"/>
        <v>0.5</v>
      </c>
    </row>
    <row r="13" spans="1:9" x14ac:dyDescent="0.25">
      <c r="A13" s="15" t="s">
        <v>183</v>
      </c>
      <c r="B13" s="15" t="s">
        <v>187</v>
      </c>
      <c r="C13" s="15" t="s">
        <v>263</v>
      </c>
      <c r="D13" s="15" t="s">
        <v>185</v>
      </c>
      <c r="E13" s="3">
        <v>1.127272727272727</v>
      </c>
      <c r="F13" s="4">
        <v>0.66473988439306353</v>
      </c>
      <c r="G13" s="10">
        <v>2705.45</v>
      </c>
      <c r="H13" s="10">
        <f t="shared" si="0"/>
        <v>294.55000000000018</v>
      </c>
      <c r="I13" s="3">
        <f t="shared" si="1"/>
        <v>1.1272708333333332</v>
      </c>
    </row>
    <row r="14" spans="1:9" x14ac:dyDescent="0.25">
      <c r="A14" s="8" t="s">
        <v>183</v>
      </c>
      <c r="B14" s="8" t="s">
        <v>196</v>
      </c>
      <c r="C14" s="15" t="s">
        <v>263</v>
      </c>
      <c r="D14" s="15" t="s">
        <v>185</v>
      </c>
      <c r="E14" s="3">
        <v>0.88891710847963423</v>
      </c>
      <c r="F14" s="4">
        <v>0.62686567164179108</v>
      </c>
      <c r="G14" s="10">
        <v>2133.4</v>
      </c>
      <c r="H14" s="10">
        <f t="shared" si="0"/>
        <v>866.59999999999991</v>
      </c>
      <c r="I14" s="3">
        <f t="shared" si="1"/>
        <v>0.88891666666666669</v>
      </c>
    </row>
    <row r="15" spans="1:9" x14ac:dyDescent="0.25">
      <c r="A15" s="15" t="s">
        <v>183</v>
      </c>
      <c r="B15" s="15" t="s">
        <v>191</v>
      </c>
      <c r="C15" s="15" t="s">
        <v>263</v>
      </c>
      <c r="D15" s="15" t="s">
        <v>185</v>
      </c>
      <c r="E15" s="3">
        <v>1.5162861222610335</v>
      </c>
      <c r="F15" s="4">
        <v>0.73770491803278693</v>
      </c>
      <c r="G15" s="10">
        <v>3000</v>
      </c>
      <c r="H15" s="10">
        <f t="shared" si="0"/>
        <v>0</v>
      </c>
      <c r="I15" s="3">
        <f t="shared" si="1"/>
        <v>1.25</v>
      </c>
    </row>
    <row r="16" spans="1:9" x14ac:dyDescent="0.25">
      <c r="A16" s="15" t="s">
        <v>183</v>
      </c>
      <c r="B16" s="15" t="s">
        <v>197</v>
      </c>
      <c r="C16" s="15" t="s">
        <v>263</v>
      </c>
      <c r="D16" s="15" t="s">
        <v>185</v>
      </c>
      <c r="E16" s="3">
        <v>0.96614263316242199</v>
      </c>
      <c r="F16" s="4">
        <v>0.66115702479338845</v>
      </c>
      <c r="G16" s="10">
        <v>2318.7399999999998</v>
      </c>
      <c r="H16" s="10">
        <f t="shared" si="0"/>
        <v>681.26000000000022</v>
      </c>
      <c r="I16" s="3">
        <f t="shared" si="1"/>
        <v>0.96614166666666657</v>
      </c>
    </row>
    <row r="17" spans="1:9" x14ac:dyDescent="0.25">
      <c r="A17" s="15" t="s">
        <v>183</v>
      </c>
      <c r="B17" s="15" t="s">
        <v>188</v>
      </c>
      <c r="C17" s="15" t="s">
        <v>263</v>
      </c>
      <c r="D17" s="15" t="s">
        <v>185</v>
      </c>
      <c r="E17" s="3">
        <v>0.98439038109970456</v>
      </c>
      <c r="F17" s="4">
        <v>0.55223880597014929</v>
      </c>
      <c r="G17" s="10">
        <v>1162.52</v>
      </c>
      <c r="H17" s="10">
        <f t="shared" si="0"/>
        <v>1837.48</v>
      </c>
      <c r="I17" s="3">
        <f t="shared" si="1"/>
        <v>0.48438333333333333</v>
      </c>
    </row>
    <row r="18" spans="1:9" x14ac:dyDescent="0.25">
      <c r="A18" s="15" t="s">
        <v>183</v>
      </c>
      <c r="B18" s="15" t="s">
        <v>184</v>
      </c>
      <c r="C18" s="15" t="s">
        <v>263</v>
      </c>
      <c r="D18" s="15" t="s">
        <v>185</v>
      </c>
      <c r="E18" s="3">
        <v>0.79732962147114073</v>
      </c>
      <c r="F18" s="4">
        <v>0.77611940298507465</v>
      </c>
      <c r="G18" s="10">
        <v>1913.59</v>
      </c>
      <c r="H18" s="10">
        <f t="shared" si="0"/>
        <v>1086.4100000000001</v>
      </c>
      <c r="I18" s="3">
        <f t="shared" si="1"/>
        <v>0.79732916666666664</v>
      </c>
    </row>
    <row r="19" spans="1:9" x14ac:dyDescent="0.25">
      <c r="A19" s="15" t="s">
        <v>183</v>
      </c>
      <c r="B19" s="15" t="s">
        <v>186</v>
      </c>
      <c r="C19" s="15" t="s">
        <v>263</v>
      </c>
      <c r="D19" s="15" t="s">
        <v>185</v>
      </c>
      <c r="E19" s="3">
        <v>1.2986169729238359</v>
      </c>
      <c r="F19" s="4">
        <v>0.74712643678160917</v>
      </c>
      <c r="G19" s="10">
        <v>3000</v>
      </c>
      <c r="H19" s="10">
        <f t="shared" si="0"/>
        <v>0</v>
      </c>
      <c r="I19" s="3">
        <f t="shared" si="1"/>
        <v>1.25</v>
      </c>
    </row>
    <row r="20" spans="1:9" x14ac:dyDescent="0.25">
      <c r="A20" s="15" t="s">
        <v>183</v>
      </c>
      <c r="B20" s="15" t="s">
        <v>189</v>
      </c>
      <c r="C20" s="15" t="s">
        <v>263</v>
      </c>
      <c r="D20" s="15" t="s">
        <v>185</v>
      </c>
      <c r="E20" s="3">
        <v>1.1768220925482162</v>
      </c>
      <c r="F20" s="4">
        <v>0.66666666666666663</v>
      </c>
      <c r="G20" s="10">
        <v>2824.37</v>
      </c>
      <c r="H20" s="10">
        <f t="shared" si="0"/>
        <v>175.63000000000011</v>
      </c>
      <c r="I20" s="3">
        <f t="shared" si="1"/>
        <v>1.1768208333333332</v>
      </c>
    </row>
    <row r="21" spans="1:9" x14ac:dyDescent="0.25">
      <c r="A21" s="15" t="s">
        <v>6</v>
      </c>
      <c r="B21" s="15" t="s">
        <v>55</v>
      </c>
      <c r="C21" s="15" t="s">
        <v>233</v>
      </c>
      <c r="D21" s="15" t="s">
        <v>232</v>
      </c>
      <c r="E21" s="3">
        <v>1.0571881652070803</v>
      </c>
      <c r="F21" s="4">
        <v>0.5859872611464968</v>
      </c>
      <c r="G21" s="10">
        <v>2537.25</v>
      </c>
      <c r="H21" s="10">
        <f t="shared" si="0"/>
        <v>462.75</v>
      </c>
      <c r="I21" s="3">
        <f t="shared" si="1"/>
        <v>1.0571874999999999</v>
      </c>
    </row>
    <row r="22" spans="1:9" x14ac:dyDescent="0.25">
      <c r="A22" s="15" t="s">
        <v>6</v>
      </c>
      <c r="B22" s="15" t="s">
        <v>39</v>
      </c>
      <c r="C22" s="15" t="s">
        <v>233</v>
      </c>
      <c r="D22" s="15" t="s">
        <v>232</v>
      </c>
      <c r="E22" s="3">
        <v>1.0585537902982418</v>
      </c>
      <c r="F22" s="4">
        <v>0.61389961389961389</v>
      </c>
      <c r="G22" s="10">
        <v>2540.5300000000002</v>
      </c>
      <c r="H22" s="10">
        <f t="shared" si="0"/>
        <v>459.4699999999998</v>
      </c>
      <c r="I22" s="3">
        <f t="shared" si="1"/>
        <v>1.0585541666666667</v>
      </c>
    </row>
    <row r="23" spans="1:9" x14ac:dyDescent="0.25">
      <c r="A23" s="15" t="s">
        <v>6</v>
      </c>
      <c r="B23" s="15" t="s">
        <v>111</v>
      </c>
      <c r="C23" s="15" t="s">
        <v>233</v>
      </c>
      <c r="D23" s="15" t="s">
        <v>232</v>
      </c>
      <c r="E23" s="3">
        <v>1.0099697009089728</v>
      </c>
      <c r="F23" s="4">
        <v>0.72340425531914898</v>
      </c>
      <c r="G23" s="10">
        <v>2423.9299999999998</v>
      </c>
      <c r="H23" s="10">
        <f t="shared" si="0"/>
        <v>576.07000000000016</v>
      </c>
      <c r="I23" s="3">
        <f t="shared" si="1"/>
        <v>1.0099708333333333</v>
      </c>
    </row>
    <row r="24" spans="1:9" x14ac:dyDescent="0.25">
      <c r="A24" s="15" t="s">
        <v>6</v>
      </c>
      <c r="B24" s="15" t="s">
        <v>108</v>
      </c>
      <c r="C24" s="15" t="s">
        <v>233</v>
      </c>
      <c r="D24" s="15" t="s">
        <v>232</v>
      </c>
      <c r="E24" s="3">
        <v>1.8077270716744549</v>
      </c>
      <c r="F24" s="4">
        <v>0.61904761904761907</v>
      </c>
      <c r="G24" s="10">
        <v>3000</v>
      </c>
      <c r="H24" s="10">
        <f t="shared" si="0"/>
        <v>0</v>
      </c>
      <c r="I24" s="3">
        <f t="shared" si="1"/>
        <v>1.25</v>
      </c>
    </row>
    <row r="25" spans="1:9" x14ac:dyDescent="0.25">
      <c r="A25" s="15" t="s">
        <v>6</v>
      </c>
      <c r="B25" s="15" t="s">
        <v>32</v>
      </c>
      <c r="C25" s="15" t="s">
        <v>233</v>
      </c>
      <c r="D25" s="15" t="s">
        <v>232</v>
      </c>
      <c r="E25" s="3">
        <v>1.0666666666666669</v>
      </c>
      <c r="F25" s="4">
        <v>0.64516129032258063</v>
      </c>
      <c r="G25" s="10">
        <v>2560</v>
      </c>
      <c r="H25" s="10">
        <f t="shared" si="0"/>
        <v>440</v>
      </c>
      <c r="I25" s="3">
        <f t="shared" si="1"/>
        <v>1.0666666666666667</v>
      </c>
    </row>
    <row r="26" spans="1:9" x14ac:dyDescent="0.25">
      <c r="A26" s="15" t="s">
        <v>6</v>
      </c>
      <c r="B26" s="15" t="s">
        <v>92</v>
      </c>
      <c r="C26" s="15" t="s">
        <v>233</v>
      </c>
      <c r="D26" s="15" t="s">
        <v>232</v>
      </c>
      <c r="E26" s="3">
        <v>1.3604492971011963</v>
      </c>
      <c r="F26" s="4">
        <v>0.609375</v>
      </c>
      <c r="G26" s="10">
        <v>3000</v>
      </c>
      <c r="H26" s="10">
        <f t="shared" si="0"/>
        <v>0</v>
      </c>
      <c r="I26" s="3">
        <f t="shared" si="1"/>
        <v>1.25</v>
      </c>
    </row>
    <row r="27" spans="1:9" x14ac:dyDescent="0.25">
      <c r="A27" s="15" t="s">
        <v>6</v>
      </c>
      <c r="B27" s="15" t="s">
        <v>180</v>
      </c>
      <c r="C27" s="15" t="s">
        <v>233</v>
      </c>
      <c r="D27" s="15" t="s">
        <v>232</v>
      </c>
      <c r="E27" s="3">
        <v>1.0573683822263753</v>
      </c>
      <c r="F27" s="4">
        <v>0.68799999999999994</v>
      </c>
      <c r="G27" s="10">
        <v>2537.6799999999998</v>
      </c>
      <c r="H27" s="10">
        <f t="shared" si="0"/>
        <v>462.32000000000016</v>
      </c>
      <c r="I27" s="3">
        <f t="shared" si="1"/>
        <v>1.0573666666666666</v>
      </c>
    </row>
    <row r="28" spans="1:9" x14ac:dyDescent="0.25">
      <c r="A28" s="15" t="s">
        <v>6</v>
      </c>
      <c r="B28" s="15" t="s">
        <v>88</v>
      </c>
      <c r="C28" s="15" t="s">
        <v>233</v>
      </c>
      <c r="D28" s="15" t="s">
        <v>7</v>
      </c>
      <c r="E28" s="3">
        <v>0.77354841752747505</v>
      </c>
      <c r="F28" s="4">
        <v>0.5140845070422535</v>
      </c>
      <c r="G28" s="10">
        <v>894.3</v>
      </c>
      <c r="H28" s="10">
        <f t="shared" si="0"/>
        <v>2105.6999999999998</v>
      </c>
      <c r="I28" s="3">
        <f t="shared" si="1"/>
        <v>0.37262499999999998</v>
      </c>
    </row>
    <row r="29" spans="1:9" x14ac:dyDescent="0.25">
      <c r="A29" s="15" t="s">
        <v>6</v>
      </c>
      <c r="B29" s="15" t="s">
        <v>10</v>
      </c>
      <c r="C29" s="15" t="s">
        <v>233</v>
      </c>
      <c r="D29" s="15" t="s">
        <v>7</v>
      </c>
      <c r="E29" s="3">
        <v>1.1360544217687074</v>
      </c>
      <c r="F29" s="4">
        <v>0.66666666666666663</v>
      </c>
      <c r="G29" s="10">
        <v>2726.53</v>
      </c>
      <c r="H29" s="10">
        <f t="shared" si="0"/>
        <v>273.4699999999998</v>
      </c>
      <c r="I29" s="3">
        <f t="shared" si="1"/>
        <v>1.1360541666666668</v>
      </c>
    </row>
    <row r="30" spans="1:9" x14ac:dyDescent="0.25">
      <c r="A30" s="15" t="s">
        <v>6</v>
      </c>
      <c r="B30" s="15" t="s">
        <v>61</v>
      </c>
      <c r="C30" s="15" t="s">
        <v>233</v>
      </c>
      <c r="D30" s="15" t="s">
        <v>7</v>
      </c>
      <c r="E30" s="3">
        <v>1.6531286991305771</v>
      </c>
      <c r="F30" s="4">
        <v>0.71621621621621623</v>
      </c>
      <c r="G30" s="10">
        <v>3000</v>
      </c>
      <c r="H30" s="10">
        <f t="shared" si="0"/>
        <v>0</v>
      </c>
      <c r="I30" s="3">
        <f t="shared" si="1"/>
        <v>1.25</v>
      </c>
    </row>
    <row r="31" spans="1:9" x14ac:dyDescent="0.25">
      <c r="A31" s="15" t="s">
        <v>6</v>
      </c>
      <c r="B31" s="15" t="s">
        <v>69</v>
      </c>
      <c r="C31" s="15" t="s">
        <v>233</v>
      </c>
      <c r="D31" s="15" t="s">
        <v>7</v>
      </c>
      <c r="E31" s="3">
        <v>0.86790815267636467</v>
      </c>
      <c r="F31" s="4">
        <v>0.70930232558139539</v>
      </c>
      <c r="G31" s="10">
        <v>2082.98</v>
      </c>
      <c r="H31" s="10">
        <f t="shared" si="0"/>
        <v>917.02</v>
      </c>
      <c r="I31" s="3">
        <f t="shared" si="1"/>
        <v>0.86790833333333339</v>
      </c>
    </row>
    <row r="32" spans="1:9" x14ac:dyDescent="0.25">
      <c r="A32" s="15" t="s">
        <v>6</v>
      </c>
      <c r="B32" s="15" t="s">
        <v>115</v>
      </c>
      <c r="C32" s="15" t="s">
        <v>233</v>
      </c>
      <c r="D32" s="15" t="s">
        <v>7</v>
      </c>
      <c r="E32" s="3">
        <v>0.87628865979381432</v>
      </c>
      <c r="F32" s="4">
        <v>0.625</v>
      </c>
      <c r="G32" s="10">
        <v>2103.09</v>
      </c>
      <c r="H32" s="10">
        <f t="shared" si="0"/>
        <v>896.90999999999985</v>
      </c>
      <c r="I32" s="3">
        <f t="shared" si="1"/>
        <v>0.87628750000000011</v>
      </c>
    </row>
    <row r="33" spans="1:9" x14ac:dyDescent="0.25">
      <c r="A33" s="15" t="s">
        <v>6</v>
      </c>
      <c r="B33" s="15" t="s">
        <v>38</v>
      </c>
      <c r="C33" s="15" t="s">
        <v>233</v>
      </c>
      <c r="D33" s="15" t="s">
        <v>7</v>
      </c>
      <c r="E33" s="3">
        <v>1.0000160002560039</v>
      </c>
      <c r="F33" s="4">
        <v>0.48760330578512395</v>
      </c>
      <c r="G33" s="10">
        <v>1200</v>
      </c>
      <c r="H33" s="10">
        <f t="shared" si="0"/>
        <v>1800</v>
      </c>
      <c r="I33" s="3">
        <f t="shared" si="1"/>
        <v>0.5</v>
      </c>
    </row>
    <row r="34" spans="1:9" x14ac:dyDescent="0.25">
      <c r="A34" s="15" t="s">
        <v>6</v>
      </c>
      <c r="B34" s="15" t="s">
        <v>8</v>
      </c>
      <c r="C34" s="15" t="s">
        <v>233</v>
      </c>
      <c r="D34" s="15" t="s">
        <v>7</v>
      </c>
      <c r="E34" s="3">
        <v>1.0279612451617641</v>
      </c>
      <c r="F34" s="4">
        <v>0.66666666666666663</v>
      </c>
      <c r="G34" s="10">
        <v>2467.11</v>
      </c>
      <c r="H34" s="10">
        <f t="shared" si="0"/>
        <v>532.88999999999987</v>
      </c>
      <c r="I34" s="3">
        <f t="shared" si="1"/>
        <v>1.0279625000000001</v>
      </c>
    </row>
    <row r="35" spans="1:9" x14ac:dyDescent="0.25">
      <c r="A35" s="15" t="s">
        <v>6</v>
      </c>
      <c r="B35" s="15" t="s">
        <v>9</v>
      </c>
      <c r="C35" s="15" t="s">
        <v>233</v>
      </c>
      <c r="D35" s="15" t="s">
        <v>7</v>
      </c>
      <c r="E35" s="3">
        <v>0.82378491724706071</v>
      </c>
      <c r="F35" s="4">
        <v>0.63033175355450233</v>
      </c>
      <c r="G35" s="10">
        <v>1977.08</v>
      </c>
      <c r="H35" s="10">
        <f t="shared" si="0"/>
        <v>1022.9200000000001</v>
      </c>
      <c r="I35" s="3">
        <f t="shared" si="1"/>
        <v>0.82378333333333331</v>
      </c>
    </row>
    <row r="36" spans="1:9" x14ac:dyDescent="0.25">
      <c r="A36" s="15" t="s">
        <v>6</v>
      </c>
      <c r="B36" s="15" t="s">
        <v>79</v>
      </c>
      <c r="C36" s="15" t="s">
        <v>233</v>
      </c>
      <c r="D36" s="15" t="s">
        <v>7</v>
      </c>
      <c r="E36" s="3">
        <v>1.0659975095279421</v>
      </c>
      <c r="F36" s="4">
        <v>0.43478260869565216</v>
      </c>
      <c r="G36" s="10">
        <v>1200</v>
      </c>
      <c r="H36" s="10">
        <f t="shared" si="0"/>
        <v>1800</v>
      </c>
      <c r="I36" s="3">
        <f t="shared" si="1"/>
        <v>0.5</v>
      </c>
    </row>
    <row r="37" spans="1:9" x14ac:dyDescent="0.25">
      <c r="A37" s="8" t="s">
        <v>6</v>
      </c>
      <c r="B37" s="8" t="s">
        <v>60</v>
      </c>
      <c r="C37" s="15" t="s">
        <v>233</v>
      </c>
      <c r="D37" s="15" t="s">
        <v>7</v>
      </c>
      <c r="E37" s="3">
        <v>0.9155122995556243</v>
      </c>
      <c r="F37" s="4">
        <v>0.54814814814814816</v>
      </c>
      <c r="G37" s="10">
        <v>1157.77</v>
      </c>
      <c r="H37" s="10">
        <f t="shared" si="0"/>
        <v>1842.23</v>
      </c>
      <c r="I37" s="3">
        <f t="shared" si="1"/>
        <v>0.48240416666666663</v>
      </c>
    </row>
    <row r="38" spans="1:9" x14ac:dyDescent="0.25">
      <c r="A38" s="15" t="s">
        <v>6</v>
      </c>
      <c r="B38" s="15" t="s">
        <v>13</v>
      </c>
      <c r="C38" s="15" t="s">
        <v>233</v>
      </c>
      <c r="D38" s="15" t="s">
        <v>7</v>
      </c>
      <c r="E38" s="3">
        <v>1.2786990057295551</v>
      </c>
      <c r="F38" s="4">
        <v>0.64655172413793105</v>
      </c>
      <c r="G38" s="10">
        <v>3000</v>
      </c>
      <c r="H38" s="10">
        <f t="shared" si="0"/>
        <v>0</v>
      </c>
      <c r="I38" s="3">
        <f t="shared" si="1"/>
        <v>1.25</v>
      </c>
    </row>
    <row r="39" spans="1:9" x14ac:dyDescent="0.25">
      <c r="A39" s="15" t="s">
        <v>25</v>
      </c>
      <c r="B39" s="15" t="s">
        <v>27</v>
      </c>
      <c r="C39" s="15" t="s">
        <v>262</v>
      </c>
      <c r="D39" s="15" t="s">
        <v>178</v>
      </c>
      <c r="E39" s="3">
        <v>1.0128839874124034</v>
      </c>
      <c r="F39" s="4">
        <v>0.63869463869463872</v>
      </c>
      <c r="G39" s="10">
        <v>2430.92</v>
      </c>
      <c r="H39" s="10">
        <f t="shared" si="0"/>
        <v>569.07999999999993</v>
      </c>
      <c r="I39" s="3">
        <f t="shared" si="1"/>
        <v>1.0128833333333334</v>
      </c>
    </row>
    <row r="40" spans="1:9" x14ac:dyDescent="0.25">
      <c r="A40" s="15" t="s">
        <v>25</v>
      </c>
      <c r="B40" s="15" t="s">
        <v>59</v>
      </c>
      <c r="C40" s="15" t="s">
        <v>262</v>
      </c>
      <c r="D40" s="15" t="s">
        <v>178</v>
      </c>
      <c r="E40" s="3">
        <v>1.1111401605270728</v>
      </c>
      <c r="F40" s="4">
        <v>0.51098901098901095</v>
      </c>
      <c r="G40" s="10">
        <v>1200</v>
      </c>
      <c r="H40" s="10">
        <f t="shared" si="0"/>
        <v>1800</v>
      </c>
      <c r="I40" s="3">
        <f t="shared" si="1"/>
        <v>0.5</v>
      </c>
    </row>
    <row r="41" spans="1:9" x14ac:dyDescent="0.25">
      <c r="A41" s="15" t="s">
        <v>25</v>
      </c>
      <c r="B41" s="15" t="s">
        <v>147</v>
      </c>
      <c r="C41" s="15" t="s">
        <v>262</v>
      </c>
      <c r="D41" s="15" t="s">
        <v>26</v>
      </c>
      <c r="E41" s="3">
        <v>0.97123000884898436</v>
      </c>
      <c r="F41" s="4">
        <v>0.4370860927152318</v>
      </c>
      <c r="G41" s="10">
        <v>1148.21</v>
      </c>
      <c r="H41" s="10">
        <f t="shared" si="0"/>
        <v>1851.79</v>
      </c>
      <c r="I41" s="3">
        <f t="shared" si="1"/>
        <v>0.47842083333333335</v>
      </c>
    </row>
    <row r="42" spans="1:9" x14ac:dyDescent="0.25">
      <c r="A42" s="15" t="s">
        <v>25</v>
      </c>
      <c r="B42" s="15" t="s">
        <v>116</v>
      </c>
      <c r="C42" s="15" t="s">
        <v>262</v>
      </c>
      <c r="D42" s="15" t="s">
        <v>26</v>
      </c>
      <c r="E42" s="3">
        <v>0.94965395185542245</v>
      </c>
      <c r="F42" s="4">
        <v>0.57396449704142016</v>
      </c>
      <c r="G42" s="10">
        <v>2279.17</v>
      </c>
      <c r="H42" s="10">
        <f t="shared" si="0"/>
        <v>720.82999999999993</v>
      </c>
      <c r="I42" s="3">
        <f t="shared" si="1"/>
        <v>0.94965416666666669</v>
      </c>
    </row>
    <row r="43" spans="1:9" x14ac:dyDescent="0.25">
      <c r="A43" s="15" t="s">
        <v>25</v>
      </c>
      <c r="B43" s="15" t="s">
        <v>70</v>
      </c>
      <c r="C43" s="15" t="s">
        <v>262</v>
      </c>
      <c r="D43" s="15" t="s">
        <v>26</v>
      </c>
      <c r="E43" s="3">
        <v>1.0839942899455715</v>
      </c>
      <c r="F43" s="4">
        <v>0.61739130434782608</v>
      </c>
      <c r="G43" s="10">
        <v>2601.59</v>
      </c>
      <c r="H43" s="10">
        <f t="shared" si="0"/>
        <v>398.40999999999985</v>
      </c>
      <c r="I43" s="3">
        <f t="shared" si="1"/>
        <v>1.0839958333333335</v>
      </c>
    </row>
    <row r="44" spans="1:9" x14ac:dyDescent="0.25">
      <c r="A44" s="15" t="s">
        <v>25</v>
      </c>
      <c r="B44" s="15" t="s">
        <v>133</v>
      </c>
      <c r="C44" s="15" t="s">
        <v>262</v>
      </c>
      <c r="D44" s="15" t="s">
        <v>26</v>
      </c>
      <c r="E44" s="3">
        <v>1.0706854406981678</v>
      </c>
      <c r="F44" s="4">
        <v>0.48</v>
      </c>
      <c r="G44" s="10">
        <v>1200</v>
      </c>
      <c r="H44" s="10">
        <f t="shared" si="0"/>
        <v>1800</v>
      </c>
      <c r="I44" s="3">
        <f t="shared" si="1"/>
        <v>0.5</v>
      </c>
    </row>
    <row r="45" spans="1:9" x14ac:dyDescent="0.25">
      <c r="A45" s="15" t="s">
        <v>25</v>
      </c>
      <c r="B45" s="15" t="s">
        <v>140</v>
      </c>
      <c r="C45" s="15" t="s">
        <v>262</v>
      </c>
      <c r="D45" s="15" t="s">
        <v>26</v>
      </c>
      <c r="E45" s="3">
        <v>1.2565576602896367</v>
      </c>
      <c r="F45" s="4">
        <v>0.50753768844221103</v>
      </c>
      <c r="G45" s="10">
        <v>1200</v>
      </c>
      <c r="H45" s="10">
        <f t="shared" si="0"/>
        <v>1800</v>
      </c>
      <c r="I45" s="3">
        <f t="shared" si="1"/>
        <v>0.5</v>
      </c>
    </row>
    <row r="46" spans="1:9" x14ac:dyDescent="0.25">
      <c r="A46" s="15" t="s">
        <v>25</v>
      </c>
      <c r="B46" s="15" t="s">
        <v>141</v>
      </c>
      <c r="C46" s="15" t="s">
        <v>262</v>
      </c>
      <c r="D46" s="15" t="s">
        <v>26</v>
      </c>
      <c r="E46" s="3">
        <v>0.9448425201192634</v>
      </c>
      <c r="F46" s="4">
        <v>0.53418803418803418</v>
      </c>
      <c r="G46" s="10">
        <v>1116.1600000000001</v>
      </c>
      <c r="H46" s="10">
        <f t="shared" si="0"/>
        <v>1883.84</v>
      </c>
      <c r="I46" s="3">
        <f t="shared" si="1"/>
        <v>0.46506666666666668</v>
      </c>
    </row>
    <row r="47" spans="1:9" x14ac:dyDescent="0.25">
      <c r="A47" s="15" t="s">
        <v>25</v>
      </c>
      <c r="B47" s="15" t="s">
        <v>33</v>
      </c>
      <c r="C47" s="15" t="s">
        <v>262</v>
      </c>
      <c r="D47" s="15" t="s">
        <v>26</v>
      </c>
      <c r="E47" s="3">
        <v>1.6627616960169296</v>
      </c>
      <c r="F47" s="4">
        <v>0.6470588235294118</v>
      </c>
      <c r="G47" s="10">
        <v>3000</v>
      </c>
      <c r="H47" s="10">
        <f t="shared" si="0"/>
        <v>0</v>
      </c>
      <c r="I47" s="3">
        <f t="shared" si="1"/>
        <v>1.25</v>
      </c>
    </row>
    <row r="48" spans="1:9" x14ac:dyDescent="0.25">
      <c r="A48" s="15" t="s">
        <v>25</v>
      </c>
      <c r="B48" s="15" t="s">
        <v>158</v>
      </c>
      <c r="C48" s="15" t="s">
        <v>262</v>
      </c>
      <c r="D48" s="15" t="s">
        <v>225</v>
      </c>
      <c r="E48" s="3">
        <v>0.9835689345216303</v>
      </c>
      <c r="F48" s="4">
        <v>0.73584905660377353</v>
      </c>
      <c r="G48" s="10">
        <v>2360.5700000000002</v>
      </c>
      <c r="H48" s="10">
        <f t="shared" si="0"/>
        <v>639.42999999999984</v>
      </c>
      <c r="I48" s="3">
        <f t="shared" si="1"/>
        <v>0.98357083333333339</v>
      </c>
    </row>
    <row r="49" spans="1:9" x14ac:dyDescent="0.25">
      <c r="A49" s="15" t="s">
        <v>25</v>
      </c>
      <c r="B49" s="15" t="s">
        <v>143</v>
      </c>
      <c r="C49" s="15" t="s">
        <v>262</v>
      </c>
      <c r="D49" s="15" t="s">
        <v>225</v>
      </c>
      <c r="E49" s="3">
        <v>1.0104061416026917</v>
      </c>
      <c r="F49" s="4">
        <v>0.65714285714285714</v>
      </c>
      <c r="G49" s="10">
        <v>2424.9699999999998</v>
      </c>
      <c r="H49" s="10">
        <f t="shared" si="0"/>
        <v>575.0300000000002</v>
      </c>
      <c r="I49" s="3">
        <f t="shared" si="1"/>
        <v>1.0104041666666665</v>
      </c>
    </row>
    <row r="50" spans="1:9" x14ac:dyDescent="0.25">
      <c r="A50" s="8" t="s">
        <v>25</v>
      </c>
      <c r="B50" s="8" t="s">
        <v>157</v>
      </c>
      <c r="C50" s="15" t="s">
        <v>262</v>
      </c>
      <c r="D50" s="15" t="s">
        <v>225</v>
      </c>
      <c r="E50" s="3">
        <v>1.0851294708398052</v>
      </c>
      <c r="F50" s="4">
        <v>0.50617283950617287</v>
      </c>
      <c r="G50" s="10">
        <v>1200</v>
      </c>
      <c r="H50" s="10">
        <f t="shared" si="0"/>
        <v>1800</v>
      </c>
      <c r="I50" s="3">
        <f t="shared" si="1"/>
        <v>0.5</v>
      </c>
    </row>
    <row r="51" spans="1:9" x14ac:dyDescent="0.25">
      <c r="A51" s="15" t="s">
        <v>48</v>
      </c>
      <c r="B51" s="15" t="s">
        <v>49</v>
      </c>
      <c r="C51" s="15" t="s">
        <v>42</v>
      </c>
      <c r="D51" s="15" t="s">
        <v>258</v>
      </c>
      <c r="E51" s="3">
        <v>1.5900318006360123</v>
      </c>
      <c r="F51" s="4">
        <v>0.58914728682170547</v>
      </c>
      <c r="G51" s="10">
        <v>3000</v>
      </c>
      <c r="H51" s="10">
        <f t="shared" si="0"/>
        <v>0</v>
      </c>
      <c r="I51" s="3">
        <f t="shared" si="1"/>
        <v>1.25</v>
      </c>
    </row>
    <row r="52" spans="1:9" x14ac:dyDescent="0.25">
      <c r="A52" s="15" t="s">
        <v>48</v>
      </c>
      <c r="B52" s="15" t="s">
        <v>87</v>
      </c>
      <c r="C52" s="15" t="s">
        <v>42</v>
      </c>
      <c r="D52" s="15" t="s">
        <v>258</v>
      </c>
      <c r="E52" s="3">
        <v>1.3750156251775585</v>
      </c>
      <c r="F52" s="4">
        <v>0.6633663366336634</v>
      </c>
      <c r="G52" s="10">
        <v>3000</v>
      </c>
      <c r="H52" s="10">
        <f t="shared" si="0"/>
        <v>0</v>
      </c>
      <c r="I52" s="3">
        <f t="shared" si="1"/>
        <v>1.25</v>
      </c>
    </row>
    <row r="53" spans="1:9" x14ac:dyDescent="0.25">
      <c r="A53" s="15" t="s">
        <v>48</v>
      </c>
      <c r="B53" s="15" t="s">
        <v>165</v>
      </c>
      <c r="C53" s="15" t="s">
        <v>42</v>
      </c>
      <c r="D53" s="15" t="s">
        <v>258</v>
      </c>
      <c r="E53" s="3">
        <v>1.4061181764209605</v>
      </c>
      <c r="F53" s="4">
        <v>0.42857142857142855</v>
      </c>
      <c r="G53" s="10">
        <v>1200</v>
      </c>
      <c r="H53" s="10">
        <f t="shared" si="0"/>
        <v>1800</v>
      </c>
      <c r="I53" s="3">
        <f t="shared" si="1"/>
        <v>0.5</v>
      </c>
    </row>
    <row r="54" spans="1:9" x14ac:dyDescent="0.25">
      <c r="A54" s="15" t="s">
        <v>176</v>
      </c>
      <c r="B54" s="15" t="s">
        <v>62</v>
      </c>
      <c r="C54" s="15" t="s">
        <v>263</v>
      </c>
      <c r="D54" s="15" t="s">
        <v>51</v>
      </c>
      <c r="E54" s="3">
        <v>1.3175230566534917</v>
      </c>
      <c r="F54" s="4">
        <v>0.48529411764705882</v>
      </c>
      <c r="G54" s="10">
        <v>1200</v>
      </c>
      <c r="H54" s="10">
        <f t="shared" si="0"/>
        <v>1800</v>
      </c>
      <c r="I54" s="3">
        <f t="shared" si="1"/>
        <v>0.5</v>
      </c>
    </row>
    <row r="55" spans="1:9" x14ac:dyDescent="0.25">
      <c r="A55" s="15" t="s">
        <v>176</v>
      </c>
      <c r="B55" s="15" t="s">
        <v>52</v>
      </c>
      <c r="C55" s="15" t="s">
        <v>263</v>
      </c>
      <c r="D55" s="15" t="s">
        <v>51</v>
      </c>
      <c r="E55" s="3">
        <v>0.96028697501666616</v>
      </c>
      <c r="F55" s="4">
        <v>0.61151079136690645</v>
      </c>
      <c r="G55" s="10">
        <v>2304.69</v>
      </c>
      <c r="H55" s="10">
        <f t="shared" si="0"/>
        <v>695.31</v>
      </c>
      <c r="I55" s="3">
        <f t="shared" si="1"/>
        <v>0.96028750000000007</v>
      </c>
    </row>
    <row r="56" spans="1:9" x14ac:dyDescent="0.25">
      <c r="A56" s="15" t="s">
        <v>176</v>
      </c>
      <c r="B56" s="15" t="s">
        <v>156</v>
      </c>
      <c r="C56" s="15" t="s">
        <v>263</v>
      </c>
      <c r="D56" s="15" t="s">
        <v>51</v>
      </c>
      <c r="E56" s="3">
        <v>1.0119890943292893</v>
      </c>
      <c r="F56" s="4">
        <v>0.47191011235955055</v>
      </c>
      <c r="G56" s="10">
        <v>1200</v>
      </c>
      <c r="H56" s="10">
        <f t="shared" si="0"/>
        <v>1800</v>
      </c>
      <c r="I56" s="3">
        <f t="shared" si="1"/>
        <v>0.5</v>
      </c>
    </row>
    <row r="57" spans="1:9" x14ac:dyDescent="0.25">
      <c r="A57" s="15" t="s">
        <v>176</v>
      </c>
      <c r="B57" s="15" t="s">
        <v>129</v>
      </c>
      <c r="C57" s="15" t="s">
        <v>263</v>
      </c>
      <c r="D57" s="15" t="s">
        <v>51</v>
      </c>
      <c r="E57" s="3">
        <v>1.1089657903856627</v>
      </c>
      <c r="F57" s="4">
        <v>0.49532710280373832</v>
      </c>
      <c r="G57" s="10">
        <v>1200</v>
      </c>
      <c r="H57" s="10">
        <f t="shared" si="0"/>
        <v>1800</v>
      </c>
      <c r="I57" s="3">
        <f t="shared" si="1"/>
        <v>0.5</v>
      </c>
    </row>
    <row r="58" spans="1:9" x14ac:dyDescent="0.25">
      <c r="A58" s="15" t="s">
        <v>176</v>
      </c>
      <c r="B58" s="15" t="s">
        <v>65</v>
      </c>
      <c r="C58" s="15" t="s">
        <v>263</v>
      </c>
      <c r="D58" s="15" t="s">
        <v>51</v>
      </c>
      <c r="E58" s="3">
        <v>1.1495881954614886</v>
      </c>
      <c r="F58" s="4">
        <v>0.65693430656934304</v>
      </c>
      <c r="G58" s="10">
        <v>2759.01</v>
      </c>
      <c r="H58" s="10">
        <f t="shared" si="0"/>
        <v>240.98999999999978</v>
      </c>
      <c r="I58" s="3">
        <f t="shared" si="1"/>
        <v>1.1495875</v>
      </c>
    </row>
    <row r="59" spans="1:9" x14ac:dyDescent="0.25">
      <c r="A59" s="15" t="s">
        <v>176</v>
      </c>
      <c r="B59" s="15" t="s">
        <v>84</v>
      </c>
      <c r="C59" s="15" t="s">
        <v>263</v>
      </c>
      <c r="D59" s="15" t="s">
        <v>51</v>
      </c>
      <c r="E59" s="3">
        <v>0.86208085628767284</v>
      </c>
      <c r="F59" s="4">
        <v>0.60317460317460314</v>
      </c>
      <c r="G59" s="10">
        <v>2068.9899999999998</v>
      </c>
      <c r="H59" s="10">
        <f t="shared" si="0"/>
        <v>931.01000000000022</v>
      </c>
      <c r="I59" s="3">
        <f t="shared" si="1"/>
        <v>0.86207916666666662</v>
      </c>
    </row>
    <row r="60" spans="1:9" x14ac:dyDescent="0.25">
      <c r="A60" s="15" t="s">
        <v>176</v>
      </c>
      <c r="B60" s="15" t="s">
        <v>134</v>
      </c>
      <c r="C60" s="15" t="s">
        <v>263</v>
      </c>
      <c r="D60" s="15" t="s">
        <v>51</v>
      </c>
      <c r="E60" s="3">
        <v>0.97895767323866556</v>
      </c>
      <c r="F60" s="4">
        <v>0.52941176470588236</v>
      </c>
      <c r="G60" s="10">
        <v>1149.49</v>
      </c>
      <c r="H60" s="10">
        <f t="shared" si="0"/>
        <v>1850.51</v>
      </c>
      <c r="I60" s="3">
        <f t="shared" si="1"/>
        <v>0.47895416666666668</v>
      </c>
    </row>
    <row r="61" spans="1:9" x14ac:dyDescent="0.25">
      <c r="A61" s="15" t="s">
        <v>176</v>
      </c>
      <c r="B61" s="15" t="s">
        <v>160</v>
      </c>
      <c r="C61" s="15" t="s">
        <v>263</v>
      </c>
      <c r="D61" s="15" t="s">
        <v>51</v>
      </c>
      <c r="E61" s="3">
        <v>0.87338151488023752</v>
      </c>
      <c r="F61" s="4">
        <v>0.57999999999999996</v>
      </c>
      <c r="G61" s="10">
        <v>2096.12</v>
      </c>
      <c r="H61" s="10">
        <f t="shared" si="0"/>
        <v>903.88000000000011</v>
      </c>
      <c r="I61" s="3">
        <f t="shared" si="1"/>
        <v>0.87338333333333329</v>
      </c>
    </row>
    <row r="62" spans="1:9" x14ac:dyDescent="0.25">
      <c r="A62" s="15" t="s">
        <v>176</v>
      </c>
      <c r="B62" s="15" t="s">
        <v>75</v>
      </c>
      <c r="C62" s="15" t="s">
        <v>263</v>
      </c>
      <c r="D62" s="15" t="s">
        <v>51</v>
      </c>
      <c r="E62" s="3">
        <v>0.81908724535431809</v>
      </c>
      <c r="F62" s="4">
        <v>0.48517520215633425</v>
      </c>
      <c r="G62" s="10">
        <v>961.8</v>
      </c>
      <c r="H62" s="10">
        <f t="shared" si="0"/>
        <v>2038.2</v>
      </c>
      <c r="I62" s="3">
        <f t="shared" si="1"/>
        <v>0.40075</v>
      </c>
    </row>
    <row r="63" spans="1:9" x14ac:dyDescent="0.25">
      <c r="A63" s="15" t="s">
        <v>176</v>
      </c>
      <c r="B63" s="15" t="s">
        <v>53</v>
      </c>
      <c r="C63" s="15" t="s">
        <v>263</v>
      </c>
      <c r="D63" s="15" t="s">
        <v>51</v>
      </c>
      <c r="E63" s="3">
        <v>0.84614299816669014</v>
      </c>
      <c r="F63" s="4">
        <v>0.5679012345679012</v>
      </c>
      <c r="G63" s="10">
        <v>999.99</v>
      </c>
      <c r="H63" s="10">
        <f t="shared" si="0"/>
        <v>2000.01</v>
      </c>
      <c r="I63" s="3">
        <f t="shared" si="1"/>
        <v>0.41666249999999999</v>
      </c>
    </row>
    <row r="64" spans="1:9" x14ac:dyDescent="0.25">
      <c r="A64" s="15" t="s">
        <v>176</v>
      </c>
      <c r="B64" s="15" t="s">
        <v>64</v>
      </c>
      <c r="C64" s="15" t="s">
        <v>263</v>
      </c>
      <c r="D64" s="15" t="s">
        <v>51</v>
      </c>
      <c r="E64" s="3">
        <v>1.0844251657748307</v>
      </c>
      <c r="F64" s="4">
        <v>0.61403508771929827</v>
      </c>
      <c r="G64" s="10">
        <v>2602.62</v>
      </c>
      <c r="H64" s="10">
        <f t="shared" si="0"/>
        <v>397.38000000000011</v>
      </c>
      <c r="I64" s="3">
        <f t="shared" si="1"/>
        <v>1.084425</v>
      </c>
    </row>
    <row r="65" spans="1:9" x14ac:dyDescent="0.25">
      <c r="A65" s="15" t="s">
        <v>176</v>
      </c>
      <c r="B65" s="15" t="s">
        <v>130</v>
      </c>
      <c r="C65" s="15" t="s">
        <v>263</v>
      </c>
      <c r="D65" s="15" t="s">
        <v>126</v>
      </c>
      <c r="E65" s="3">
        <v>0.93821369051293124</v>
      </c>
      <c r="F65" s="4">
        <v>0.5</v>
      </c>
      <c r="G65" s="10">
        <v>1096.23</v>
      </c>
      <c r="H65" s="10">
        <f t="shared" si="0"/>
        <v>1903.77</v>
      </c>
      <c r="I65" s="3">
        <f t="shared" si="1"/>
        <v>0.45676250000000002</v>
      </c>
    </row>
    <row r="66" spans="1:9" x14ac:dyDescent="0.25">
      <c r="A66" s="15" t="s">
        <v>176</v>
      </c>
      <c r="B66" s="15" t="s">
        <v>168</v>
      </c>
      <c r="C66" s="15" t="s">
        <v>263</v>
      </c>
      <c r="D66" s="15" t="s">
        <v>126</v>
      </c>
      <c r="E66" s="3">
        <v>1.0705196828184795</v>
      </c>
      <c r="F66" s="4">
        <v>0.53040540540540537</v>
      </c>
      <c r="G66" s="10">
        <v>1200</v>
      </c>
      <c r="H66" s="10">
        <f t="shared" si="0"/>
        <v>1800</v>
      </c>
      <c r="I66" s="3">
        <f t="shared" si="1"/>
        <v>0.5</v>
      </c>
    </row>
    <row r="67" spans="1:9" x14ac:dyDescent="0.25">
      <c r="A67" s="15" t="s">
        <v>176</v>
      </c>
      <c r="B67" s="15" t="s">
        <v>167</v>
      </c>
      <c r="C67" s="15" t="s">
        <v>263</v>
      </c>
      <c r="D67" s="15" t="s">
        <v>126</v>
      </c>
      <c r="E67" s="3">
        <v>0.92790284947253687</v>
      </c>
      <c r="F67" s="4">
        <v>0.43181818181818182</v>
      </c>
      <c r="G67" s="10">
        <v>1059.43</v>
      </c>
      <c r="H67" s="10">
        <f t="shared" ref="H67:H130" si="2">3000-G67</f>
        <v>1940.57</v>
      </c>
      <c r="I67" s="3">
        <f t="shared" ref="I67:I130" si="3">+G67/2400</f>
        <v>0.44142916666666671</v>
      </c>
    </row>
    <row r="68" spans="1:9" x14ac:dyDescent="0.25">
      <c r="A68" s="15" t="s">
        <v>176</v>
      </c>
      <c r="B68" s="15" t="s">
        <v>166</v>
      </c>
      <c r="C68" s="15" t="s">
        <v>263</v>
      </c>
      <c r="D68" s="15" t="s">
        <v>126</v>
      </c>
      <c r="E68" s="3">
        <v>0.78271636610183692</v>
      </c>
      <c r="F68" s="4">
        <v>0.52173913043478259</v>
      </c>
      <c r="G68" s="10">
        <v>929.84</v>
      </c>
      <c r="H68" s="10">
        <f t="shared" si="2"/>
        <v>2070.16</v>
      </c>
      <c r="I68" s="3">
        <f t="shared" si="3"/>
        <v>0.38743333333333335</v>
      </c>
    </row>
    <row r="69" spans="1:9" x14ac:dyDescent="0.25">
      <c r="A69" s="15" t="s">
        <v>176</v>
      </c>
      <c r="B69" s="15" t="s">
        <v>128</v>
      </c>
      <c r="C69" s="15" t="s">
        <v>263</v>
      </c>
      <c r="D69" s="15" t="s">
        <v>126</v>
      </c>
      <c r="E69" s="3">
        <v>0.95456714925339181</v>
      </c>
      <c r="F69" s="4">
        <v>0.40404040404040403</v>
      </c>
      <c r="G69" s="10">
        <v>1131.8399999999999</v>
      </c>
      <c r="H69" s="10">
        <f t="shared" si="2"/>
        <v>1868.16</v>
      </c>
      <c r="I69" s="3">
        <f t="shared" si="3"/>
        <v>0.47159999999999996</v>
      </c>
    </row>
    <row r="70" spans="1:9" x14ac:dyDescent="0.25">
      <c r="A70" s="8" t="s">
        <v>176</v>
      </c>
      <c r="B70" s="8" t="s">
        <v>163</v>
      </c>
      <c r="C70" s="15" t="s">
        <v>263</v>
      </c>
      <c r="D70" s="15" t="s">
        <v>126</v>
      </c>
      <c r="E70" s="3">
        <v>0.97741769634513587</v>
      </c>
      <c r="F70" s="4">
        <v>0.50666666666666671</v>
      </c>
      <c r="G70" s="10">
        <v>1145.78</v>
      </c>
      <c r="H70" s="10">
        <f t="shared" si="2"/>
        <v>1854.22</v>
      </c>
      <c r="I70" s="3">
        <f t="shared" si="3"/>
        <v>0.47740833333333332</v>
      </c>
    </row>
    <row r="71" spans="1:9" x14ac:dyDescent="0.25">
      <c r="A71" s="8" t="s">
        <v>176</v>
      </c>
      <c r="B71" s="8" t="s">
        <v>161</v>
      </c>
      <c r="C71" s="15" t="s">
        <v>263</v>
      </c>
      <c r="D71" s="15" t="s">
        <v>126</v>
      </c>
      <c r="E71" s="3">
        <v>1.1562551618534012</v>
      </c>
      <c r="F71" s="4">
        <v>0.57268722466960353</v>
      </c>
      <c r="G71" s="10">
        <v>2775.01</v>
      </c>
      <c r="H71" s="10">
        <f t="shared" si="2"/>
        <v>224.98999999999978</v>
      </c>
      <c r="I71" s="3">
        <f t="shared" si="3"/>
        <v>1.1562541666666668</v>
      </c>
    </row>
    <row r="72" spans="1:9" x14ac:dyDescent="0.25">
      <c r="A72" s="15" t="s">
        <v>176</v>
      </c>
      <c r="B72" s="15" t="s">
        <v>127</v>
      </c>
      <c r="C72" s="15" t="s">
        <v>263</v>
      </c>
      <c r="D72" s="15" t="s">
        <v>126</v>
      </c>
      <c r="E72" s="3">
        <v>1.0326311441553078</v>
      </c>
      <c r="F72" s="4">
        <v>0.45882352941176469</v>
      </c>
      <c r="G72" s="10">
        <v>1200</v>
      </c>
      <c r="H72" s="10">
        <f t="shared" si="2"/>
        <v>1800</v>
      </c>
      <c r="I72" s="3">
        <f t="shared" si="3"/>
        <v>0.5</v>
      </c>
    </row>
    <row r="73" spans="1:9" x14ac:dyDescent="0.25">
      <c r="A73" s="15" t="s">
        <v>14</v>
      </c>
      <c r="B73" s="15" t="s">
        <v>135</v>
      </c>
      <c r="C73" s="15" t="s">
        <v>42</v>
      </c>
      <c r="D73" s="15" t="s">
        <v>228</v>
      </c>
      <c r="E73" s="3">
        <v>1.0701942139335776</v>
      </c>
      <c r="F73" s="4">
        <v>0.53535353535353536</v>
      </c>
      <c r="G73" s="10">
        <v>1200</v>
      </c>
      <c r="H73" s="10">
        <f t="shared" si="2"/>
        <v>1800</v>
      </c>
      <c r="I73" s="3">
        <f t="shared" si="3"/>
        <v>0.5</v>
      </c>
    </row>
    <row r="74" spans="1:9" x14ac:dyDescent="0.25">
      <c r="A74" s="15" t="s">
        <v>14</v>
      </c>
      <c r="B74" s="15" t="s">
        <v>151</v>
      </c>
      <c r="C74" s="15" t="s">
        <v>42</v>
      </c>
      <c r="D74" s="15" t="s">
        <v>228</v>
      </c>
      <c r="E74" s="3">
        <v>1.406069127691683</v>
      </c>
      <c r="F74" s="4">
        <v>0.45</v>
      </c>
      <c r="G74" s="10">
        <v>1200</v>
      </c>
      <c r="H74" s="10">
        <f t="shared" si="2"/>
        <v>1800</v>
      </c>
      <c r="I74" s="3">
        <f t="shared" si="3"/>
        <v>0.5</v>
      </c>
    </row>
    <row r="75" spans="1:9" x14ac:dyDescent="0.25">
      <c r="A75" s="15" t="s">
        <v>14</v>
      </c>
      <c r="B75" s="15" t="s">
        <v>47</v>
      </c>
      <c r="C75" s="15" t="s">
        <v>42</v>
      </c>
      <c r="D75" s="15" t="s">
        <v>228</v>
      </c>
      <c r="E75" s="3">
        <v>1.2380854120205396</v>
      </c>
      <c r="F75" s="4">
        <v>0.49704142011834318</v>
      </c>
      <c r="G75" s="10">
        <v>1200</v>
      </c>
      <c r="H75" s="10">
        <f t="shared" si="2"/>
        <v>1800</v>
      </c>
      <c r="I75" s="3">
        <f t="shared" si="3"/>
        <v>0.5</v>
      </c>
    </row>
    <row r="76" spans="1:9" x14ac:dyDescent="0.25">
      <c r="A76" s="15" t="s">
        <v>14</v>
      </c>
      <c r="B76" s="15" t="s">
        <v>103</v>
      </c>
      <c r="C76" s="15" t="s">
        <v>42</v>
      </c>
      <c r="D76" s="15" t="s">
        <v>228</v>
      </c>
      <c r="E76" s="3">
        <v>1.196969696969697</v>
      </c>
      <c r="F76" s="4">
        <v>0.54814814814814816</v>
      </c>
      <c r="G76" s="10">
        <v>1200</v>
      </c>
      <c r="H76" s="10">
        <f t="shared" si="2"/>
        <v>1800</v>
      </c>
      <c r="I76" s="3">
        <f t="shared" si="3"/>
        <v>0.5</v>
      </c>
    </row>
    <row r="77" spans="1:9" x14ac:dyDescent="0.25">
      <c r="A77" s="15" t="s">
        <v>14</v>
      </c>
      <c r="B77" s="15" t="s">
        <v>81</v>
      </c>
      <c r="C77" s="15" t="s">
        <v>42</v>
      </c>
      <c r="D77" s="15" t="s">
        <v>228</v>
      </c>
      <c r="E77" s="3">
        <v>1.1968503937007875</v>
      </c>
      <c r="F77" s="4">
        <v>0.52</v>
      </c>
      <c r="G77" s="10">
        <v>1200</v>
      </c>
      <c r="H77" s="10">
        <f t="shared" si="2"/>
        <v>1800</v>
      </c>
      <c r="I77" s="3">
        <f t="shared" si="3"/>
        <v>0.5</v>
      </c>
    </row>
    <row r="78" spans="1:9" x14ac:dyDescent="0.25">
      <c r="A78" s="15" t="s">
        <v>14</v>
      </c>
      <c r="B78" s="15" t="s">
        <v>85</v>
      </c>
      <c r="C78" s="15" t="s">
        <v>42</v>
      </c>
      <c r="D78" s="15" t="s">
        <v>228</v>
      </c>
      <c r="E78" s="3">
        <v>1.299145299145299</v>
      </c>
      <c r="F78" s="4">
        <v>0.60504201680672265</v>
      </c>
      <c r="G78" s="10">
        <v>3000</v>
      </c>
      <c r="H78" s="10">
        <f t="shared" si="2"/>
        <v>0</v>
      </c>
      <c r="I78" s="3">
        <f t="shared" si="3"/>
        <v>1.25</v>
      </c>
    </row>
    <row r="79" spans="1:9" x14ac:dyDescent="0.25">
      <c r="A79" s="15" t="s">
        <v>14</v>
      </c>
      <c r="B79" s="15" t="s">
        <v>155</v>
      </c>
      <c r="C79" s="15" t="s">
        <v>42</v>
      </c>
      <c r="D79" s="15" t="s">
        <v>40</v>
      </c>
      <c r="E79" s="3">
        <v>1.3608107132916154</v>
      </c>
      <c r="F79" s="4">
        <v>0.45714285714285713</v>
      </c>
      <c r="G79" s="10">
        <v>1200</v>
      </c>
      <c r="H79" s="10">
        <f t="shared" si="2"/>
        <v>1800</v>
      </c>
      <c r="I79" s="3">
        <f t="shared" si="3"/>
        <v>0.5</v>
      </c>
    </row>
    <row r="80" spans="1:9" x14ac:dyDescent="0.25">
      <c r="A80" s="8" t="s">
        <v>14</v>
      </c>
      <c r="B80" s="8" t="s">
        <v>131</v>
      </c>
      <c r="C80" s="15" t="s">
        <v>42</v>
      </c>
      <c r="D80" s="15" t="s">
        <v>40</v>
      </c>
      <c r="E80" s="3">
        <v>0.96523417798570421</v>
      </c>
      <c r="F80" s="4">
        <v>0.51937984496124034</v>
      </c>
      <c r="G80" s="10">
        <v>1137.4100000000001</v>
      </c>
      <c r="H80" s="10">
        <f t="shared" si="2"/>
        <v>1862.59</v>
      </c>
      <c r="I80" s="3">
        <f t="shared" si="3"/>
        <v>0.47392083333333335</v>
      </c>
    </row>
    <row r="81" spans="1:9" x14ac:dyDescent="0.25">
      <c r="A81" s="15" t="s">
        <v>14</v>
      </c>
      <c r="B81" s="15" t="s">
        <v>41</v>
      </c>
      <c r="C81" s="15" t="s">
        <v>42</v>
      </c>
      <c r="D81" s="15" t="s">
        <v>40</v>
      </c>
      <c r="E81" s="3">
        <v>1.1845789360327372</v>
      </c>
      <c r="F81" s="4">
        <v>0.48669201520912547</v>
      </c>
      <c r="G81" s="10">
        <v>1200</v>
      </c>
      <c r="H81" s="10">
        <f t="shared" si="2"/>
        <v>1800</v>
      </c>
      <c r="I81" s="3">
        <f t="shared" si="3"/>
        <v>0.5</v>
      </c>
    </row>
    <row r="82" spans="1:9" x14ac:dyDescent="0.25">
      <c r="A82" s="15" t="s">
        <v>14</v>
      </c>
      <c r="B82" s="15" t="s">
        <v>43</v>
      </c>
      <c r="C82" s="15" t="s">
        <v>42</v>
      </c>
      <c r="D82" s="15" t="s">
        <v>40</v>
      </c>
      <c r="E82" s="3">
        <v>1.7326185797178972</v>
      </c>
      <c r="F82" s="4">
        <v>0.6071428571428571</v>
      </c>
      <c r="G82" s="10">
        <v>3000</v>
      </c>
      <c r="H82" s="10">
        <f t="shared" si="2"/>
        <v>0</v>
      </c>
      <c r="I82" s="3">
        <f t="shared" si="3"/>
        <v>1.25</v>
      </c>
    </row>
    <row r="83" spans="1:9" x14ac:dyDescent="0.25">
      <c r="A83" s="15" t="s">
        <v>14</v>
      </c>
      <c r="B83" s="15" t="s">
        <v>58</v>
      </c>
      <c r="C83" s="15" t="s">
        <v>42</v>
      </c>
      <c r="D83" s="15" t="s">
        <v>40</v>
      </c>
      <c r="E83" s="3">
        <v>1.3838731386432355</v>
      </c>
      <c r="F83" s="4">
        <v>0.58914728682170547</v>
      </c>
      <c r="G83" s="10">
        <v>3000</v>
      </c>
      <c r="H83" s="10">
        <f t="shared" si="2"/>
        <v>0</v>
      </c>
      <c r="I83" s="3">
        <f t="shared" si="3"/>
        <v>1.25</v>
      </c>
    </row>
    <row r="84" spans="1:9" x14ac:dyDescent="0.25">
      <c r="A84" s="8" t="s">
        <v>14</v>
      </c>
      <c r="B84" s="8" t="s">
        <v>149</v>
      </c>
      <c r="C84" s="15" t="s">
        <v>42</v>
      </c>
      <c r="D84" s="15" t="s">
        <v>40</v>
      </c>
      <c r="E84" s="3">
        <v>1.3506142697592272</v>
      </c>
      <c r="F84" s="4">
        <v>0.53333333333333333</v>
      </c>
      <c r="G84" s="10">
        <v>1200</v>
      </c>
      <c r="H84" s="10">
        <f t="shared" si="2"/>
        <v>1800</v>
      </c>
      <c r="I84" s="3">
        <f t="shared" si="3"/>
        <v>0.5</v>
      </c>
    </row>
    <row r="85" spans="1:9" x14ac:dyDescent="0.25">
      <c r="A85" s="15" t="s">
        <v>14</v>
      </c>
      <c r="B85" s="15" t="s">
        <v>56</v>
      </c>
      <c r="C85" s="15" t="s">
        <v>42</v>
      </c>
      <c r="D85" s="15" t="s">
        <v>40</v>
      </c>
      <c r="E85" s="3">
        <v>1.1179245283018866</v>
      </c>
      <c r="F85" s="4">
        <v>0.48749999999999999</v>
      </c>
      <c r="G85" s="10">
        <v>1200</v>
      </c>
      <c r="H85" s="10">
        <f t="shared" si="2"/>
        <v>1800</v>
      </c>
      <c r="I85" s="3">
        <f t="shared" si="3"/>
        <v>0.5</v>
      </c>
    </row>
    <row r="86" spans="1:9" x14ac:dyDescent="0.25">
      <c r="A86" s="15" t="s">
        <v>14</v>
      </c>
      <c r="B86" s="15" t="s">
        <v>54</v>
      </c>
      <c r="C86" s="15" t="s">
        <v>42</v>
      </c>
      <c r="D86" s="15" t="s">
        <v>40</v>
      </c>
      <c r="E86" s="3">
        <v>1.1085062524469684</v>
      </c>
      <c r="F86" s="4">
        <v>0.52066115702479343</v>
      </c>
      <c r="G86" s="10">
        <v>1200</v>
      </c>
      <c r="H86" s="10">
        <f t="shared" si="2"/>
        <v>1800</v>
      </c>
      <c r="I86" s="3">
        <f t="shared" si="3"/>
        <v>0.5</v>
      </c>
    </row>
    <row r="87" spans="1:9" x14ac:dyDescent="0.25">
      <c r="A87" s="15" t="s">
        <v>14</v>
      </c>
      <c r="B87" s="15" t="s">
        <v>63</v>
      </c>
      <c r="C87" s="15" t="s">
        <v>42</v>
      </c>
      <c r="D87" s="15" t="s">
        <v>40</v>
      </c>
      <c r="E87" s="3">
        <v>0.99169972332411083</v>
      </c>
      <c r="F87" s="4">
        <v>0.38571428571428573</v>
      </c>
      <c r="G87" s="10">
        <v>1180.04</v>
      </c>
      <c r="H87" s="10">
        <f t="shared" si="2"/>
        <v>1819.96</v>
      </c>
      <c r="I87" s="3">
        <f t="shared" si="3"/>
        <v>0.49168333333333331</v>
      </c>
    </row>
    <row r="88" spans="1:9" x14ac:dyDescent="0.25">
      <c r="A88" s="15" t="s">
        <v>14</v>
      </c>
      <c r="B88" s="15" t="s">
        <v>66</v>
      </c>
      <c r="C88" s="15" t="s">
        <v>42</v>
      </c>
      <c r="D88" s="15" t="s">
        <v>40</v>
      </c>
      <c r="E88" s="3">
        <v>0.96378906787828733</v>
      </c>
      <c r="F88" s="4">
        <v>0.58139534883720934</v>
      </c>
      <c r="G88" s="10">
        <v>2313.09</v>
      </c>
      <c r="H88" s="10">
        <f t="shared" si="2"/>
        <v>686.90999999999985</v>
      </c>
      <c r="I88" s="3">
        <f t="shared" si="3"/>
        <v>0.96378750000000002</v>
      </c>
    </row>
    <row r="89" spans="1:9" x14ac:dyDescent="0.25">
      <c r="A89" s="15" t="s">
        <v>14</v>
      </c>
      <c r="B89" s="15" t="s">
        <v>100</v>
      </c>
      <c r="C89" s="15" t="s">
        <v>42</v>
      </c>
      <c r="D89" s="15" t="s">
        <v>40</v>
      </c>
      <c r="E89" s="3">
        <v>1.0402166866837186</v>
      </c>
      <c r="F89" s="4">
        <v>0.58139534883720934</v>
      </c>
      <c r="G89" s="10">
        <v>2496.52</v>
      </c>
      <c r="H89" s="10">
        <f t="shared" si="2"/>
        <v>503.48</v>
      </c>
      <c r="I89" s="3">
        <f t="shared" si="3"/>
        <v>1.0402166666666666</v>
      </c>
    </row>
    <row r="90" spans="1:9" x14ac:dyDescent="0.25">
      <c r="A90" s="15" t="s">
        <v>14</v>
      </c>
      <c r="B90" s="15" t="s">
        <v>76</v>
      </c>
      <c r="C90" s="15" t="s">
        <v>42</v>
      </c>
      <c r="D90" s="15" t="s">
        <v>40</v>
      </c>
      <c r="E90" s="3">
        <v>1.5478723404255321</v>
      </c>
      <c r="F90" s="4">
        <v>0.51234567901234573</v>
      </c>
      <c r="G90" s="10">
        <v>1200</v>
      </c>
      <c r="H90" s="10">
        <f t="shared" si="2"/>
        <v>1800</v>
      </c>
      <c r="I90" s="3">
        <f t="shared" si="3"/>
        <v>0.5</v>
      </c>
    </row>
    <row r="91" spans="1:9" x14ac:dyDescent="0.25">
      <c r="A91" s="15" t="s">
        <v>14</v>
      </c>
      <c r="B91" s="15" t="s">
        <v>96</v>
      </c>
      <c r="C91" s="15" t="s">
        <v>42</v>
      </c>
      <c r="D91" s="15" t="s">
        <v>82</v>
      </c>
      <c r="E91" s="3">
        <v>1.2365857330265169</v>
      </c>
      <c r="F91" s="4">
        <v>0.54913294797687862</v>
      </c>
      <c r="G91" s="10">
        <v>1200</v>
      </c>
      <c r="H91" s="10">
        <f t="shared" si="2"/>
        <v>1800</v>
      </c>
      <c r="I91" s="3">
        <f t="shared" si="3"/>
        <v>0.5</v>
      </c>
    </row>
    <row r="92" spans="1:9" x14ac:dyDescent="0.25">
      <c r="A92" s="15" t="s">
        <v>14</v>
      </c>
      <c r="B92" s="15" t="s">
        <v>83</v>
      </c>
      <c r="C92" s="15" t="s">
        <v>42</v>
      </c>
      <c r="D92" s="15" t="s">
        <v>82</v>
      </c>
      <c r="E92" s="3">
        <v>1.2999876191655317</v>
      </c>
      <c r="F92" s="4">
        <v>0.47101449275362317</v>
      </c>
      <c r="G92" s="10">
        <v>1200</v>
      </c>
      <c r="H92" s="10">
        <f t="shared" si="2"/>
        <v>1800</v>
      </c>
      <c r="I92" s="3">
        <f t="shared" si="3"/>
        <v>0.5</v>
      </c>
    </row>
    <row r="93" spans="1:9" x14ac:dyDescent="0.25">
      <c r="A93" s="15" t="s">
        <v>14</v>
      </c>
      <c r="B93" s="15" t="s">
        <v>93</v>
      </c>
      <c r="C93" s="15" t="s">
        <v>42</v>
      </c>
      <c r="D93" s="15" t="s">
        <v>82</v>
      </c>
      <c r="E93" s="3">
        <v>1.3379753516236261</v>
      </c>
      <c r="F93" s="4">
        <v>0.57079646017699115</v>
      </c>
      <c r="G93" s="10">
        <v>3000</v>
      </c>
      <c r="H93" s="10">
        <f t="shared" si="2"/>
        <v>0</v>
      </c>
      <c r="I93" s="3">
        <f t="shared" si="3"/>
        <v>1.25</v>
      </c>
    </row>
    <row r="94" spans="1:9" x14ac:dyDescent="0.25">
      <c r="A94" s="15" t="s">
        <v>14</v>
      </c>
      <c r="B94" s="15" t="s">
        <v>171</v>
      </c>
      <c r="C94" s="15" t="s">
        <v>42</v>
      </c>
      <c r="D94" s="15" t="s">
        <v>82</v>
      </c>
      <c r="E94" s="3">
        <v>1.2168967926937997</v>
      </c>
      <c r="F94" s="4">
        <v>0.51923076923076927</v>
      </c>
      <c r="G94" s="10">
        <v>1200</v>
      </c>
      <c r="H94" s="10">
        <f t="shared" si="2"/>
        <v>1800</v>
      </c>
      <c r="I94" s="3">
        <f t="shared" si="3"/>
        <v>0.5</v>
      </c>
    </row>
    <row r="95" spans="1:9" x14ac:dyDescent="0.25">
      <c r="A95" s="15" t="s">
        <v>14</v>
      </c>
      <c r="B95" s="15" t="s">
        <v>99</v>
      </c>
      <c r="C95" s="15" t="s">
        <v>42</v>
      </c>
      <c r="D95" s="15" t="s">
        <v>82</v>
      </c>
      <c r="E95" s="3">
        <v>0.94998944456172718</v>
      </c>
      <c r="F95" s="4">
        <v>0.5505050505050505</v>
      </c>
      <c r="G95" s="10">
        <v>1119.99</v>
      </c>
      <c r="H95" s="10">
        <f t="shared" si="2"/>
        <v>1880.01</v>
      </c>
      <c r="I95" s="3">
        <f t="shared" si="3"/>
        <v>0.46666249999999998</v>
      </c>
    </row>
    <row r="96" spans="1:9" x14ac:dyDescent="0.25">
      <c r="A96" s="15" t="s">
        <v>14</v>
      </c>
      <c r="B96" s="15" t="s">
        <v>148</v>
      </c>
      <c r="C96" s="15" t="s">
        <v>42</v>
      </c>
      <c r="D96" s="15" t="s">
        <v>240</v>
      </c>
      <c r="E96" s="3">
        <v>1.2113919625362806</v>
      </c>
      <c r="F96" s="4">
        <v>0.54411764705882348</v>
      </c>
      <c r="G96" s="10">
        <v>1200</v>
      </c>
      <c r="H96" s="10">
        <f t="shared" si="2"/>
        <v>1800</v>
      </c>
      <c r="I96" s="3">
        <f t="shared" si="3"/>
        <v>0.5</v>
      </c>
    </row>
    <row r="97" spans="1:9" x14ac:dyDescent="0.25">
      <c r="A97" s="15" t="s">
        <v>14</v>
      </c>
      <c r="B97" s="15" t="s">
        <v>35</v>
      </c>
      <c r="C97" s="15" t="s">
        <v>42</v>
      </c>
      <c r="D97" s="15" t="s">
        <v>240</v>
      </c>
      <c r="E97" s="3">
        <v>0.90910998132827947</v>
      </c>
      <c r="F97" s="4">
        <v>0.49411764705882355</v>
      </c>
      <c r="G97" s="10">
        <v>1074.1500000000001</v>
      </c>
      <c r="H97" s="10">
        <f t="shared" si="2"/>
        <v>1925.85</v>
      </c>
      <c r="I97" s="3">
        <f t="shared" si="3"/>
        <v>0.44756250000000003</v>
      </c>
    </row>
    <row r="98" spans="1:9" x14ac:dyDescent="0.25">
      <c r="A98" s="15" t="s">
        <v>14</v>
      </c>
      <c r="B98" s="15" t="s">
        <v>89</v>
      </c>
      <c r="C98" s="15" t="s">
        <v>42</v>
      </c>
      <c r="D98" s="15" t="s">
        <v>240</v>
      </c>
      <c r="E98" s="3">
        <v>1.1717645157380097</v>
      </c>
      <c r="F98" s="4">
        <v>0.48051948051948051</v>
      </c>
      <c r="G98" s="10">
        <v>1200</v>
      </c>
      <c r="H98" s="10">
        <f t="shared" si="2"/>
        <v>1800</v>
      </c>
      <c r="I98" s="3">
        <f t="shared" si="3"/>
        <v>0.5</v>
      </c>
    </row>
    <row r="99" spans="1:9" x14ac:dyDescent="0.25">
      <c r="A99" s="15" t="s">
        <v>14</v>
      </c>
      <c r="B99" s="15" t="s">
        <v>144</v>
      </c>
      <c r="C99" s="15" t="s">
        <v>42</v>
      </c>
      <c r="D99" s="15" t="s">
        <v>240</v>
      </c>
      <c r="E99" s="3">
        <v>1.0482975509838133</v>
      </c>
      <c r="F99" s="4">
        <v>0.63846153846153841</v>
      </c>
      <c r="G99" s="10">
        <v>2515.91</v>
      </c>
      <c r="H99" s="10">
        <f t="shared" si="2"/>
        <v>484.09000000000015</v>
      </c>
      <c r="I99" s="3">
        <f t="shared" si="3"/>
        <v>1.0482958333333332</v>
      </c>
    </row>
    <row r="100" spans="1:9" x14ac:dyDescent="0.25">
      <c r="A100" s="15" t="s">
        <v>14</v>
      </c>
      <c r="B100" s="15" t="s">
        <v>46</v>
      </c>
      <c r="C100" s="15" t="s">
        <v>42</v>
      </c>
      <c r="D100" s="15" t="s">
        <v>240</v>
      </c>
      <c r="E100" s="3">
        <v>1.3533420362408228</v>
      </c>
      <c r="F100" s="4">
        <v>0.53642384105960261</v>
      </c>
      <c r="G100" s="10">
        <v>1200</v>
      </c>
      <c r="H100" s="10">
        <f t="shared" si="2"/>
        <v>1800</v>
      </c>
      <c r="I100" s="3">
        <f t="shared" si="3"/>
        <v>0.5</v>
      </c>
    </row>
    <row r="101" spans="1:9" x14ac:dyDescent="0.25">
      <c r="A101" s="15" t="s">
        <v>14</v>
      </c>
      <c r="B101" s="15" t="s">
        <v>31</v>
      </c>
      <c r="C101" s="15" t="s">
        <v>42</v>
      </c>
      <c r="D101" s="15" t="s">
        <v>240</v>
      </c>
      <c r="E101" s="3">
        <v>1.0634794030229797</v>
      </c>
      <c r="F101" s="4">
        <v>0.61488673139158578</v>
      </c>
      <c r="G101" s="10">
        <v>2552.35</v>
      </c>
      <c r="H101" s="10">
        <f t="shared" si="2"/>
        <v>447.65000000000009</v>
      </c>
      <c r="I101" s="3">
        <f t="shared" si="3"/>
        <v>1.0634791666666665</v>
      </c>
    </row>
    <row r="102" spans="1:9" x14ac:dyDescent="0.25">
      <c r="A102" s="15" t="s">
        <v>14</v>
      </c>
      <c r="B102" s="15" t="s">
        <v>230</v>
      </c>
      <c r="C102" s="15" t="s">
        <v>42</v>
      </c>
      <c r="D102" s="15" t="s">
        <v>240</v>
      </c>
      <c r="E102" s="3">
        <v>1.1551724137931036</v>
      </c>
      <c r="F102" s="4">
        <v>0.3888888888888889</v>
      </c>
      <c r="G102" s="10">
        <v>2772.41</v>
      </c>
      <c r="H102" s="10">
        <f t="shared" si="2"/>
        <v>227.59000000000015</v>
      </c>
      <c r="I102" s="3">
        <f t="shared" si="3"/>
        <v>1.1551708333333333</v>
      </c>
    </row>
    <row r="103" spans="1:9" x14ac:dyDescent="0.25">
      <c r="A103" s="15" t="s">
        <v>14</v>
      </c>
      <c r="B103" s="15" t="s">
        <v>21</v>
      </c>
      <c r="C103" s="15" t="s">
        <v>42</v>
      </c>
      <c r="D103" s="15" t="s">
        <v>42</v>
      </c>
      <c r="E103" s="3">
        <v>1.7849366401255904</v>
      </c>
      <c r="F103" s="4">
        <v>0.51851851851851849</v>
      </c>
      <c r="G103" s="10">
        <v>1200</v>
      </c>
      <c r="H103" s="10">
        <f t="shared" si="2"/>
        <v>1800</v>
      </c>
      <c r="I103" s="3">
        <f t="shared" si="3"/>
        <v>0.5</v>
      </c>
    </row>
    <row r="104" spans="1:9" x14ac:dyDescent="0.25">
      <c r="A104" s="15" t="s">
        <v>14</v>
      </c>
      <c r="B104" s="15" t="s">
        <v>117</v>
      </c>
      <c r="C104" s="15" t="s">
        <v>42</v>
      </c>
      <c r="D104" s="15" t="s">
        <v>42</v>
      </c>
      <c r="E104" s="3">
        <v>1.3056462254323218</v>
      </c>
      <c r="F104" s="4">
        <v>0.6097560975609756</v>
      </c>
      <c r="G104" s="10">
        <v>3000</v>
      </c>
      <c r="H104" s="10">
        <f t="shared" si="2"/>
        <v>0</v>
      </c>
      <c r="I104" s="3">
        <f t="shared" si="3"/>
        <v>1.25</v>
      </c>
    </row>
    <row r="105" spans="1:9" x14ac:dyDescent="0.25">
      <c r="A105" s="15" t="s">
        <v>14</v>
      </c>
      <c r="B105" s="15" t="s">
        <v>118</v>
      </c>
      <c r="C105" s="15" t="s">
        <v>42</v>
      </c>
      <c r="D105" s="15" t="s">
        <v>42</v>
      </c>
      <c r="E105" s="3">
        <v>0.94323541110290365</v>
      </c>
      <c r="F105" s="4">
        <v>0.43939393939393939</v>
      </c>
      <c r="G105" s="10">
        <v>1104.6099999999999</v>
      </c>
      <c r="H105" s="10">
        <f t="shared" si="2"/>
        <v>1895.39</v>
      </c>
      <c r="I105" s="3">
        <f t="shared" si="3"/>
        <v>0.46025416666666663</v>
      </c>
    </row>
    <row r="106" spans="1:9" x14ac:dyDescent="0.25">
      <c r="A106" s="15" t="s">
        <v>14</v>
      </c>
      <c r="B106" s="15" t="s">
        <v>20</v>
      </c>
      <c r="C106" s="15" t="s">
        <v>42</v>
      </c>
      <c r="D106" s="15" t="s">
        <v>42</v>
      </c>
      <c r="E106" s="3">
        <v>1.2905460518229661</v>
      </c>
      <c r="F106" s="4">
        <v>0.5842696629213483</v>
      </c>
      <c r="G106" s="10">
        <v>3000</v>
      </c>
      <c r="H106" s="10">
        <f t="shared" si="2"/>
        <v>0</v>
      </c>
      <c r="I106" s="3">
        <f t="shared" si="3"/>
        <v>1.25</v>
      </c>
    </row>
    <row r="107" spans="1:9" x14ac:dyDescent="0.25">
      <c r="A107" s="15" t="s">
        <v>14</v>
      </c>
      <c r="B107" s="15" t="s">
        <v>16</v>
      </c>
      <c r="C107" s="15" t="s">
        <v>42</v>
      </c>
      <c r="D107" s="15" t="s">
        <v>42</v>
      </c>
      <c r="E107" s="3">
        <v>1.0380434782608696</v>
      </c>
      <c r="F107" s="4">
        <v>0.59765625</v>
      </c>
      <c r="G107" s="10">
        <v>2491.3000000000002</v>
      </c>
      <c r="H107" s="10">
        <f t="shared" si="2"/>
        <v>508.69999999999982</v>
      </c>
      <c r="I107" s="3">
        <f t="shared" si="3"/>
        <v>1.0380416666666668</v>
      </c>
    </row>
    <row r="108" spans="1:9" x14ac:dyDescent="0.25">
      <c r="A108" s="15" t="s">
        <v>14</v>
      </c>
      <c r="B108" s="15" t="s">
        <v>123</v>
      </c>
      <c r="C108" s="15" t="s">
        <v>42</v>
      </c>
      <c r="D108" s="15" t="s">
        <v>42</v>
      </c>
      <c r="E108" s="3">
        <v>0.81712299530459187</v>
      </c>
      <c r="F108" s="4">
        <v>0.51515151515151514</v>
      </c>
      <c r="G108" s="10">
        <v>951.28</v>
      </c>
      <c r="H108" s="10">
        <f t="shared" si="2"/>
        <v>2048.7200000000003</v>
      </c>
      <c r="I108" s="3">
        <f t="shared" si="3"/>
        <v>0.39636666666666664</v>
      </c>
    </row>
    <row r="109" spans="1:9" x14ac:dyDescent="0.25">
      <c r="A109" s="15" t="s">
        <v>14</v>
      </c>
      <c r="B109" s="15" t="s">
        <v>172</v>
      </c>
      <c r="C109" s="15" t="s">
        <v>42</v>
      </c>
      <c r="D109" s="15" t="s">
        <v>42</v>
      </c>
      <c r="E109" s="3">
        <v>0.95573529672041202</v>
      </c>
      <c r="F109" s="4">
        <v>0.62765957446808507</v>
      </c>
      <c r="G109" s="10">
        <v>2293.7600000000002</v>
      </c>
      <c r="H109" s="10">
        <f t="shared" si="2"/>
        <v>706.23999999999978</v>
      </c>
      <c r="I109" s="3">
        <f t="shared" si="3"/>
        <v>0.95573333333333343</v>
      </c>
    </row>
    <row r="110" spans="1:9" x14ac:dyDescent="0.25">
      <c r="A110" s="15" t="s">
        <v>14</v>
      </c>
      <c r="B110" s="15" t="s">
        <v>86</v>
      </c>
      <c r="C110" s="15" t="s">
        <v>42</v>
      </c>
      <c r="D110" s="15" t="s">
        <v>42</v>
      </c>
      <c r="E110" s="3">
        <v>0.86671000216677507</v>
      </c>
      <c r="F110" s="4">
        <v>0.67241379310344829</v>
      </c>
      <c r="G110" s="10">
        <v>2080.1</v>
      </c>
      <c r="H110" s="10">
        <f t="shared" si="2"/>
        <v>919.90000000000009</v>
      </c>
      <c r="I110" s="3">
        <f t="shared" si="3"/>
        <v>0.8667083333333333</v>
      </c>
    </row>
    <row r="111" spans="1:9" x14ac:dyDescent="0.25">
      <c r="A111" s="15" t="s">
        <v>14</v>
      </c>
      <c r="B111" s="15" t="s">
        <v>159</v>
      </c>
      <c r="C111" s="15" t="s">
        <v>42</v>
      </c>
      <c r="D111" s="15" t="s">
        <v>109</v>
      </c>
      <c r="E111" s="3">
        <v>1.0428720410291576</v>
      </c>
      <c r="F111" s="4">
        <v>0.67164179104477617</v>
      </c>
      <c r="G111" s="10">
        <v>2502.89</v>
      </c>
      <c r="H111" s="10">
        <f t="shared" si="2"/>
        <v>497.11000000000013</v>
      </c>
      <c r="I111" s="3">
        <f t="shared" si="3"/>
        <v>1.0428708333333332</v>
      </c>
    </row>
    <row r="112" spans="1:9" x14ac:dyDescent="0.25">
      <c r="A112" s="15" t="s">
        <v>14</v>
      </c>
      <c r="B112" s="15" t="s">
        <v>110</v>
      </c>
      <c r="C112" s="15" t="s">
        <v>42</v>
      </c>
      <c r="D112" s="15" t="s">
        <v>109</v>
      </c>
      <c r="E112" s="3">
        <v>1.1067638806636699</v>
      </c>
      <c r="F112" s="4">
        <v>0.6640625</v>
      </c>
      <c r="G112" s="10">
        <v>2656.23</v>
      </c>
      <c r="H112" s="10">
        <f t="shared" si="2"/>
        <v>343.77</v>
      </c>
      <c r="I112" s="3">
        <f t="shared" si="3"/>
        <v>1.1067625000000001</v>
      </c>
    </row>
    <row r="113" spans="1:9" x14ac:dyDescent="0.25">
      <c r="A113" s="15" t="s">
        <v>17</v>
      </c>
      <c r="B113" s="15" t="s">
        <v>200</v>
      </c>
      <c r="C113" s="15" t="s">
        <v>262</v>
      </c>
      <c r="D113" s="15" t="s">
        <v>195</v>
      </c>
      <c r="E113" s="3">
        <v>1.4626462646264626</v>
      </c>
      <c r="F113" s="4">
        <v>0.52336448598130836</v>
      </c>
      <c r="G113" s="10">
        <v>1200</v>
      </c>
      <c r="H113" s="10">
        <f t="shared" si="2"/>
        <v>1800</v>
      </c>
      <c r="I113" s="3">
        <f t="shared" si="3"/>
        <v>0.5</v>
      </c>
    </row>
    <row r="114" spans="1:9" x14ac:dyDescent="0.25">
      <c r="A114" s="15" t="s">
        <v>17</v>
      </c>
      <c r="B114" s="15" t="s">
        <v>152</v>
      </c>
      <c r="C114" s="15" t="s">
        <v>262</v>
      </c>
      <c r="D114" s="15" t="s">
        <v>195</v>
      </c>
      <c r="E114" s="3">
        <v>1.3296210011932497</v>
      </c>
      <c r="F114" s="4">
        <v>0.56034482758620685</v>
      </c>
      <c r="G114" s="10">
        <v>1200</v>
      </c>
      <c r="H114" s="10">
        <f t="shared" si="2"/>
        <v>1800</v>
      </c>
      <c r="I114" s="3">
        <f t="shared" si="3"/>
        <v>0.5</v>
      </c>
    </row>
    <row r="115" spans="1:9" x14ac:dyDescent="0.25">
      <c r="A115" s="15" t="s">
        <v>17</v>
      </c>
      <c r="B115" s="15" t="s">
        <v>124</v>
      </c>
      <c r="C115" s="15" t="s">
        <v>262</v>
      </c>
      <c r="D115" s="15" t="s">
        <v>195</v>
      </c>
      <c r="E115" s="3">
        <v>1.4626096957271797</v>
      </c>
      <c r="F115" s="4">
        <v>0.54098360655737709</v>
      </c>
      <c r="G115" s="10">
        <v>1200</v>
      </c>
      <c r="H115" s="10">
        <f t="shared" si="2"/>
        <v>1800</v>
      </c>
      <c r="I115" s="3">
        <f t="shared" si="3"/>
        <v>0.5</v>
      </c>
    </row>
    <row r="116" spans="1:9" x14ac:dyDescent="0.25">
      <c r="A116" s="15" t="s">
        <v>17</v>
      </c>
      <c r="B116" s="15" t="s">
        <v>198</v>
      </c>
      <c r="C116" s="15" t="s">
        <v>262</v>
      </c>
      <c r="D116" s="15" t="s">
        <v>195</v>
      </c>
      <c r="E116" s="3">
        <v>1.3944954128440366</v>
      </c>
      <c r="F116" s="4">
        <v>0.5714285714285714</v>
      </c>
      <c r="G116" s="10">
        <v>3000</v>
      </c>
      <c r="H116" s="10">
        <f t="shared" si="2"/>
        <v>0</v>
      </c>
      <c r="I116" s="3">
        <f t="shared" si="3"/>
        <v>1.25</v>
      </c>
    </row>
    <row r="117" spans="1:9" x14ac:dyDescent="0.25">
      <c r="A117" s="15" t="s">
        <v>17</v>
      </c>
      <c r="B117" s="15" t="s">
        <v>19</v>
      </c>
      <c r="C117" s="15" t="s">
        <v>262</v>
      </c>
      <c r="D117" s="15" t="s">
        <v>195</v>
      </c>
      <c r="E117" s="3">
        <v>1.5193184222166665</v>
      </c>
      <c r="F117" s="4">
        <v>0.5</v>
      </c>
      <c r="G117" s="10">
        <v>1200</v>
      </c>
      <c r="H117" s="10">
        <f t="shared" si="2"/>
        <v>1800</v>
      </c>
      <c r="I117" s="3">
        <f t="shared" si="3"/>
        <v>0.5</v>
      </c>
    </row>
    <row r="118" spans="1:9" x14ac:dyDescent="0.25">
      <c r="A118" s="15" t="s">
        <v>17</v>
      </c>
      <c r="B118" s="15" t="s">
        <v>114</v>
      </c>
      <c r="C118" s="15" t="s">
        <v>262</v>
      </c>
      <c r="D118" s="15" t="s">
        <v>195</v>
      </c>
      <c r="E118" s="3">
        <v>1.0689532304226388</v>
      </c>
      <c r="F118" s="4">
        <v>0.59615384615384615</v>
      </c>
      <c r="G118" s="10">
        <v>2565.4899999999998</v>
      </c>
      <c r="H118" s="10">
        <f t="shared" si="2"/>
        <v>434.51000000000022</v>
      </c>
      <c r="I118" s="3">
        <f t="shared" si="3"/>
        <v>1.0689541666666666</v>
      </c>
    </row>
    <row r="119" spans="1:9" x14ac:dyDescent="0.25">
      <c r="A119" s="15" t="s">
        <v>17</v>
      </c>
      <c r="B119" s="15" t="s">
        <v>199</v>
      </c>
      <c r="C119" s="15" t="s">
        <v>262</v>
      </c>
      <c r="D119" s="15" t="s">
        <v>195</v>
      </c>
      <c r="E119" s="3">
        <v>1.1099510962140777</v>
      </c>
      <c r="F119" s="4">
        <v>0.53174603174603174</v>
      </c>
      <c r="G119" s="10">
        <v>1200</v>
      </c>
      <c r="H119" s="10">
        <f t="shared" si="2"/>
        <v>1800</v>
      </c>
      <c r="I119" s="3">
        <f t="shared" si="3"/>
        <v>0.5</v>
      </c>
    </row>
    <row r="120" spans="1:9" x14ac:dyDescent="0.25">
      <c r="A120" s="15" t="s">
        <v>17</v>
      </c>
      <c r="B120" s="15" t="s">
        <v>194</v>
      </c>
      <c r="C120" s="15" t="s">
        <v>262</v>
      </c>
      <c r="D120" s="15" t="s">
        <v>195</v>
      </c>
      <c r="E120" s="3">
        <v>1.2884367608315226</v>
      </c>
      <c r="F120" s="4">
        <v>0.60479041916167664</v>
      </c>
      <c r="G120" s="10">
        <v>3000</v>
      </c>
      <c r="H120" s="10">
        <f t="shared" si="2"/>
        <v>0</v>
      </c>
      <c r="I120" s="3">
        <f t="shared" si="3"/>
        <v>1.25</v>
      </c>
    </row>
    <row r="121" spans="1:9" x14ac:dyDescent="0.25">
      <c r="A121" s="15" t="s">
        <v>17</v>
      </c>
      <c r="B121" s="15" t="s">
        <v>162</v>
      </c>
      <c r="C121" s="15" t="s">
        <v>262</v>
      </c>
      <c r="D121" s="15" t="s">
        <v>195</v>
      </c>
      <c r="E121" s="3">
        <v>1.5048543689320388</v>
      </c>
      <c r="F121" s="4">
        <v>0.5</v>
      </c>
      <c r="G121" s="10">
        <v>1200</v>
      </c>
      <c r="H121" s="10">
        <f t="shared" si="2"/>
        <v>1800</v>
      </c>
      <c r="I121" s="3">
        <f t="shared" si="3"/>
        <v>0.5</v>
      </c>
    </row>
    <row r="122" spans="1:9" x14ac:dyDescent="0.25">
      <c r="A122" s="15" t="s">
        <v>28</v>
      </c>
      <c r="B122" s="15" t="s">
        <v>193</v>
      </c>
      <c r="C122" s="15" t="s">
        <v>262</v>
      </c>
      <c r="D122" s="15" t="s">
        <v>227</v>
      </c>
      <c r="E122" s="3">
        <v>1.0908595063860733</v>
      </c>
      <c r="F122" s="4">
        <v>0.64646464646464652</v>
      </c>
      <c r="G122" s="10">
        <v>2618.06</v>
      </c>
      <c r="H122" s="10">
        <f t="shared" si="2"/>
        <v>381.94000000000005</v>
      </c>
      <c r="I122" s="3">
        <f t="shared" si="3"/>
        <v>1.0908583333333333</v>
      </c>
    </row>
    <row r="123" spans="1:9" x14ac:dyDescent="0.25">
      <c r="A123" s="15" t="s">
        <v>28</v>
      </c>
      <c r="B123" s="15" t="s">
        <v>181</v>
      </c>
      <c r="C123" s="15" t="s">
        <v>262</v>
      </c>
      <c r="D123" s="15" t="s">
        <v>227</v>
      </c>
      <c r="E123" s="3">
        <v>1.4799644808524595</v>
      </c>
      <c r="F123" s="4">
        <v>0.63934426229508201</v>
      </c>
      <c r="G123" s="10">
        <v>3000</v>
      </c>
      <c r="H123" s="10">
        <f t="shared" si="2"/>
        <v>0</v>
      </c>
      <c r="I123" s="3">
        <f t="shared" si="3"/>
        <v>1.25</v>
      </c>
    </row>
    <row r="124" spans="1:9" x14ac:dyDescent="0.25">
      <c r="A124" s="15" t="s">
        <v>28</v>
      </c>
      <c r="B124" s="15" t="s">
        <v>182</v>
      </c>
      <c r="C124" s="15" t="s">
        <v>262</v>
      </c>
      <c r="D124" s="15" t="s">
        <v>227</v>
      </c>
      <c r="E124" s="3">
        <v>1.3500675033751686</v>
      </c>
      <c r="F124" s="4">
        <v>0.47572815533980584</v>
      </c>
      <c r="G124" s="10">
        <v>1200</v>
      </c>
      <c r="H124" s="10">
        <f t="shared" si="2"/>
        <v>1800</v>
      </c>
      <c r="I124" s="3">
        <f t="shared" si="3"/>
        <v>0.5</v>
      </c>
    </row>
    <row r="125" spans="1:9" x14ac:dyDescent="0.25">
      <c r="A125" s="15" t="s">
        <v>28</v>
      </c>
      <c r="B125" s="15" t="s">
        <v>201</v>
      </c>
      <c r="C125" s="15" t="s">
        <v>262</v>
      </c>
      <c r="D125" s="15" t="s">
        <v>227</v>
      </c>
      <c r="E125" s="3">
        <v>1.6965194563994499</v>
      </c>
      <c r="F125" s="4">
        <v>0.43137254901960786</v>
      </c>
      <c r="G125" s="10">
        <v>1200</v>
      </c>
      <c r="H125" s="10">
        <f t="shared" si="2"/>
        <v>1800</v>
      </c>
      <c r="I125" s="3">
        <f t="shared" si="3"/>
        <v>0.5</v>
      </c>
    </row>
    <row r="126" spans="1:9" x14ac:dyDescent="0.25">
      <c r="A126" s="15" t="s">
        <v>28</v>
      </c>
      <c r="B126" s="15" t="s">
        <v>120</v>
      </c>
      <c r="C126" s="15" t="s">
        <v>262</v>
      </c>
      <c r="D126" s="15" t="s">
        <v>227</v>
      </c>
      <c r="E126" s="3">
        <v>0.85291609070321472</v>
      </c>
      <c r="F126" s="4">
        <v>0.72340425531914898</v>
      </c>
      <c r="G126" s="10">
        <v>2047</v>
      </c>
      <c r="H126" s="10">
        <f t="shared" si="2"/>
        <v>953</v>
      </c>
      <c r="I126" s="3">
        <f t="shared" si="3"/>
        <v>0.85291666666666666</v>
      </c>
    </row>
    <row r="127" spans="1:9" x14ac:dyDescent="0.25">
      <c r="A127" s="15" t="s">
        <v>28</v>
      </c>
      <c r="B127" s="15" t="s">
        <v>136</v>
      </c>
      <c r="C127" s="15" t="s">
        <v>262</v>
      </c>
      <c r="D127" s="15" t="s">
        <v>227</v>
      </c>
      <c r="E127" s="3">
        <v>1.312934101592528</v>
      </c>
      <c r="F127" s="4">
        <v>0.54285714285714282</v>
      </c>
      <c r="G127" s="10">
        <v>1200</v>
      </c>
      <c r="H127" s="10">
        <f t="shared" si="2"/>
        <v>1800</v>
      </c>
      <c r="I127" s="3">
        <f t="shared" si="3"/>
        <v>0.5</v>
      </c>
    </row>
    <row r="128" spans="1:9" x14ac:dyDescent="0.25">
      <c r="A128" s="15" t="s">
        <v>28</v>
      </c>
      <c r="B128" s="15" t="s">
        <v>80</v>
      </c>
      <c r="C128" s="15" t="s">
        <v>262</v>
      </c>
      <c r="D128" s="15" t="s">
        <v>227</v>
      </c>
      <c r="E128" s="3">
        <v>0.43943388792920568</v>
      </c>
      <c r="F128" s="4">
        <v>0.46808510638297873</v>
      </c>
      <c r="G128" s="10">
        <v>0</v>
      </c>
      <c r="H128" s="10">
        <f t="shared" si="2"/>
        <v>3000</v>
      </c>
      <c r="I128" s="3">
        <f t="shared" si="3"/>
        <v>0</v>
      </c>
    </row>
    <row r="129" spans="1:9" x14ac:dyDescent="0.25">
      <c r="A129" s="15" t="s">
        <v>28</v>
      </c>
      <c r="B129" s="15" t="s">
        <v>119</v>
      </c>
      <c r="C129" s="15" t="s">
        <v>262</v>
      </c>
      <c r="D129" s="15" t="s">
        <v>227</v>
      </c>
      <c r="E129" s="3">
        <v>1.1647332878420669</v>
      </c>
      <c r="F129" s="4">
        <v>0.703125</v>
      </c>
      <c r="G129" s="10">
        <v>2795.36</v>
      </c>
      <c r="H129" s="10">
        <f t="shared" si="2"/>
        <v>204.63999999999987</v>
      </c>
      <c r="I129" s="3">
        <f t="shared" si="3"/>
        <v>1.1647333333333334</v>
      </c>
    </row>
    <row r="130" spans="1:9" x14ac:dyDescent="0.25">
      <c r="A130" s="15" t="s">
        <v>28</v>
      </c>
      <c r="B130" s="15" t="s">
        <v>137</v>
      </c>
      <c r="C130" s="15" t="s">
        <v>262</v>
      </c>
      <c r="D130" s="15" t="s">
        <v>227</v>
      </c>
      <c r="E130" s="3">
        <v>1.0000158732678297</v>
      </c>
      <c r="F130" s="4">
        <v>0.68</v>
      </c>
      <c r="G130" s="10">
        <v>2400.04</v>
      </c>
      <c r="H130" s="10">
        <f t="shared" si="2"/>
        <v>599.96</v>
      </c>
      <c r="I130" s="3">
        <f t="shared" si="3"/>
        <v>1.0000166666666666</v>
      </c>
    </row>
    <row r="131" spans="1:9" x14ac:dyDescent="0.25">
      <c r="A131" s="15" t="s">
        <v>28</v>
      </c>
      <c r="B131" s="15" t="s">
        <v>90</v>
      </c>
      <c r="C131" s="15" t="s">
        <v>262</v>
      </c>
      <c r="D131" s="15" t="s">
        <v>227</v>
      </c>
      <c r="E131" s="3">
        <v>1.0821917808219179</v>
      </c>
      <c r="F131" s="4">
        <v>0.61038961038961037</v>
      </c>
      <c r="G131" s="10">
        <v>2597.2600000000002</v>
      </c>
      <c r="H131" s="10">
        <f t="shared" ref="H131:H194" si="4">3000-G131</f>
        <v>402.73999999999978</v>
      </c>
      <c r="I131" s="3">
        <f t="shared" ref="I131:I194" si="5">+G131/2400</f>
        <v>1.0821916666666667</v>
      </c>
    </row>
    <row r="132" spans="1:9" x14ac:dyDescent="0.25">
      <c r="A132" s="15" t="s">
        <v>28</v>
      </c>
      <c r="B132" s="15" t="s">
        <v>121</v>
      </c>
      <c r="C132" s="15" t="s">
        <v>262</v>
      </c>
      <c r="D132" s="15" t="s">
        <v>227</v>
      </c>
      <c r="E132" s="3">
        <v>1.074973125671858</v>
      </c>
      <c r="F132" s="4">
        <v>0.59259259259259256</v>
      </c>
      <c r="G132" s="10">
        <v>2579.94</v>
      </c>
      <c r="H132" s="10">
        <f t="shared" si="4"/>
        <v>420.05999999999995</v>
      </c>
      <c r="I132" s="3">
        <f t="shared" si="5"/>
        <v>1.074975</v>
      </c>
    </row>
    <row r="133" spans="1:9" x14ac:dyDescent="0.25">
      <c r="A133" s="15" t="s">
        <v>28</v>
      </c>
      <c r="B133" s="15" t="s">
        <v>113</v>
      </c>
      <c r="C133" s="15" t="s">
        <v>262</v>
      </c>
      <c r="D133" s="15" t="s">
        <v>227</v>
      </c>
      <c r="E133" s="3">
        <v>1.2088044923570589</v>
      </c>
      <c r="F133" s="4">
        <v>0.53465346534653468</v>
      </c>
      <c r="G133" s="10">
        <v>1200</v>
      </c>
      <c r="H133" s="10">
        <f t="shared" si="4"/>
        <v>1800</v>
      </c>
      <c r="I133" s="3">
        <f t="shared" si="5"/>
        <v>0.5</v>
      </c>
    </row>
    <row r="134" spans="1:9" x14ac:dyDescent="0.25">
      <c r="A134" s="15" t="s">
        <v>177</v>
      </c>
      <c r="B134" s="15" t="s">
        <v>68</v>
      </c>
      <c r="C134" s="15" t="s">
        <v>263</v>
      </c>
      <c r="D134" s="15" t="s">
        <v>23</v>
      </c>
      <c r="E134" s="3">
        <v>1.2307881659717843</v>
      </c>
      <c r="F134" s="4">
        <v>0.56164383561643838</v>
      </c>
      <c r="G134" s="10">
        <v>1200</v>
      </c>
      <c r="H134" s="10">
        <f t="shared" si="4"/>
        <v>1800</v>
      </c>
      <c r="I134" s="3">
        <f t="shared" si="5"/>
        <v>0.5</v>
      </c>
    </row>
    <row r="135" spans="1:9" x14ac:dyDescent="0.25">
      <c r="A135" s="15" t="s">
        <v>177</v>
      </c>
      <c r="B135" s="15" t="s">
        <v>77</v>
      </c>
      <c r="C135" s="15" t="s">
        <v>263</v>
      </c>
      <c r="D135" s="15" t="s">
        <v>23</v>
      </c>
      <c r="E135" s="3">
        <v>1.4010270726346601</v>
      </c>
      <c r="F135" s="4">
        <v>0.63775510204081631</v>
      </c>
      <c r="G135" s="10">
        <v>3000</v>
      </c>
      <c r="H135" s="10">
        <f t="shared" si="4"/>
        <v>0</v>
      </c>
      <c r="I135" s="3">
        <f t="shared" si="5"/>
        <v>1.25</v>
      </c>
    </row>
    <row r="136" spans="1:9" x14ac:dyDescent="0.25">
      <c r="A136" s="15" t="s">
        <v>177</v>
      </c>
      <c r="B136" s="15" t="s">
        <v>102</v>
      </c>
      <c r="C136" s="15" t="s">
        <v>263</v>
      </c>
      <c r="D136" s="15" t="s">
        <v>23</v>
      </c>
      <c r="E136" s="3">
        <v>1.1749706257343566</v>
      </c>
      <c r="F136" s="4">
        <v>0.54117647058823526</v>
      </c>
      <c r="G136" s="10">
        <v>1200</v>
      </c>
      <c r="H136" s="10">
        <f t="shared" si="4"/>
        <v>1800</v>
      </c>
      <c r="I136" s="3">
        <f t="shared" si="5"/>
        <v>0.5</v>
      </c>
    </row>
    <row r="137" spans="1:9" x14ac:dyDescent="0.25">
      <c r="A137" s="15" t="s">
        <v>177</v>
      </c>
      <c r="B137" s="15" t="s">
        <v>139</v>
      </c>
      <c r="C137" s="15" t="s">
        <v>263</v>
      </c>
      <c r="D137" s="15" t="s">
        <v>23</v>
      </c>
      <c r="E137" s="3">
        <v>1.1666666666666667</v>
      </c>
      <c r="F137" s="4">
        <v>0.69148936170212771</v>
      </c>
      <c r="G137" s="10">
        <v>2800</v>
      </c>
      <c r="H137" s="10">
        <f t="shared" si="4"/>
        <v>200</v>
      </c>
      <c r="I137" s="3">
        <f t="shared" si="5"/>
        <v>1.1666666666666667</v>
      </c>
    </row>
    <row r="138" spans="1:9" x14ac:dyDescent="0.25">
      <c r="A138" s="15" t="s">
        <v>177</v>
      </c>
      <c r="B138" s="15" t="s">
        <v>34</v>
      </c>
      <c r="C138" s="15" t="s">
        <v>263</v>
      </c>
      <c r="D138" s="15" t="s">
        <v>23</v>
      </c>
      <c r="E138" s="3">
        <v>1.127332693579794</v>
      </c>
      <c r="F138" s="4">
        <v>0.61757105943152457</v>
      </c>
      <c r="G138" s="10">
        <v>2705.6</v>
      </c>
      <c r="H138" s="10">
        <f t="shared" si="4"/>
        <v>294.40000000000009</v>
      </c>
      <c r="I138" s="3">
        <f t="shared" si="5"/>
        <v>1.1273333333333333</v>
      </c>
    </row>
    <row r="139" spans="1:9" x14ac:dyDescent="0.25">
      <c r="A139" s="15" t="s">
        <v>177</v>
      </c>
      <c r="B139" s="15" t="s">
        <v>98</v>
      </c>
      <c r="C139" s="15" t="s">
        <v>263</v>
      </c>
      <c r="D139" s="15" t="s">
        <v>23</v>
      </c>
      <c r="E139" s="3">
        <v>1.2195121951219512</v>
      </c>
      <c r="F139" s="4">
        <v>0.54</v>
      </c>
      <c r="G139" s="10">
        <v>1200</v>
      </c>
      <c r="H139" s="10">
        <f t="shared" si="4"/>
        <v>1800</v>
      </c>
      <c r="I139" s="3">
        <f t="shared" si="5"/>
        <v>0.5</v>
      </c>
    </row>
    <row r="140" spans="1:9" x14ac:dyDescent="0.25">
      <c r="A140" s="15" t="s">
        <v>177</v>
      </c>
      <c r="B140" s="15" t="s">
        <v>146</v>
      </c>
      <c r="C140" s="15" t="s">
        <v>263</v>
      </c>
      <c r="D140" s="15" t="s">
        <v>23</v>
      </c>
      <c r="E140" s="3">
        <v>1.2912373091627212</v>
      </c>
      <c r="F140" s="4">
        <v>0.61538461538461542</v>
      </c>
      <c r="G140" s="10">
        <v>3000</v>
      </c>
      <c r="H140" s="10">
        <f t="shared" si="4"/>
        <v>0</v>
      </c>
      <c r="I140" s="3">
        <f t="shared" si="5"/>
        <v>1.25</v>
      </c>
    </row>
    <row r="141" spans="1:9" x14ac:dyDescent="0.25">
      <c r="A141" s="15" t="s">
        <v>177</v>
      </c>
      <c r="B141" s="15" t="s">
        <v>24</v>
      </c>
      <c r="C141" s="15" t="s">
        <v>263</v>
      </c>
      <c r="D141" s="15" t="s">
        <v>23</v>
      </c>
      <c r="E141" s="3">
        <v>1.4040615047429881</v>
      </c>
      <c r="F141" s="4">
        <v>0.54782608695652169</v>
      </c>
      <c r="G141" s="10">
        <v>1200</v>
      </c>
      <c r="H141" s="10">
        <f t="shared" si="4"/>
        <v>1800</v>
      </c>
      <c r="I141" s="3">
        <f t="shared" si="5"/>
        <v>0.5</v>
      </c>
    </row>
    <row r="142" spans="1:9" x14ac:dyDescent="0.25">
      <c r="A142" s="15" t="s">
        <v>72</v>
      </c>
      <c r="B142" s="15" t="s">
        <v>74</v>
      </c>
      <c r="C142" s="15" t="s">
        <v>262</v>
      </c>
      <c r="D142" s="15" t="s">
        <v>205</v>
      </c>
      <c r="E142" s="3">
        <v>1.4478044120720024</v>
      </c>
      <c r="F142" s="4">
        <v>0.5178571428571429</v>
      </c>
      <c r="G142" s="10">
        <v>1200</v>
      </c>
      <c r="H142" s="10">
        <f t="shared" si="4"/>
        <v>1800</v>
      </c>
      <c r="I142" s="3">
        <f t="shared" si="5"/>
        <v>0.5</v>
      </c>
    </row>
    <row r="143" spans="1:9" x14ac:dyDescent="0.25">
      <c r="A143" s="15" t="s">
        <v>72</v>
      </c>
      <c r="B143" s="15" t="s">
        <v>97</v>
      </c>
      <c r="C143" s="15" t="s">
        <v>262</v>
      </c>
      <c r="D143" s="15" t="s">
        <v>205</v>
      </c>
      <c r="E143" s="3">
        <v>1.1808510638297873</v>
      </c>
      <c r="F143" s="4">
        <v>0.65346534653465349</v>
      </c>
      <c r="G143" s="10">
        <v>2834.04</v>
      </c>
      <c r="H143" s="10">
        <f t="shared" si="4"/>
        <v>165.96000000000004</v>
      </c>
      <c r="I143" s="3">
        <f t="shared" si="5"/>
        <v>1.18085</v>
      </c>
    </row>
    <row r="144" spans="1:9" x14ac:dyDescent="0.25">
      <c r="A144" s="15" t="s">
        <v>72</v>
      </c>
      <c r="B144" s="15" t="s">
        <v>94</v>
      </c>
      <c r="C144" s="15" t="s">
        <v>262</v>
      </c>
      <c r="D144" s="15" t="s">
        <v>205</v>
      </c>
      <c r="E144" s="3">
        <v>1.0695328823414494</v>
      </c>
      <c r="F144" s="4">
        <v>0.73968253968253972</v>
      </c>
      <c r="G144" s="10">
        <v>2566.88</v>
      </c>
      <c r="H144" s="10">
        <f t="shared" si="4"/>
        <v>433.11999999999989</v>
      </c>
      <c r="I144" s="3">
        <f t="shared" si="5"/>
        <v>1.0695333333333334</v>
      </c>
    </row>
    <row r="145" spans="1:9" x14ac:dyDescent="0.25">
      <c r="A145" s="15" t="s">
        <v>100</v>
      </c>
      <c r="B145" s="15" t="s">
        <v>213</v>
      </c>
      <c r="C145" s="15" t="s">
        <v>231</v>
      </c>
      <c r="D145" s="15" t="s">
        <v>231</v>
      </c>
      <c r="E145" s="3">
        <v>1.3900417012510375</v>
      </c>
      <c r="F145" s="4">
        <v>0.30097087378640774</v>
      </c>
      <c r="G145" s="10">
        <v>1200</v>
      </c>
      <c r="H145" s="10">
        <f t="shared" si="4"/>
        <v>1800</v>
      </c>
      <c r="I145" s="3">
        <f t="shared" si="5"/>
        <v>0.5</v>
      </c>
    </row>
    <row r="146" spans="1:9" x14ac:dyDescent="0.25">
      <c r="A146" s="15" t="s">
        <v>100</v>
      </c>
      <c r="B146" s="15" t="s">
        <v>219</v>
      </c>
      <c r="C146" s="15" t="s">
        <v>231</v>
      </c>
      <c r="D146" s="15" t="s">
        <v>231</v>
      </c>
      <c r="E146" s="3">
        <v>1.4320035030829497</v>
      </c>
      <c r="F146" s="4">
        <v>0.59663865546218486</v>
      </c>
      <c r="G146" s="10">
        <v>3000</v>
      </c>
      <c r="H146" s="10">
        <f t="shared" si="4"/>
        <v>0</v>
      </c>
      <c r="I146" s="3">
        <f t="shared" si="5"/>
        <v>1.25</v>
      </c>
    </row>
    <row r="147" spans="1:9" x14ac:dyDescent="0.25">
      <c r="A147" s="15" t="s">
        <v>100</v>
      </c>
      <c r="B147" s="15" t="s">
        <v>204</v>
      </c>
      <c r="C147" s="15" t="s">
        <v>231</v>
      </c>
      <c r="D147" s="15" t="s">
        <v>231</v>
      </c>
      <c r="E147" s="3">
        <v>0.98541584548679551</v>
      </c>
      <c r="F147" s="4">
        <v>0.66666666666666663</v>
      </c>
      <c r="G147" s="10">
        <v>2365</v>
      </c>
      <c r="H147" s="10">
        <f t="shared" si="4"/>
        <v>635</v>
      </c>
      <c r="I147" s="3">
        <f t="shared" si="5"/>
        <v>0.98541666666666672</v>
      </c>
    </row>
    <row r="148" spans="1:9" x14ac:dyDescent="0.25">
      <c r="A148" s="15" t="s">
        <v>100</v>
      </c>
      <c r="B148" s="15" t="s">
        <v>221</v>
      </c>
      <c r="C148" s="15" t="s">
        <v>231</v>
      </c>
      <c r="D148" s="15" t="s">
        <v>231</v>
      </c>
      <c r="E148" s="3">
        <v>1.0400000000000003</v>
      </c>
      <c r="F148" s="4">
        <v>0.45535714285714285</v>
      </c>
      <c r="G148" s="10">
        <v>1200</v>
      </c>
      <c r="H148" s="10">
        <f t="shared" si="4"/>
        <v>1800</v>
      </c>
      <c r="I148" s="3">
        <f t="shared" si="5"/>
        <v>0.5</v>
      </c>
    </row>
    <row r="149" spans="1:9" x14ac:dyDescent="0.25">
      <c r="A149" s="15" t="s">
        <v>100</v>
      </c>
      <c r="B149" s="15" t="s">
        <v>224</v>
      </c>
      <c r="C149" s="15" t="s">
        <v>231</v>
      </c>
      <c r="D149" s="15" t="s">
        <v>231</v>
      </c>
      <c r="E149" s="3">
        <v>1.4165191125924383</v>
      </c>
      <c r="F149" s="4">
        <v>0.53448275862068961</v>
      </c>
      <c r="G149" s="10">
        <v>1200</v>
      </c>
      <c r="H149" s="10">
        <f t="shared" si="4"/>
        <v>1800</v>
      </c>
      <c r="I149" s="3">
        <f t="shared" si="5"/>
        <v>0.5</v>
      </c>
    </row>
    <row r="150" spans="1:9" x14ac:dyDescent="0.25">
      <c r="A150" s="15" t="s">
        <v>100</v>
      </c>
      <c r="B150" s="15" t="s">
        <v>220</v>
      </c>
      <c r="C150" s="15" t="s">
        <v>231</v>
      </c>
      <c r="D150" s="15" t="s">
        <v>231</v>
      </c>
      <c r="E150" s="3">
        <v>1.2544884323439847</v>
      </c>
      <c r="F150" s="4">
        <v>0.40163934426229508</v>
      </c>
      <c r="G150" s="10">
        <v>1200</v>
      </c>
      <c r="H150" s="10">
        <f t="shared" si="4"/>
        <v>1800</v>
      </c>
      <c r="I150" s="3">
        <f t="shared" si="5"/>
        <v>0.5</v>
      </c>
    </row>
    <row r="151" spans="1:9" x14ac:dyDescent="0.25">
      <c r="A151" s="15" t="s">
        <v>100</v>
      </c>
      <c r="B151" s="15" t="s">
        <v>222</v>
      </c>
      <c r="C151" s="15" t="s">
        <v>231</v>
      </c>
      <c r="D151" s="15" t="s">
        <v>231</v>
      </c>
      <c r="E151" s="3">
        <v>1.5899364025438985</v>
      </c>
      <c r="F151" s="4">
        <v>0.3611111111111111</v>
      </c>
      <c r="G151" s="10">
        <v>1200</v>
      </c>
      <c r="H151" s="10">
        <f t="shared" si="4"/>
        <v>1800</v>
      </c>
      <c r="I151" s="3">
        <f t="shared" si="5"/>
        <v>0.5</v>
      </c>
    </row>
    <row r="152" spans="1:9" x14ac:dyDescent="0.25">
      <c r="A152" s="15" t="s">
        <v>100</v>
      </c>
      <c r="B152" s="15" t="s">
        <v>223</v>
      </c>
      <c r="C152" s="15" t="s">
        <v>231</v>
      </c>
      <c r="D152" s="15" t="s">
        <v>231</v>
      </c>
      <c r="E152" s="3">
        <v>0.83053662836028341</v>
      </c>
      <c r="F152" s="4">
        <v>0.32222222222222224</v>
      </c>
      <c r="G152" s="10">
        <v>996.64</v>
      </c>
      <c r="H152" s="10">
        <f t="shared" si="4"/>
        <v>2003.3600000000001</v>
      </c>
      <c r="I152" s="3">
        <f t="shared" si="5"/>
        <v>0.41526666666666667</v>
      </c>
    </row>
    <row r="153" spans="1:9" x14ac:dyDescent="0.25">
      <c r="A153" s="15" t="s">
        <v>100</v>
      </c>
      <c r="B153" s="15" t="s">
        <v>217</v>
      </c>
      <c r="C153" s="15" t="s">
        <v>231</v>
      </c>
      <c r="D153" s="15" t="s">
        <v>231</v>
      </c>
      <c r="E153" s="3">
        <v>0.96845818307796483</v>
      </c>
      <c r="F153" s="4">
        <v>0.26589595375722541</v>
      </c>
      <c r="G153" s="10">
        <v>1152.7</v>
      </c>
      <c r="H153" s="10">
        <f t="shared" si="4"/>
        <v>1847.3</v>
      </c>
      <c r="I153" s="3">
        <f t="shared" si="5"/>
        <v>0.48029166666666667</v>
      </c>
    </row>
    <row r="154" spans="1:9" x14ac:dyDescent="0.25">
      <c r="A154" s="8" t="s">
        <v>100</v>
      </c>
      <c r="B154" s="8" t="s">
        <v>218</v>
      </c>
      <c r="C154" s="15" t="s">
        <v>231</v>
      </c>
      <c r="D154" s="15" t="s">
        <v>231</v>
      </c>
      <c r="E154" s="3">
        <v>1.3771349878000694</v>
      </c>
      <c r="F154" s="4">
        <v>0.35256410256410259</v>
      </c>
      <c r="G154" s="10">
        <v>1200</v>
      </c>
      <c r="H154" s="10">
        <f t="shared" si="4"/>
        <v>1800</v>
      </c>
      <c r="I154" s="3">
        <f t="shared" si="5"/>
        <v>0.5</v>
      </c>
    </row>
    <row r="155" spans="1:9" x14ac:dyDescent="0.25">
      <c r="A155" s="8" t="s">
        <v>100</v>
      </c>
      <c r="B155" s="8" t="s">
        <v>216</v>
      </c>
      <c r="C155" s="15" t="s">
        <v>231</v>
      </c>
      <c r="D155" s="15" t="s">
        <v>203</v>
      </c>
      <c r="E155" s="3">
        <v>1.4342388336611906</v>
      </c>
      <c r="F155" s="4">
        <v>0.62962962962962965</v>
      </c>
      <c r="G155" s="10">
        <v>3000</v>
      </c>
      <c r="H155" s="10">
        <f t="shared" si="4"/>
        <v>0</v>
      </c>
      <c r="I155" s="3">
        <f t="shared" si="5"/>
        <v>1.25</v>
      </c>
    </row>
    <row r="156" spans="1:9" x14ac:dyDescent="0.25">
      <c r="A156" s="8" t="s">
        <v>100</v>
      </c>
      <c r="B156" s="8" t="s">
        <v>229</v>
      </c>
      <c r="C156" s="15" t="s">
        <v>231</v>
      </c>
      <c r="D156" s="15" t="s">
        <v>203</v>
      </c>
      <c r="E156" s="3">
        <v>1.1176470588235294</v>
      </c>
      <c r="F156" s="4">
        <v>0.64035087719298245</v>
      </c>
      <c r="G156" s="10">
        <v>2682.35</v>
      </c>
      <c r="H156" s="10">
        <f t="shared" si="4"/>
        <v>317.65000000000009</v>
      </c>
      <c r="I156" s="3">
        <f t="shared" si="5"/>
        <v>1.1176458333333332</v>
      </c>
    </row>
    <row r="157" spans="1:9" x14ac:dyDescent="0.25">
      <c r="A157" s="8" t="s">
        <v>179</v>
      </c>
      <c r="B157" s="8" t="s">
        <v>154</v>
      </c>
      <c r="C157" s="15" t="s">
        <v>233</v>
      </c>
      <c r="D157" s="15" t="s">
        <v>22</v>
      </c>
      <c r="E157" s="3">
        <v>0.60344827586206895</v>
      </c>
      <c r="F157" s="4">
        <v>0.51428571428571423</v>
      </c>
      <c r="G157" s="10">
        <v>0</v>
      </c>
      <c r="H157" s="10">
        <f t="shared" si="4"/>
        <v>3000</v>
      </c>
      <c r="I157" s="3">
        <f t="shared" si="5"/>
        <v>0</v>
      </c>
    </row>
    <row r="158" spans="1:9" x14ac:dyDescent="0.25">
      <c r="A158" s="8" t="s">
        <v>179</v>
      </c>
      <c r="B158" s="8" t="s">
        <v>95</v>
      </c>
      <c r="C158" s="15" t="s">
        <v>233</v>
      </c>
      <c r="D158" s="15" t="s">
        <v>22</v>
      </c>
      <c r="E158" s="3">
        <v>1.1514081841615635</v>
      </c>
      <c r="F158" s="4">
        <v>0.60493827160493829</v>
      </c>
      <c r="G158" s="10">
        <v>2763.38</v>
      </c>
      <c r="H158" s="10">
        <f t="shared" si="4"/>
        <v>236.61999999999989</v>
      </c>
      <c r="I158" s="3">
        <f t="shared" si="5"/>
        <v>1.1514083333333334</v>
      </c>
    </row>
    <row r="159" spans="1:9" x14ac:dyDescent="0.25">
      <c r="A159" s="8" t="s">
        <v>179</v>
      </c>
      <c r="B159" s="8" t="s">
        <v>12</v>
      </c>
      <c r="C159" s="15" t="s">
        <v>233</v>
      </c>
      <c r="D159" s="15" t="s">
        <v>22</v>
      </c>
      <c r="E159" s="3">
        <v>1.1553734574793442</v>
      </c>
      <c r="F159" s="4">
        <v>0.71111111111111114</v>
      </c>
      <c r="G159" s="10">
        <v>2772.9</v>
      </c>
      <c r="H159" s="10">
        <f t="shared" si="4"/>
        <v>227.09999999999991</v>
      </c>
      <c r="I159" s="3">
        <f t="shared" si="5"/>
        <v>1.155375</v>
      </c>
    </row>
    <row r="160" spans="1:9" x14ac:dyDescent="0.25">
      <c r="A160" s="8" t="s">
        <v>179</v>
      </c>
      <c r="B160" s="8" t="s">
        <v>153</v>
      </c>
      <c r="C160" s="15" t="s">
        <v>233</v>
      </c>
      <c r="D160" s="15" t="s">
        <v>22</v>
      </c>
      <c r="E160" s="3">
        <v>1.0205975134533309</v>
      </c>
      <c r="F160" s="4">
        <v>0.59340659340659341</v>
      </c>
      <c r="G160" s="10">
        <v>2449.4299999999998</v>
      </c>
      <c r="H160" s="10">
        <f t="shared" si="4"/>
        <v>550.57000000000016</v>
      </c>
      <c r="I160" s="3">
        <f t="shared" si="5"/>
        <v>1.0205958333333334</v>
      </c>
    </row>
    <row r="161" spans="1:9" x14ac:dyDescent="0.25">
      <c r="A161" s="8" t="s">
        <v>179</v>
      </c>
      <c r="B161" s="8" t="s">
        <v>67</v>
      </c>
      <c r="C161" s="15" t="s">
        <v>233</v>
      </c>
      <c r="D161" s="15" t="s">
        <v>22</v>
      </c>
      <c r="E161" s="3">
        <v>0.87418700608434163</v>
      </c>
      <c r="F161" s="4">
        <v>0.64444444444444449</v>
      </c>
      <c r="G161" s="10">
        <v>2098.0500000000002</v>
      </c>
      <c r="H161" s="10">
        <f t="shared" si="4"/>
        <v>901.94999999999982</v>
      </c>
      <c r="I161" s="3">
        <f t="shared" si="5"/>
        <v>0.87418750000000012</v>
      </c>
    </row>
    <row r="162" spans="1:9" x14ac:dyDescent="0.25">
      <c r="A162" s="8" t="s">
        <v>179</v>
      </c>
      <c r="B162" s="8" t="s">
        <v>57</v>
      </c>
      <c r="C162" s="15" t="s">
        <v>233</v>
      </c>
      <c r="D162" s="15" t="s">
        <v>22</v>
      </c>
      <c r="E162" s="3">
        <v>1.3153031719459964</v>
      </c>
      <c r="F162" s="4">
        <v>0.5490196078431373</v>
      </c>
      <c r="G162" s="10">
        <v>1200</v>
      </c>
      <c r="H162" s="10">
        <f t="shared" si="4"/>
        <v>1800</v>
      </c>
      <c r="I162" s="3">
        <f t="shared" si="5"/>
        <v>0.5</v>
      </c>
    </row>
    <row r="163" spans="1:9" x14ac:dyDescent="0.25">
      <c r="A163" s="8" t="s">
        <v>190</v>
      </c>
      <c r="B163" s="8" t="s">
        <v>132</v>
      </c>
      <c r="C163" s="15" t="s">
        <v>262</v>
      </c>
      <c r="D163" s="15" t="s">
        <v>36</v>
      </c>
      <c r="E163" s="3">
        <v>1.036697247706422</v>
      </c>
      <c r="F163" s="4">
        <v>0.51</v>
      </c>
      <c r="G163" s="10">
        <v>1200</v>
      </c>
      <c r="H163" s="10">
        <f t="shared" si="4"/>
        <v>1800</v>
      </c>
      <c r="I163" s="3">
        <f t="shared" si="5"/>
        <v>0.5</v>
      </c>
    </row>
    <row r="164" spans="1:9" x14ac:dyDescent="0.25">
      <c r="A164" s="8" t="s">
        <v>190</v>
      </c>
      <c r="B164" s="8" t="s">
        <v>125</v>
      </c>
      <c r="C164" s="15" t="s">
        <v>262</v>
      </c>
      <c r="D164" s="15" t="s">
        <v>36</v>
      </c>
      <c r="E164" s="3">
        <v>1.0624734381640462</v>
      </c>
      <c r="F164" s="4">
        <v>0.51249999999999996</v>
      </c>
      <c r="G164" s="10">
        <v>1200</v>
      </c>
      <c r="H164" s="10">
        <f t="shared" si="4"/>
        <v>1800</v>
      </c>
      <c r="I164" s="3">
        <f t="shared" si="5"/>
        <v>0.5</v>
      </c>
    </row>
    <row r="165" spans="1:9" x14ac:dyDescent="0.25">
      <c r="A165" s="8" t="s">
        <v>190</v>
      </c>
      <c r="B165" s="8" t="s">
        <v>37</v>
      </c>
      <c r="C165" s="15" t="s">
        <v>262</v>
      </c>
      <c r="D165" s="15" t="s">
        <v>36</v>
      </c>
      <c r="E165" s="3">
        <v>1.1491127270813413</v>
      </c>
      <c r="F165" s="4">
        <v>0.68211920529801329</v>
      </c>
      <c r="G165" s="10">
        <v>2757.87</v>
      </c>
      <c r="H165" s="10">
        <f t="shared" si="4"/>
        <v>242.13000000000011</v>
      </c>
      <c r="I165" s="3">
        <f t="shared" si="5"/>
        <v>1.1491125</v>
      </c>
    </row>
    <row r="166" spans="1:9" x14ac:dyDescent="0.25">
      <c r="A166" s="8" t="s">
        <v>190</v>
      </c>
      <c r="B166" s="8" t="s">
        <v>170</v>
      </c>
      <c r="C166" s="15" t="s">
        <v>262</v>
      </c>
      <c r="D166" s="15" t="s">
        <v>36</v>
      </c>
      <c r="E166" s="3">
        <v>1.1205224285215127</v>
      </c>
      <c r="F166" s="4">
        <v>0.6785714285714286</v>
      </c>
      <c r="G166" s="10">
        <v>2689.25</v>
      </c>
      <c r="H166" s="10">
        <f t="shared" si="4"/>
        <v>310.75</v>
      </c>
      <c r="I166" s="3">
        <f t="shared" si="5"/>
        <v>1.1205208333333334</v>
      </c>
    </row>
    <row r="167" spans="1:9" x14ac:dyDescent="0.25">
      <c r="A167" s="8" t="s">
        <v>190</v>
      </c>
      <c r="B167" s="8" t="s">
        <v>107</v>
      </c>
      <c r="C167" s="15" t="s">
        <v>262</v>
      </c>
      <c r="D167" s="15" t="s">
        <v>36</v>
      </c>
      <c r="E167" s="3">
        <v>0.94671715824843994</v>
      </c>
      <c r="F167" s="4">
        <v>0.48333333333333334</v>
      </c>
      <c r="G167" s="10">
        <v>1056.06</v>
      </c>
      <c r="H167" s="10">
        <f t="shared" si="4"/>
        <v>1943.94</v>
      </c>
      <c r="I167" s="3">
        <f t="shared" si="5"/>
        <v>0.440025</v>
      </c>
    </row>
    <row r="168" spans="1:9" x14ac:dyDescent="0.25">
      <c r="A168" s="8" t="s">
        <v>190</v>
      </c>
      <c r="B168" s="8" t="s">
        <v>91</v>
      </c>
      <c r="C168" s="15" t="s">
        <v>262</v>
      </c>
      <c r="D168" s="15" t="s">
        <v>36</v>
      </c>
      <c r="E168" s="3">
        <v>1.3133163044002121</v>
      </c>
      <c r="F168" s="4">
        <v>0.56944444444444442</v>
      </c>
      <c r="G168" s="10">
        <v>1200</v>
      </c>
      <c r="H168" s="10">
        <f t="shared" si="4"/>
        <v>1800</v>
      </c>
      <c r="I168" s="3">
        <f t="shared" si="5"/>
        <v>0.5</v>
      </c>
    </row>
    <row r="169" spans="1:9" x14ac:dyDescent="0.25">
      <c r="A169" s="8" t="s">
        <v>190</v>
      </c>
      <c r="B169" s="8" t="s">
        <v>164</v>
      </c>
      <c r="C169" s="15" t="s">
        <v>262</v>
      </c>
      <c r="D169" s="15" t="s">
        <v>36</v>
      </c>
      <c r="E169" s="3">
        <v>1.4947211081988609</v>
      </c>
      <c r="F169" s="4">
        <v>0.59375</v>
      </c>
      <c r="G169" s="10">
        <v>3000</v>
      </c>
      <c r="H169" s="10">
        <f t="shared" si="4"/>
        <v>0</v>
      </c>
      <c r="I169" s="3">
        <f t="shared" si="5"/>
        <v>1.25</v>
      </c>
    </row>
    <row r="170" spans="1:9" x14ac:dyDescent="0.25">
      <c r="A170" s="8" t="s">
        <v>190</v>
      </c>
      <c r="B170" s="8" t="s">
        <v>78</v>
      </c>
      <c r="C170" s="15" t="s">
        <v>262</v>
      </c>
      <c r="D170" s="15" t="s">
        <v>36</v>
      </c>
      <c r="E170" s="3">
        <v>1.0200408016320652</v>
      </c>
      <c r="F170" s="4">
        <v>0.51388888888888884</v>
      </c>
      <c r="G170" s="10">
        <v>1200</v>
      </c>
      <c r="H170" s="10">
        <f t="shared" si="4"/>
        <v>1800</v>
      </c>
      <c r="I170" s="3">
        <f t="shared" si="5"/>
        <v>0.5</v>
      </c>
    </row>
    <row r="171" spans="1:9" x14ac:dyDescent="0.25">
      <c r="A171" s="8" t="s">
        <v>190</v>
      </c>
      <c r="B171" s="8" t="s">
        <v>101</v>
      </c>
      <c r="C171" s="15" t="s">
        <v>262</v>
      </c>
      <c r="D171" s="15" t="s">
        <v>36</v>
      </c>
      <c r="E171" s="3">
        <v>1.29926375054136</v>
      </c>
      <c r="F171" s="4">
        <v>0.61061946902654862</v>
      </c>
      <c r="G171" s="10">
        <v>3000</v>
      </c>
      <c r="H171" s="10">
        <f t="shared" si="4"/>
        <v>0</v>
      </c>
      <c r="I171" s="3">
        <f t="shared" si="5"/>
        <v>1.25</v>
      </c>
    </row>
    <row r="172" spans="1:9" x14ac:dyDescent="0.25">
      <c r="A172" s="8" t="s">
        <v>190</v>
      </c>
      <c r="B172" s="8" t="s">
        <v>106</v>
      </c>
      <c r="C172" s="15" t="s">
        <v>262</v>
      </c>
      <c r="D172" s="15" t="s">
        <v>36</v>
      </c>
      <c r="E172" s="3">
        <v>1.1143281648824717</v>
      </c>
      <c r="F172" s="4">
        <v>0.52380952380952384</v>
      </c>
      <c r="G172" s="10">
        <v>1200</v>
      </c>
      <c r="H172" s="10">
        <f t="shared" si="4"/>
        <v>1800</v>
      </c>
      <c r="I172" s="3">
        <f t="shared" si="5"/>
        <v>0.5</v>
      </c>
    </row>
    <row r="173" spans="1:9" x14ac:dyDescent="0.25">
      <c r="A173" s="8" t="s">
        <v>190</v>
      </c>
      <c r="B173" s="8" t="s">
        <v>150</v>
      </c>
      <c r="C173" s="15" t="s">
        <v>262</v>
      </c>
      <c r="D173" s="15" t="s">
        <v>36</v>
      </c>
      <c r="E173" s="3">
        <v>1.0812920220160811</v>
      </c>
      <c r="F173" s="4">
        <v>0.52777777777777779</v>
      </c>
      <c r="G173" s="10">
        <v>1200</v>
      </c>
      <c r="H173" s="10">
        <f t="shared" si="4"/>
        <v>1800</v>
      </c>
      <c r="I173" s="3">
        <f t="shared" si="5"/>
        <v>0.5</v>
      </c>
    </row>
    <row r="174" spans="1:9" x14ac:dyDescent="0.25">
      <c r="A174" s="8" t="s">
        <v>206</v>
      </c>
      <c r="B174" s="8" t="s">
        <v>212</v>
      </c>
      <c r="C174" s="15" t="s">
        <v>231</v>
      </c>
      <c r="D174" s="15" t="s">
        <v>11</v>
      </c>
      <c r="E174" s="3">
        <v>1.0464629552113855</v>
      </c>
      <c r="F174" s="4">
        <v>0.48684210526315791</v>
      </c>
      <c r="G174" s="10">
        <v>1200</v>
      </c>
      <c r="H174" s="10">
        <f t="shared" si="4"/>
        <v>1800</v>
      </c>
      <c r="I174" s="3">
        <f t="shared" si="5"/>
        <v>0.5</v>
      </c>
    </row>
    <row r="175" spans="1:9" x14ac:dyDescent="0.25">
      <c r="A175" s="8" t="s">
        <v>206</v>
      </c>
      <c r="B175" s="8" t="s">
        <v>215</v>
      </c>
      <c r="C175" s="15" t="s">
        <v>231</v>
      </c>
      <c r="D175" s="15" t="s">
        <v>11</v>
      </c>
      <c r="E175" s="3">
        <v>1.2926724172974202</v>
      </c>
      <c r="F175" s="4">
        <v>0.50769230769230766</v>
      </c>
      <c r="G175" s="10">
        <v>1200</v>
      </c>
      <c r="H175" s="10">
        <f t="shared" si="4"/>
        <v>1800</v>
      </c>
      <c r="I175" s="3">
        <f t="shared" si="5"/>
        <v>0.5</v>
      </c>
    </row>
    <row r="176" spans="1:9" x14ac:dyDescent="0.25">
      <c r="A176" s="8" t="s">
        <v>206</v>
      </c>
      <c r="B176" s="8" t="s">
        <v>211</v>
      </c>
      <c r="C176" s="15" t="s">
        <v>231</v>
      </c>
      <c r="D176" s="15" t="s">
        <v>11</v>
      </c>
      <c r="E176" s="3">
        <v>1.2975263671642501</v>
      </c>
      <c r="F176" s="4">
        <v>0.50515463917525771</v>
      </c>
      <c r="G176" s="10">
        <v>1200</v>
      </c>
      <c r="H176" s="10">
        <f t="shared" si="4"/>
        <v>1800</v>
      </c>
      <c r="I176" s="3">
        <f t="shared" si="5"/>
        <v>0.5</v>
      </c>
    </row>
    <row r="177" spans="1:9" x14ac:dyDescent="0.25">
      <c r="A177" s="8" t="s">
        <v>206</v>
      </c>
      <c r="B177" s="8" t="s">
        <v>209</v>
      </c>
      <c r="C177" s="15" t="s">
        <v>231</v>
      </c>
      <c r="D177" s="15" t="s">
        <v>11</v>
      </c>
      <c r="E177" s="3">
        <v>1.069967900962971</v>
      </c>
      <c r="F177" s="4">
        <v>0.49523809523809526</v>
      </c>
      <c r="G177" s="10">
        <v>1200</v>
      </c>
      <c r="H177" s="10">
        <f t="shared" si="4"/>
        <v>1800</v>
      </c>
      <c r="I177" s="3">
        <f t="shared" si="5"/>
        <v>0.5</v>
      </c>
    </row>
    <row r="178" spans="1:9" x14ac:dyDescent="0.25">
      <c r="A178" s="8" t="s">
        <v>206</v>
      </c>
      <c r="B178" s="8" t="s">
        <v>207</v>
      </c>
      <c r="C178" s="15" t="s">
        <v>231</v>
      </c>
      <c r="D178" s="15" t="s">
        <v>11</v>
      </c>
      <c r="E178" s="3">
        <v>1.24162740439469</v>
      </c>
      <c r="F178" s="4">
        <v>0.54744525547445255</v>
      </c>
      <c r="G178" s="10">
        <v>1200</v>
      </c>
      <c r="H178" s="10">
        <f t="shared" si="4"/>
        <v>1800</v>
      </c>
      <c r="I178" s="3">
        <f t="shared" si="5"/>
        <v>0.5</v>
      </c>
    </row>
    <row r="179" spans="1:9" x14ac:dyDescent="0.25">
      <c r="A179" s="8" t="s">
        <v>206</v>
      </c>
      <c r="B179" s="8" t="s">
        <v>214</v>
      </c>
      <c r="C179" s="15" t="s">
        <v>231</v>
      </c>
      <c r="D179" s="15" t="s">
        <v>11</v>
      </c>
      <c r="E179" s="3">
        <v>1.3458069701585997</v>
      </c>
      <c r="F179" s="4">
        <v>0.51546391752577314</v>
      </c>
      <c r="G179" s="10">
        <v>1200</v>
      </c>
      <c r="H179" s="10">
        <f t="shared" si="4"/>
        <v>1800</v>
      </c>
      <c r="I179" s="3">
        <f t="shared" si="5"/>
        <v>0.5</v>
      </c>
    </row>
    <row r="180" spans="1:9" x14ac:dyDescent="0.25">
      <c r="A180" s="8" t="s">
        <v>206</v>
      </c>
      <c r="B180" s="8" t="s">
        <v>210</v>
      </c>
      <c r="C180" s="15" t="s">
        <v>231</v>
      </c>
      <c r="D180" s="15" t="s">
        <v>11</v>
      </c>
      <c r="E180" s="3">
        <v>1.6364132246431713</v>
      </c>
      <c r="F180" s="4">
        <v>0.53424657534246578</v>
      </c>
      <c r="G180" s="10">
        <v>1200</v>
      </c>
      <c r="H180" s="10">
        <f t="shared" si="4"/>
        <v>1800</v>
      </c>
      <c r="I180" s="3">
        <f t="shared" si="5"/>
        <v>0.5</v>
      </c>
    </row>
    <row r="181" spans="1:9" x14ac:dyDescent="0.25">
      <c r="A181" s="8" t="s">
        <v>206</v>
      </c>
      <c r="B181" s="8" t="s">
        <v>208</v>
      </c>
      <c r="C181" s="15" t="s">
        <v>231</v>
      </c>
      <c r="D181" s="15" t="s">
        <v>11</v>
      </c>
      <c r="E181" s="3">
        <v>1.2065741988782119</v>
      </c>
      <c r="F181" s="4">
        <v>0.61165048543689315</v>
      </c>
      <c r="G181" s="10">
        <v>2895.78</v>
      </c>
      <c r="H181" s="10">
        <f t="shared" si="4"/>
        <v>104.2199999999998</v>
      </c>
      <c r="I181" s="3">
        <f t="shared" si="5"/>
        <v>1.2065750000000002</v>
      </c>
    </row>
    <row r="182" spans="1:9" x14ac:dyDescent="0.25">
      <c r="A182" s="8" t="s">
        <v>241</v>
      </c>
      <c r="B182" s="8" t="s">
        <v>259</v>
      </c>
      <c r="C182" s="15" t="s">
        <v>243</v>
      </c>
      <c r="D182" s="15" t="s">
        <v>264</v>
      </c>
      <c r="E182" s="3">
        <v>0.74546132237565799</v>
      </c>
      <c r="F182" s="4">
        <v>0.56521739130434778</v>
      </c>
      <c r="G182" s="10">
        <v>2400</v>
      </c>
      <c r="H182" s="10">
        <f t="shared" si="4"/>
        <v>600</v>
      </c>
      <c r="I182" s="3">
        <f t="shared" si="5"/>
        <v>1</v>
      </c>
    </row>
    <row r="183" spans="1:9" x14ac:dyDescent="0.25">
      <c r="A183" s="8" t="s">
        <v>241</v>
      </c>
      <c r="B183" s="8" t="s">
        <v>244</v>
      </c>
      <c r="C183" s="15" t="s">
        <v>243</v>
      </c>
      <c r="D183" s="15" t="s">
        <v>264</v>
      </c>
      <c r="E183" s="3">
        <v>1.6021591513932869</v>
      </c>
      <c r="F183" s="4">
        <v>0.48598130841121495</v>
      </c>
      <c r="G183" s="10">
        <v>3000</v>
      </c>
      <c r="H183" s="10">
        <f t="shared" si="4"/>
        <v>0</v>
      </c>
      <c r="I183" s="3">
        <f t="shared" si="5"/>
        <v>1.25</v>
      </c>
    </row>
    <row r="184" spans="1:9" x14ac:dyDescent="0.25">
      <c r="A184" s="8" t="s">
        <v>241</v>
      </c>
      <c r="B184" s="8" t="s">
        <v>250</v>
      </c>
      <c r="C184" s="15" t="s">
        <v>243</v>
      </c>
      <c r="D184" s="15" t="s">
        <v>264</v>
      </c>
      <c r="E184" s="3">
        <v>0.48904752520054595</v>
      </c>
      <c r="F184" s="4">
        <v>0.72847682119205293</v>
      </c>
      <c r="G184" s="10">
        <v>2400</v>
      </c>
      <c r="H184" s="10">
        <f t="shared" si="4"/>
        <v>600</v>
      </c>
      <c r="I184" s="3">
        <f t="shared" si="5"/>
        <v>1</v>
      </c>
    </row>
    <row r="185" spans="1:9" x14ac:dyDescent="0.25">
      <c r="A185" s="8" t="s">
        <v>241</v>
      </c>
      <c r="B185" s="8" t="s">
        <v>248</v>
      </c>
      <c r="C185" s="15" t="s">
        <v>243</v>
      </c>
      <c r="D185" s="15" t="s">
        <v>264</v>
      </c>
      <c r="E185" s="3">
        <v>1.0344470880314474</v>
      </c>
      <c r="F185" s="4">
        <v>0.5625</v>
      </c>
      <c r="G185" s="10">
        <v>2482.67</v>
      </c>
      <c r="H185" s="10">
        <f t="shared" si="4"/>
        <v>517.32999999999993</v>
      </c>
      <c r="I185" s="3">
        <f t="shared" si="5"/>
        <v>1.0344458333333333</v>
      </c>
    </row>
    <row r="186" spans="1:9" x14ac:dyDescent="0.25">
      <c r="A186" s="8" t="s">
        <v>241</v>
      </c>
      <c r="B186" s="8" t="s">
        <v>247</v>
      </c>
      <c r="C186" s="15" t="s">
        <v>243</v>
      </c>
      <c r="D186" s="15" t="s">
        <v>264</v>
      </c>
      <c r="E186" s="3">
        <v>1.4108260629844644</v>
      </c>
      <c r="F186" s="4">
        <v>0.66981132075471694</v>
      </c>
      <c r="G186" s="10">
        <v>3000</v>
      </c>
      <c r="H186" s="10">
        <f t="shared" si="4"/>
        <v>0</v>
      </c>
      <c r="I186" s="3">
        <f t="shared" si="5"/>
        <v>1.25</v>
      </c>
    </row>
    <row r="187" spans="1:9" x14ac:dyDescent="0.25">
      <c r="A187" s="8" t="s">
        <v>241</v>
      </c>
      <c r="B187" s="8" t="s">
        <v>260</v>
      </c>
      <c r="C187" s="15" t="s">
        <v>243</v>
      </c>
      <c r="D187" s="15" t="s">
        <v>264</v>
      </c>
      <c r="E187" s="3">
        <v>0.79824561403508776</v>
      </c>
      <c r="F187" s="4">
        <v>0.75824175824175821</v>
      </c>
      <c r="G187" s="10">
        <v>2400</v>
      </c>
      <c r="H187" s="10">
        <f t="shared" si="4"/>
        <v>600</v>
      </c>
      <c r="I187" s="3">
        <f t="shared" si="5"/>
        <v>1</v>
      </c>
    </row>
    <row r="188" spans="1:9" x14ac:dyDescent="0.25">
      <c r="A188" s="8" t="s">
        <v>252</v>
      </c>
      <c r="B188" s="8" t="s">
        <v>253</v>
      </c>
      <c r="C188" s="15" t="s">
        <v>243</v>
      </c>
      <c r="D188" s="15" t="s">
        <v>264</v>
      </c>
      <c r="E188" s="3">
        <v>0.87181722608272016</v>
      </c>
      <c r="F188" s="4">
        <v>0.48717948717948717</v>
      </c>
      <c r="G188" s="10">
        <v>2400</v>
      </c>
      <c r="H188" s="10">
        <f t="shared" si="4"/>
        <v>600</v>
      </c>
      <c r="I188" s="3">
        <f t="shared" si="5"/>
        <v>1</v>
      </c>
    </row>
    <row r="189" spans="1:9" x14ac:dyDescent="0.25">
      <c r="A189" s="8" t="s">
        <v>252</v>
      </c>
      <c r="B189" s="8" t="s">
        <v>254</v>
      </c>
      <c r="C189" s="15" t="s">
        <v>243</v>
      </c>
      <c r="D189" s="15" t="s">
        <v>264</v>
      </c>
      <c r="E189" s="3">
        <v>0.93784780876944185</v>
      </c>
      <c r="F189" s="4">
        <v>0.61306532663316582</v>
      </c>
      <c r="G189" s="10">
        <v>2400</v>
      </c>
      <c r="H189" s="10">
        <f t="shared" si="4"/>
        <v>600</v>
      </c>
      <c r="I189" s="3">
        <f t="shared" si="5"/>
        <v>1</v>
      </c>
    </row>
    <row r="190" spans="1:9" x14ac:dyDescent="0.25">
      <c r="A190" s="8" t="s">
        <v>252</v>
      </c>
      <c r="B190" s="8" t="s">
        <v>257</v>
      </c>
      <c r="C190" s="15" t="s">
        <v>243</v>
      </c>
      <c r="D190" s="15" t="s">
        <v>264</v>
      </c>
      <c r="E190" s="3">
        <v>0.8449415905056471</v>
      </c>
      <c r="F190" s="4">
        <v>0.61538461538461542</v>
      </c>
      <c r="G190" s="10">
        <v>2400</v>
      </c>
      <c r="H190" s="10">
        <f t="shared" si="4"/>
        <v>600</v>
      </c>
      <c r="I190" s="3">
        <f t="shared" si="5"/>
        <v>1</v>
      </c>
    </row>
    <row r="191" spans="1:9" x14ac:dyDescent="0.25">
      <c r="A191" s="8" t="s">
        <v>255</v>
      </c>
      <c r="B191" s="8" t="s">
        <v>256</v>
      </c>
      <c r="C191" s="15" t="s">
        <v>243</v>
      </c>
      <c r="D191" s="15" t="s">
        <v>264</v>
      </c>
      <c r="E191" s="3">
        <v>0.85839948319041426</v>
      </c>
      <c r="F191" s="4">
        <v>0.46236559139784944</v>
      </c>
      <c r="G191" s="10">
        <v>2400</v>
      </c>
      <c r="H191" s="10">
        <f t="shared" si="4"/>
        <v>600</v>
      </c>
      <c r="I191" s="3">
        <f t="shared" si="5"/>
        <v>1</v>
      </c>
    </row>
    <row r="192" spans="1:9" x14ac:dyDescent="0.25">
      <c r="A192" s="8" t="s">
        <v>241</v>
      </c>
      <c r="B192" s="8" t="s">
        <v>246</v>
      </c>
      <c r="C192" s="15" t="s">
        <v>243</v>
      </c>
      <c r="D192" s="15" t="s">
        <v>264</v>
      </c>
      <c r="E192" s="3">
        <v>1.1351351351351351</v>
      </c>
      <c r="F192" s="4">
        <v>0.65151515151515149</v>
      </c>
      <c r="G192" s="10">
        <v>2724.32</v>
      </c>
      <c r="H192" s="10">
        <f t="shared" si="4"/>
        <v>275.67999999999984</v>
      </c>
      <c r="I192" s="3">
        <f t="shared" si="5"/>
        <v>1.1351333333333333</v>
      </c>
    </row>
    <row r="193" spans="1:9" x14ac:dyDescent="0.25">
      <c r="A193" s="8" t="s">
        <v>241</v>
      </c>
      <c r="B193" s="8" t="s">
        <v>245</v>
      </c>
      <c r="C193" s="15" t="s">
        <v>243</v>
      </c>
      <c r="D193" s="15" t="s">
        <v>264</v>
      </c>
      <c r="E193" s="3">
        <v>0.70772497192178097</v>
      </c>
      <c r="F193" s="4">
        <v>0.66666666666666663</v>
      </c>
      <c r="G193" s="10">
        <v>2400</v>
      </c>
      <c r="H193" s="10">
        <f t="shared" si="4"/>
        <v>600</v>
      </c>
      <c r="I193" s="3">
        <f t="shared" si="5"/>
        <v>1</v>
      </c>
    </row>
    <row r="194" spans="1:9" x14ac:dyDescent="0.25">
      <c r="A194" s="8" t="s">
        <v>241</v>
      </c>
      <c r="B194" s="8" t="s">
        <v>242</v>
      </c>
      <c r="C194" s="15" t="s">
        <v>243</v>
      </c>
      <c r="D194" s="15" t="s">
        <v>264</v>
      </c>
      <c r="E194" s="3">
        <v>0.43135563311242703</v>
      </c>
      <c r="F194" s="4">
        <v>0.67647058823529416</v>
      </c>
      <c r="G194" s="10">
        <v>2400</v>
      </c>
      <c r="H194" s="10">
        <f t="shared" si="4"/>
        <v>600</v>
      </c>
      <c r="I194" s="3">
        <f t="shared" si="5"/>
        <v>1</v>
      </c>
    </row>
    <row r="195" spans="1:9" x14ac:dyDescent="0.25">
      <c r="A195" s="8" t="s">
        <v>241</v>
      </c>
      <c r="B195" s="8" t="s">
        <v>249</v>
      </c>
      <c r="C195" s="15" t="s">
        <v>243</v>
      </c>
      <c r="D195" s="15" t="s">
        <v>264</v>
      </c>
      <c r="E195" s="3">
        <v>0.9677185229389611</v>
      </c>
      <c r="F195" s="4">
        <v>0.60902255639097747</v>
      </c>
      <c r="G195" s="10">
        <v>2400</v>
      </c>
      <c r="H195" s="10">
        <f t="shared" ref="H195:H196" si="6">3000-G195</f>
        <v>600</v>
      </c>
      <c r="I195" s="3">
        <f t="shared" ref="I195:I196" si="7">+G195/2400</f>
        <v>1</v>
      </c>
    </row>
    <row r="196" spans="1:9" x14ac:dyDescent="0.25">
      <c r="A196" s="8" t="s">
        <v>241</v>
      </c>
      <c r="B196" s="8" t="s">
        <v>251</v>
      </c>
      <c r="C196" s="15" t="s">
        <v>243</v>
      </c>
      <c r="D196" s="15" t="s">
        <v>264</v>
      </c>
      <c r="E196" s="3">
        <v>0.68853211510508305</v>
      </c>
      <c r="F196" s="4">
        <v>0.56783919597989951</v>
      </c>
      <c r="G196" s="10">
        <v>2400</v>
      </c>
      <c r="H196" s="10">
        <f t="shared" si="6"/>
        <v>600</v>
      </c>
      <c r="I196" s="3">
        <f t="shared" si="7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B2C5-613C-406F-98BF-5251DE7D5955}">
  <dimension ref="A1:I196"/>
  <sheetViews>
    <sheetView topLeftCell="A171" workbookViewId="0">
      <selection activeCell="A2" sqref="A2:I196"/>
    </sheetView>
  </sheetViews>
  <sheetFormatPr defaultRowHeight="15" x14ac:dyDescent="0.25"/>
  <cols>
    <col min="1" max="1" width="16.140625" bestFit="1" customWidth="1"/>
    <col min="2" max="2" width="25.7109375" bestFit="1" customWidth="1"/>
    <col min="3" max="3" width="25.7109375" customWidth="1"/>
    <col min="4" max="4" width="28.28515625" bestFit="1" customWidth="1"/>
    <col min="5" max="5" width="12.28515625" bestFit="1" customWidth="1"/>
    <col min="6" max="6" width="9.7109375" bestFit="1" customWidth="1"/>
    <col min="7" max="7" width="10.5703125" bestFit="1" customWidth="1"/>
    <col min="8" max="8" width="22" bestFit="1" customWidth="1"/>
    <col min="9" max="9" width="15" bestFit="1" customWidth="1"/>
  </cols>
  <sheetData>
    <row r="1" spans="1:9" x14ac:dyDescent="0.25">
      <c r="A1" s="1" t="s">
        <v>0</v>
      </c>
      <c r="B1" s="1" t="s">
        <v>2</v>
      </c>
      <c r="C1" s="1" t="s">
        <v>261</v>
      </c>
      <c r="D1" s="1" t="s">
        <v>1</v>
      </c>
      <c r="E1" s="1" t="s">
        <v>3</v>
      </c>
      <c r="F1" s="2" t="s">
        <v>4</v>
      </c>
      <c r="G1" s="11" t="s">
        <v>175</v>
      </c>
      <c r="H1" s="11" t="s">
        <v>5</v>
      </c>
      <c r="I1" s="11" t="s">
        <v>174</v>
      </c>
    </row>
    <row r="2" spans="1:9" x14ac:dyDescent="0.25">
      <c r="A2" s="19" t="s">
        <v>234</v>
      </c>
      <c r="B2" s="19" t="s">
        <v>235</v>
      </c>
      <c r="C2" s="19" t="s">
        <v>262</v>
      </c>
      <c r="D2" s="15" t="s">
        <v>236</v>
      </c>
      <c r="E2" s="3">
        <v>2.5209448501298288</v>
      </c>
      <c r="F2" s="4">
        <v>0.66666666666666663</v>
      </c>
      <c r="G2" s="10">
        <v>3000</v>
      </c>
      <c r="H2" s="10">
        <f>3000-G2</f>
        <v>0</v>
      </c>
      <c r="I2" s="3">
        <f>+G2/2400</f>
        <v>1.25</v>
      </c>
    </row>
    <row r="3" spans="1:9" x14ac:dyDescent="0.25">
      <c r="A3" s="19" t="s">
        <v>234</v>
      </c>
      <c r="B3" s="19" t="s">
        <v>237</v>
      </c>
      <c r="C3" s="19" t="s">
        <v>262</v>
      </c>
      <c r="D3" s="15" t="s">
        <v>236</v>
      </c>
      <c r="E3" s="3">
        <v>2.2222742052445668</v>
      </c>
      <c r="F3" s="4">
        <v>0.67123287671232879</v>
      </c>
      <c r="G3" s="10">
        <v>3000</v>
      </c>
      <c r="H3" s="10">
        <f t="shared" ref="H3:H66" si="0">3000-G3</f>
        <v>0</v>
      </c>
      <c r="I3" s="3">
        <f t="shared" ref="I3:I66" si="1">+G3/2400</f>
        <v>1.25</v>
      </c>
    </row>
    <row r="4" spans="1:9" x14ac:dyDescent="0.25">
      <c r="A4" s="19" t="s">
        <v>234</v>
      </c>
      <c r="B4" s="19" t="s">
        <v>238</v>
      </c>
      <c r="C4" s="19" t="s">
        <v>262</v>
      </c>
      <c r="D4" s="15" t="s">
        <v>236</v>
      </c>
      <c r="E4" s="3">
        <v>2.4648755237860489</v>
      </c>
      <c r="F4" s="4">
        <v>0.59124087591240881</v>
      </c>
      <c r="G4" s="10">
        <v>3000</v>
      </c>
      <c r="H4" s="10">
        <f t="shared" si="0"/>
        <v>0</v>
      </c>
      <c r="I4" s="3">
        <f t="shared" si="1"/>
        <v>1.25</v>
      </c>
    </row>
    <row r="5" spans="1:9" x14ac:dyDescent="0.25">
      <c r="A5" s="8" t="s">
        <v>234</v>
      </c>
      <c r="B5" s="8" t="s">
        <v>239</v>
      </c>
      <c r="C5" s="19" t="s">
        <v>262</v>
      </c>
      <c r="D5" s="15" t="s">
        <v>236</v>
      </c>
      <c r="E5" s="3">
        <v>1.8838612906681906</v>
      </c>
      <c r="F5" s="4">
        <v>0.66666666666666663</v>
      </c>
      <c r="G5" s="10">
        <v>3000</v>
      </c>
      <c r="H5" s="10">
        <f t="shared" si="0"/>
        <v>0</v>
      </c>
      <c r="I5" s="3">
        <f t="shared" si="1"/>
        <v>1.25</v>
      </c>
    </row>
    <row r="6" spans="1:9" x14ac:dyDescent="0.25">
      <c r="A6" s="8" t="s">
        <v>50</v>
      </c>
      <c r="B6" s="8" t="s">
        <v>169</v>
      </c>
      <c r="C6" s="19" t="s">
        <v>263</v>
      </c>
      <c r="D6" s="15" t="s">
        <v>44</v>
      </c>
      <c r="E6" s="3">
        <v>1.2892498252885751</v>
      </c>
      <c r="F6" s="4">
        <v>0.63809523809523805</v>
      </c>
      <c r="G6" s="10">
        <v>3000</v>
      </c>
      <c r="H6" s="10">
        <f t="shared" si="0"/>
        <v>0</v>
      </c>
      <c r="I6" s="3">
        <f t="shared" si="1"/>
        <v>1.25</v>
      </c>
    </row>
    <row r="7" spans="1:9" x14ac:dyDescent="0.25">
      <c r="A7" s="8" t="s">
        <v>50</v>
      </c>
      <c r="B7" s="8" t="s">
        <v>112</v>
      </c>
      <c r="C7" s="19" t="s">
        <v>263</v>
      </c>
      <c r="D7" s="15" t="s">
        <v>44</v>
      </c>
      <c r="E7" s="3">
        <v>1.4844445833398441</v>
      </c>
      <c r="F7" s="4">
        <v>0.52777777777777779</v>
      </c>
      <c r="G7" s="10">
        <v>1200</v>
      </c>
      <c r="H7" s="10">
        <f t="shared" si="0"/>
        <v>1800</v>
      </c>
      <c r="I7" s="3">
        <f t="shared" si="1"/>
        <v>0.5</v>
      </c>
    </row>
    <row r="8" spans="1:9" x14ac:dyDescent="0.25">
      <c r="A8" s="19" t="s">
        <v>50</v>
      </c>
      <c r="B8" s="19" t="s">
        <v>105</v>
      </c>
      <c r="C8" s="19" t="s">
        <v>263</v>
      </c>
      <c r="D8" s="15" t="s">
        <v>44</v>
      </c>
      <c r="E8" s="3">
        <v>1.0317787866281469</v>
      </c>
      <c r="F8" s="4">
        <v>0.56164383561643838</v>
      </c>
      <c r="G8" s="10">
        <v>1200</v>
      </c>
      <c r="H8" s="10">
        <f t="shared" si="0"/>
        <v>1800</v>
      </c>
      <c r="I8" s="3">
        <f t="shared" si="1"/>
        <v>0.5</v>
      </c>
    </row>
    <row r="9" spans="1:9" x14ac:dyDescent="0.25">
      <c r="A9" s="8" t="s">
        <v>50</v>
      </c>
      <c r="B9" s="8" t="s">
        <v>50</v>
      </c>
      <c r="C9" s="19" t="s">
        <v>263</v>
      </c>
      <c r="D9" s="15" t="s">
        <v>44</v>
      </c>
      <c r="E9" s="3">
        <v>1.3205615257270262</v>
      </c>
      <c r="F9" s="4">
        <v>0.62962962962962965</v>
      </c>
      <c r="G9" s="10">
        <v>3000</v>
      </c>
      <c r="H9" s="10">
        <f t="shared" si="0"/>
        <v>0</v>
      </c>
      <c r="I9" s="3">
        <f t="shared" si="1"/>
        <v>1.25</v>
      </c>
    </row>
    <row r="10" spans="1:9" x14ac:dyDescent="0.25">
      <c r="A10" s="19" t="s">
        <v>50</v>
      </c>
      <c r="B10" s="19" t="s">
        <v>45</v>
      </c>
      <c r="C10" s="19" t="s">
        <v>263</v>
      </c>
      <c r="D10" s="15" t="s">
        <v>44</v>
      </c>
      <c r="E10" s="3">
        <v>1.2644210108756737</v>
      </c>
      <c r="F10" s="4">
        <v>0.65909090909090906</v>
      </c>
      <c r="G10" s="10">
        <v>3000</v>
      </c>
      <c r="H10" s="10">
        <f t="shared" si="0"/>
        <v>0</v>
      </c>
      <c r="I10" s="3">
        <f t="shared" si="1"/>
        <v>1.25</v>
      </c>
    </row>
    <row r="11" spans="1:9" x14ac:dyDescent="0.25">
      <c r="A11" s="19" t="s">
        <v>50</v>
      </c>
      <c r="B11" s="19" t="s">
        <v>173</v>
      </c>
      <c r="C11" s="19" t="s">
        <v>263</v>
      </c>
      <c r="D11" s="15" t="s">
        <v>44</v>
      </c>
      <c r="E11" s="3">
        <v>1.0513359659469714</v>
      </c>
      <c r="F11" s="4">
        <v>0.58139534883720934</v>
      </c>
      <c r="G11" s="10">
        <v>2523.21</v>
      </c>
      <c r="H11" s="10">
        <f t="shared" si="0"/>
        <v>476.78999999999996</v>
      </c>
      <c r="I11" s="3">
        <f t="shared" si="1"/>
        <v>1.0513375</v>
      </c>
    </row>
    <row r="12" spans="1:9" x14ac:dyDescent="0.25">
      <c r="A12" s="19" t="s">
        <v>50</v>
      </c>
      <c r="B12" s="19" t="s">
        <v>71</v>
      </c>
      <c r="C12" s="19" t="s">
        <v>263</v>
      </c>
      <c r="D12" s="15" t="s">
        <v>44</v>
      </c>
      <c r="E12" s="3">
        <v>1.1976343634635094</v>
      </c>
      <c r="F12" s="4">
        <v>0.58241758241758246</v>
      </c>
      <c r="G12" s="10">
        <v>2874.32</v>
      </c>
      <c r="H12" s="10">
        <f t="shared" si="0"/>
        <v>125.67999999999984</v>
      </c>
      <c r="I12" s="3">
        <f t="shared" si="1"/>
        <v>1.1976333333333333</v>
      </c>
    </row>
    <row r="13" spans="1:9" x14ac:dyDescent="0.25">
      <c r="A13" s="19" t="s">
        <v>183</v>
      </c>
      <c r="B13" s="19" t="s">
        <v>187</v>
      </c>
      <c r="C13" s="19" t="s">
        <v>263</v>
      </c>
      <c r="D13" s="15" t="s">
        <v>185</v>
      </c>
      <c r="E13" s="3">
        <v>1.181791322924479</v>
      </c>
      <c r="F13" s="4">
        <v>0.6174496644295302</v>
      </c>
      <c r="G13" s="10">
        <v>2836.3</v>
      </c>
      <c r="H13" s="10">
        <f t="shared" si="0"/>
        <v>163.69999999999982</v>
      </c>
      <c r="I13" s="3">
        <f t="shared" si="1"/>
        <v>1.1817916666666668</v>
      </c>
    </row>
    <row r="14" spans="1:9" x14ac:dyDescent="0.25">
      <c r="A14" s="8" t="s">
        <v>183</v>
      </c>
      <c r="B14" s="8" t="s">
        <v>196</v>
      </c>
      <c r="C14" s="19" t="s">
        <v>263</v>
      </c>
      <c r="D14" s="15" t="s">
        <v>185</v>
      </c>
      <c r="E14" s="3">
        <v>1.1666450621284792</v>
      </c>
      <c r="F14" s="4">
        <v>0.7142857142857143</v>
      </c>
      <c r="G14" s="10">
        <v>2799.95</v>
      </c>
      <c r="H14" s="10">
        <f t="shared" si="0"/>
        <v>200.05000000000018</v>
      </c>
      <c r="I14" s="3">
        <f t="shared" si="1"/>
        <v>1.1666458333333332</v>
      </c>
    </row>
    <row r="15" spans="1:9" x14ac:dyDescent="0.25">
      <c r="A15" s="19" t="s">
        <v>183</v>
      </c>
      <c r="B15" s="19" t="s">
        <v>191</v>
      </c>
      <c r="C15" s="19" t="s">
        <v>263</v>
      </c>
      <c r="D15" s="15" t="s">
        <v>185</v>
      </c>
      <c r="E15" s="3">
        <v>1.5976331360946745</v>
      </c>
      <c r="F15" s="4">
        <v>0.80689655172413788</v>
      </c>
      <c r="G15" s="10">
        <v>3000</v>
      </c>
      <c r="H15" s="10">
        <f t="shared" si="0"/>
        <v>0</v>
      </c>
      <c r="I15" s="3">
        <f t="shared" si="1"/>
        <v>1.25</v>
      </c>
    </row>
    <row r="16" spans="1:9" x14ac:dyDescent="0.25">
      <c r="A16" s="19" t="s">
        <v>183</v>
      </c>
      <c r="B16" s="19" t="s">
        <v>197</v>
      </c>
      <c r="C16" s="19" t="s">
        <v>263</v>
      </c>
      <c r="D16" s="15" t="s">
        <v>185</v>
      </c>
      <c r="E16" s="3">
        <v>0.98001960039200775</v>
      </c>
      <c r="F16" s="4">
        <v>0.63265306122448983</v>
      </c>
      <c r="G16" s="10">
        <v>2352.0500000000002</v>
      </c>
      <c r="H16" s="10">
        <f t="shared" si="0"/>
        <v>647.94999999999982</v>
      </c>
      <c r="I16" s="3">
        <f t="shared" si="1"/>
        <v>0.98002083333333345</v>
      </c>
    </row>
    <row r="17" spans="1:9" x14ac:dyDescent="0.25">
      <c r="A17" s="19" t="s">
        <v>183</v>
      </c>
      <c r="B17" s="19" t="s">
        <v>188</v>
      </c>
      <c r="C17" s="19" t="s">
        <v>263</v>
      </c>
      <c r="D17" s="15" t="s">
        <v>185</v>
      </c>
      <c r="E17" s="3">
        <v>1.0554382846350405</v>
      </c>
      <c r="F17" s="4">
        <v>0.59375</v>
      </c>
      <c r="G17" s="10">
        <v>2533.0500000000002</v>
      </c>
      <c r="H17" s="10">
        <f t="shared" si="0"/>
        <v>466.94999999999982</v>
      </c>
      <c r="I17" s="3">
        <f t="shared" si="1"/>
        <v>1.0554375</v>
      </c>
    </row>
    <row r="18" spans="1:9" x14ac:dyDescent="0.25">
      <c r="A18" s="19" t="s">
        <v>183</v>
      </c>
      <c r="B18" s="19" t="s">
        <v>184</v>
      </c>
      <c r="C18" s="19" t="s">
        <v>263</v>
      </c>
      <c r="D18" s="15" t="s">
        <v>185</v>
      </c>
      <c r="E18" s="3">
        <v>1.0000303039486045</v>
      </c>
      <c r="F18" s="4">
        <v>0.75</v>
      </c>
      <c r="G18" s="10">
        <v>2400.0700000000002</v>
      </c>
      <c r="H18" s="10">
        <f t="shared" si="0"/>
        <v>599.92999999999984</v>
      </c>
      <c r="I18" s="3">
        <f t="shared" si="1"/>
        <v>1.0000291666666667</v>
      </c>
    </row>
    <row r="19" spans="1:9" x14ac:dyDescent="0.25">
      <c r="A19" s="19" t="s">
        <v>183</v>
      </c>
      <c r="B19" s="19" t="s">
        <v>186</v>
      </c>
      <c r="C19" s="19" t="s">
        <v>263</v>
      </c>
      <c r="D19" s="15" t="s">
        <v>185</v>
      </c>
      <c r="E19" s="3">
        <v>1.2308449750753891</v>
      </c>
      <c r="F19" s="4">
        <v>0.65454545454545454</v>
      </c>
      <c r="G19" s="10">
        <v>2954.03</v>
      </c>
      <c r="H19" s="10">
        <f t="shared" si="0"/>
        <v>45.9699999999998</v>
      </c>
      <c r="I19" s="3">
        <f t="shared" si="1"/>
        <v>1.2308458333333334</v>
      </c>
    </row>
    <row r="20" spans="1:9" x14ac:dyDescent="0.25">
      <c r="A20" s="19" t="s">
        <v>183</v>
      </c>
      <c r="B20" s="19" t="s">
        <v>189</v>
      </c>
      <c r="C20" s="19" t="s">
        <v>263</v>
      </c>
      <c r="D20" s="15" t="s">
        <v>185</v>
      </c>
      <c r="E20" s="3">
        <v>1.2877605197084918</v>
      </c>
      <c r="F20" s="4">
        <v>0.61805555555555558</v>
      </c>
      <c r="G20" s="10">
        <v>3000</v>
      </c>
      <c r="H20" s="10">
        <f t="shared" si="0"/>
        <v>0</v>
      </c>
      <c r="I20" s="3">
        <f t="shared" si="1"/>
        <v>1.25</v>
      </c>
    </row>
    <row r="21" spans="1:9" x14ac:dyDescent="0.25">
      <c r="A21" s="19" t="s">
        <v>6</v>
      </c>
      <c r="B21" s="19" t="s">
        <v>55</v>
      </c>
      <c r="C21" s="19" t="s">
        <v>233</v>
      </c>
      <c r="D21" s="15" t="s">
        <v>232</v>
      </c>
      <c r="E21" s="3">
        <v>1.1013960025406433</v>
      </c>
      <c r="F21" s="4">
        <v>0.47540983606557374</v>
      </c>
      <c r="G21" s="10">
        <v>1200</v>
      </c>
      <c r="H21" s="10">
        <f t="shared" si="0"/>
        <v>1800</v>
      </c>
      <c r="I21" s="3">
        <f t="shared" si="1"/>
        <v>0.5</v>
      </c>
    </row>
    <row r="22" spans="1:9" x14ac:dyDescent="0.25">
      <c r="A22" s="19" t="s">
        <v>6</v>
      </c>
      <c r="B22" s="19" t="s">
        <v>39</v>
      </c>
      <c r="C22" s="19" t="s">
        <v>233</v>
      </c>
      <c r="D22" s="15" t="s">
        <v>232</v>
      </c>
      <c r="E22" s="3">
        <v>1.2890995260663511</v>
      </c>
      <c r="F22" s="4">
        <v>0.60060060060060061</v>
      </c>
      <c r="G22" s="10">
        <v>3000</v>
      </c>
      <c r="H22" s="10">
        <f t="shared" si="0"/>
        <v>0</v>
      </c>
      <c r="I22" s="3">
        <f t="shared" si="1"/>
        <v>1.25</v>
      </c>
    </row>
    <row r="23" spans="1:9" x14ac:dyDescent="0.25">
      <c r="A23" s="19" t="s">
        <v>6</v>
      </c>
      <c r="B23" s="19" t="s">
        <v>111</v>
      </c>
      <c r="C23" s="19" t="s">
        <v>233</v>
      </c>
      <c r="D23" s="15" t="s">
        <v>232</v>
      </c>
      <c r="E23" s="3">
        <v>1.1411898963517217</v>
      </c>
      <c r="F23" s="4">
        <v>0.67567567567567566</v>
      </c>
      <c r="G23" s="10">
        <v>2738.86</v>
      </c>
      <c r="H23" s="10">
        <f t="shared" si="0"/>
        <v>261.13999999999987</v>
      </c>
      <c r="I23" s="3">
        <f t="shared" si="1"/>
        <v>1.1411916666666668</v>
      </c>
    </row>
    <row r="24" spans="1:9" x14ac:dyDescent="0.25">
      <c r="A24" s="19" t="s">
        <v>6</v>
      </c>
      <c r="B24" s="19" t="s">
        <v>108</v>
      </c>
      <c r="C24" s="19" t="s">
        <v>233</v>
      </c>
      <c r="D24" s="15" t="s">
        <v>232</v>
      </c>
      <c r="E24" s="3">
        <v>1.681665303154259</v>
      </c>
      <c r="F24" s="4">
        <v>0.65454545454545454</v>
      </c>
      <c r="G24" s="10">
        <v>3000</v>
      </c>
      <c r="H24" s="10">
        <f t="shared" si="0"/>
        <v>0</v>
      </c>
      <c r="I24" s="3">
        <f t="shared" si="1"/>
        <v>1.25</v>
      </c>
    </row>
    <row r="25" spans="1:9" x14ac:dyDescent="0.25">
      <c r="A25" s="19" t="s">
        <v>6</v>
      </c>
      <c r="B25" s="19" t="s">
        <v>32</v>
      </c>
      <c r="C25" s="19" t="s">
        <v>233</v>
      </c>
      <c r="D25" s="15" t="s">
        <v>232</v>
      </c>
      <c r="E25" s="3">
        <v>1.030010300103001</v>
      </c>
      <c r="F25" s="4">
        <v>0.6</v>
      </c>
      <c r="G25" s="10">
        <v>2472.02</v>
      </c>
      <c r="H25" s="10">
        <f t="shared" si="0"/>
        <v>527.98</v>
      </c>
      <c r="I25" s="3">
        <f t="shared" si="1"/>
        <v>1.0300083333333334</v>
      </c>
    </row>
    <row r="26" spans="1:9" x14ac:dyDescent="0.25">
      <c r="A26" s="19" t="s">
        <v>6</v>
      </c>
      <c r="B26" s="19" t="s">
        <v>92</v>
      </c>
      <c r="C26" s="19" t="s">
        <v>233</v>
      </c>
      <c r="D26" s="15" t="s">
        <v>232</v>
      </c>
      <c r="E26" s="3">
        <v>1.3170410477793226</v>
      </c>
      <c r="F26" s="4">
        <v>0.68421052631578949</v>
      </c>
      <c r="G26" s="10">
        <v>3000</v>
      </c>
      <c r="H26" s="10">
        <f t="shared" si="0"/>
        <v>0</v>
      </c>
      <c r="I26" s="3">
        <f t="shared" si="1"/>
        <v>1.25</v>
      </c>
    </row>
    <row r="27" spans="1:9" x14ac:dyDescent="0.25">
      <c r="A27" s="19" t="s">
        <v>6</v>
      </c>
      <c r="B27" s="19" t="s">
        <v>180</v>
      </c>
      <c r="C27" s="19" t="s">
        <v>233</v>
      </c>
      <c r="D27" s="15" t="s">
        <v>232</v>
      </c>
      <c r="E27" s="3">
        <v>1.2782831005756621</v>
      </c>
      <c r="F27" s="4">
        <v>0.54054054054054057</v>
      </c>
      <c r="G27" s="10">
        <v>1200</v>
      </c>
      <c r="H27" s="10">
        <f t="shared" si="0"/>
        <v>1800</v>
      </c>
      <c r="I27" s="3">
        <f t="shared" si="1"/>
        <v>0.5</v>
      </c>
    </row>
    <row r="28" spans="1:9" x14ac:dyDescent="0.25">
      <c r="A28" s="19" t="s">
        <v>6</v>
      </c>
      <c r="B28" s="19" t="s">
        <v>88</v>
      </c>
      <c r="C28" s="19" t="s">
        <v>233</v>
      </c>
      <c r="D28" s="15" t="s">
        <v>7</v>
      </c>
      <c r="E28" s="3">
        <v>1.2988655042011978</v>
      </c>
      <c r="F28" s="4">
        <v>0.68518518518518523</v>
      </c>
      <c r="G28" s="10">
        <v>3000</v>
      </c>
      <c r="H28" s="10">
        <f t="shared" si="0"/>
        <v>0</v>
      </c>
      <c r="I28" s="3">
        <f t="shared" si="1"/>
        <v>1.25</v>
      </c>
    </row>
    <row r="29" spans="1:9" x14ac:dyDescent="0.25">
      <c r="A29" s="19" t="s">
        <v>6</v>
      </c>
      <c r="B29" s="19" t="s">
        <v>10</v>
      </c>
      <c r="C29" s="19" t="s">
        <v>233</v>
      </c>
      <c r="D29" s="15" t="s">
        <v>7</v>
      </c>
      <c r="E29" s="3">
        <v>1.261974871619852</v>
      </c>
      <c r="F29" s="4">
        <v>0.5714285714285714</v>
      </c>
      <c r="G29" s="10">
        <v>3000</v>
      </c>
      <c r="H29" s="10">
        <f t="shared" si="0"/>
        <v>0</v>
      </c>
      <c r="I29" s="3">
        <f t="shared" si="1"/>
        <v>1.25</v>
      </c>
    </row>
    <row r="30" spans="1:9" x14ac:dyDescent="0.25">
      <c r="A30" s="19" t="s">
        <v>6</v>
      </c>
      <c r="B30" s="19" t="s">
        <v>61</v>
      </c>
      <c r="C30" s="19" t="s">
        <v>233</v>
      </c>
      <c r="D30" s="15" t="s">
        <v>7</v>
      </c>
      <c r="E30" s="3">
        <v>1.4023149691375765</v>
      </c>
      <c r="F30" s="4">
        <v>0.67716535433070868</v>
      </c>
      <c r="G30" s="10">
        <v>3000</v>
      </c>
      <c r="H30" s="10">
        <f t="shared" si="0"/>
        <v>0</v>
      </c>
      <c r="I30" s="3">
        <f t="shared" si="1"/>
        <v>1.25</v>
      </c>
    </row>
    <row r="31" spans="1:9" x14ac:dyDescent="0.25">
      <c r="A31" s="19" t="s">
        <v>6</v>
      </c>
      <c r="B31" s="19" t="s">
        <v>69</v>
      </c>
      <c r="C31" s="19" t="s">
        <v>233</v>
      </c>
      <c r="D31" s="15" t="s">
        <v>7</v>
      </c>
      <c r="E31" s="3">
        <v>1.161871565574317</v>
      </c>
      <c r="F31" s="4">
        <v>0.53787878787878785</v>
      </c>
      <c r="G31" s="10">
        <v>1200</v>
      </c>
      <c r="H31" s="10">
        <f t="shared" si="0"/>
        <v>1800</v>
      </c>
      <c r="I31" s="3">
        <f t="shared" si="1"/>
        <v>0.5</v>
      </c>
    </row>
    <row r="32" spans="1:9" x14ac:dyDescent="0.25">
      <c r="A32" s="19" t="s">
        <v>6</v>
      </c>
      <c r="B32" s="19" t="s">
        <v>115</v>
      </c>
      <c r="C32" s="19" t="s">
        <v>233</v>
      </c>
      <c r="D32" s="15" t="s">
        <v>7</v>
      </c>
      <c r="E32" s="3">
        <v>0.94599708092329327</v>
      </c>
      <c r="F32" s="4">
        <v>0.63218390804597702</v>
      </c>
      <c r="G32" s="10">
        <v>2270.39</v>
      </c>
      <c r="H32" s="10">
        <f t="shared" si="0"/>
        <v>729.61000000000013</v>
      </c>
      <c r="I32" s="3">
        <f t="shared" si="1"/>
        <v>0.94599583333333326</v>
      </c>
    </row>
    <row r="33" spans="1:9" x14ac:dyDescent="0.25">
      <c r="A33" s="19" t="s">
        <v>6</v>
      </c>
      <c r="B33" s="19" t="s">
        <v>38</v>
      </c>
      <c r="C33" s="19" t="s">
        <v>233</v>
      </c>
      <c r="D33" s="15" t="s">
        <v>7</v>
      </c>
      <c r="E33" s="3">
        <v>1.3097576948264571</v>
      </c>
      <c r="F33" s="4">
        <v>0.62676056338028174</v>
      </c>
      <c r="G33" s="10">
        <v>3000</v>
      </c>
      <c r="H33" s="10">
        <f t="shared" si="0"/>
        <v>0</v>
      </c>
      <c r="I33" s="3">
        <f t="shared" si="1"/>
        <v>1.25</v>
      </c>
    </row>
    <row r="34" spans="1:9" x14ac:dyDescent="0.25">
      <c r="A34" s="19" t="s">
        <v>6</v>
      </c>
      <c r="B34" s="19" t="s">
        <v>8</v>
      </c>
      <c r="C34" s="19" t="s">
        <v>233</v>
      </c>
      <c r="D34" s="15" t="s">
        <v>7</v>
      </c>
      <c r="E34" s="3">
        <v>1.3471408382026</v>
      </c>
      <c r="F34" s="4">
        <v>0.62804878048780488</v>
      </c>
      <c r="G34" s="10">
        <v>3000</v>
      </c>
      <c r="H34" s="10">
        <f t="shared" si="0"/>
        <v>0</v>
      </c>
      <c r="I34" s="3">
        <f t="shared" si="1"/>
        <v>1.25</v>
      </c>
    </row>
    <row r="35" spans="1:9" x14ac:dyDescent="0.25">
      <c r="A35" s="19" t="s">
        <v>6</v>
      </c>
      <c r="B35" s="19" t="s">
        <v>9</v>
      </c>
      <c r="C35" s="19" t="s">
        <v>233</v>
      </c>
      <c r="D35" s="15" t="s">
        <v>7</v>
      </c>
      <c r="E35" s="3">
        <v>1.2222290123834021</v>
      </c>
      <c r="F35" s="4">
        <v>0.68163265306122445</v>
      </c>
      <c r="G35" s="10">
        <v>2933.35</v>
      </c>
      <c r="H35" s="10">
        <f t="shared" si="0"/>
        <v>66.650000000000091</v>
      </c>
      <c r="I35" s="3">
        <f t="shared" si="1"/>
        <v>1.2222291666666667</v>
      </c>
    </row>
    <row r="36" spans="1:9" x14ac:dyDescent="0.25">
      <c r="A36" s="19" t="s">
        <v>6</v>
      </c>
      <c r="B36" s="19" t="s">
        <v>79</v>
      </c>
      <c r="C36" s="19" t="s">
        <v>233</v>
      </c>
      <c r="D36" s="15" t="s">
        <v>7</v>
      </c>
      <c r="E36" s="3">
        <v>1.4433436085652134</v>
      </c>
      <c r="F36" s="4">
        <v>0.5714285714285714</v>
      </c>
      <c r="G36" s="10">
        <v>3000</v>
      </c>
      <c r="H36" s="10">
        <f t="shared" si="0"/>
        <v>0</v>
      </c>
      <c r="I36" s="3">
        <f t="shared" si="1"/>
        <v>1.25</v>
      </c>
    </row>
    <row r="37" spans="1:9" x14ac:dyDescent="0.25">
      <c r="A37" s="8" t="s">
        <v>6</v>
      </c>
      <c r="B37" s="8" t="s">
        <v>60</v>
      </c>
      <c r="C37" s="19" t="s">
        <v>233</v>
      </c>
      <c r="D37" s="15" t="s">
        <v>7</v>
      </c>
      <c r="E37" s="3">
        <v>1.0703459483108846</v>
      </c>
      <c r="F37" s="4">
        <v>0.53030303030303028</v>
      </c>
      <c r="G37" s="10">
        <v>1200</v>
      </c>
      <c r="H37" s="10">
        <f t="shared" si="0"/>
        <v>1800</v>
      </c>
      <c r="I37" s="3">
        <f t="shared" si="1"/>
        <v>0.5</v>
      </c>
    </row>
    <row r="38" spans="1:9" x14ac:dyDescent="0.25">
      <c r="A38" s="19" t="s">
        <v>6</v>
      </c>
      <c r="B38" s="19" t="s">
        <v>13</v>
      </c>
      <c r="C38" s="19" t="s">
        <v>233</v>
      </c>
      <c r="D38" s="15" t="s">
        <v>7</v>
      </c>
      <c r="E38" s="3">
        <v>1.4955224418457991</v>
      </c>
      <c r="F38" s="4">
        <v>0.7007299270072993</v>
      </c>
      <c r="G38" s="10">
        <v>3000</v>
      </c>
      <c r="H38" s="10">
        <f t="shared" si="0"/>
        <v>0</v>
      </c>
      <c r="I38" s="3">
        <f t="shared" si="1"/>
        <v>1.25</v>
      </c>
    </row>
    <row r="39" spans="1:9" x14ac:dyDescent="0.25">
      <c r="A39" s="19" t="s">
        <v>25</v>
      </c>
      <c r="B39" s="19" t="s">
        <v>27</v>
      </c>
      <c r="C39" s="19" t="s">
        <v>262</v>
      </c>
      <c r="D39" s="15" t="s">
        <v>178</v>
      </c>
      <c r="E39" s="3">
        <v>1.0340703451919993</v>
      </c>
      <c r="F39" s="4">
        <v>0.69135802469135799</v>
      </c>
      <c r="G39" s="10">
        <v>2481.77</v>
      </c>
      <c r="H39" s="10">
        <f t="shared" si="0"/>
        <v>518.23</v>
      </c>
      <c r="I39" s="3">
        <f t="shared" si="1"/>
        <v>1.0340708333333333</v>
      </c>
    </row>
    <row r="40" spans="1:9" x14ac:dyDescent="0.25">
      <c r="A40" s="19" t="s">
        <v>25</v>
      </c>
      <c r="B40" s="19" t="s">
        <v>59</v>
      </c>
      <c r="C40" s="19" t="s">
        <v>262</v>
      </c>
      <c r="D40" s="15" t="s">
        <v>178</v>
      </c>
      <c r="E40" s="3">
        <v>1.4214590312649558</v>
      </c>
      <c r="F40" s="4">
        <v>0.64971751412429379</v>
      </c>
      <c r="G40" s="10">
        <v>3000</v>
      </c>
      <c r="H40" s="10">
        <f t="shared" si="0"/>
        <v>0</v>
      </c>
      <c r="I40" s="3">
        <f t="shared" si="1"/>
        <v>1.25</v>
      </c>
    </row>
    <row r="41" spans="1:9" x14ac:dyDescent="0.25">
      <c r="A41" s="19" t="s">
        <v>25</v>
      </c>
      <c r="B41" s="19" t="s">
        <v>147</v>
      </c>
      <c r="C41" s="19" t="s">
        <v>262</v>
      </c>
      <c r="D41" s="15" t="s">
        <v>26</v>
      </c>
      <c r="E41" s="3">
        <v>0.83759967863522533</v>
      </c>
      <c r="F41" s="4">
        <v>0.51333333333333331</v>
      </c>
      <c r="G41" s="10">
        <v>1005.12</v>
      </c>
      <c r="H41" s="10">
        <f t="shared" si="0"/>
        <v>1994.88</v>
      </c>
      <c r="I41" s="3">
        <f t="shared" si="1"/>
        <v>0.41880000000000001</v>
      </c>
    </row>
    <row r="42" spans="1:9" x14ac:dyDescent="0.25">
      <c r="A42" s="19" t="s">
        <v>25</v>
      </c>
      <c r="B42" s="19" t="s">
        <v>116</v>
      </c>
      <c r="C42" s="19" t="s">
        <v>262</v>
      </c>
      <c r="D42" s="15" t="s">
        <v>26</v>
      </c>
      <c r="E42" s="3">
        <v>0.81667347227893561</v>
      </c>
      <c r="F42" s="4">
        <v>0.625</v>
      </c>
      <c r="G42" s="10">
        <v>1960.02</v>
      </c>
      <c r="H42" s="10">
        <f t="shared" si="0"/>
        <v>1039.98</v>
      </c>
      <c r="I42" s="3">
        <f t="shared" si="1"/>
        <v>0.81667500000000004</v>
      </c>
    </row>
    <row r="43" spans="1:9" x14ac:dyDescent="0.25">
      <c r="A43" s="19" t="s">
        <v>25</v>
      </c>
      <c r="B43" s="19" t="s">
        <v>70</v>
      </c>
      <c r="C43" s="19" t="s">
        <v>262</v>
      </c>
      <c r="D43" s="15" t="s">
        <v>26</v>
      </c>
      <c r="E43" s="3">
        <v>1.4397420533997742</v>
      </c>
      <c r="F43" s="4">
        <v>0.70344827586206893</v>
      </c>
      <c r="G43" s="10">
        <v>3000</v>
      </c>
      <c r="H43" s="10">
        <f t="shared" si="0"/>
        <v>0</v>
      </c>
      <c r="I43" s="3">
        <f t="shared" si="1"/>
        <v>1.25</v>
      </c>
    </row>
    <row r="44" spans="1:9" x14ac:dyDescent="0.25">
      <c r="A44" s="19" t="s">
        <v>25</v>
      </c>
      <c r="B44" s="19" t="s">
        <v>133</v>
      </c>
      <c r="C44" s="19" t="s">
        <v>262</v>
      </c>
      <c r="D44" s="15" t="s">
        <v>26</v>
      </c>
      <c r="E44" s="3">
        <v>0.89888650434274542</v>
      </c>
      <c r="F44" s="4">
        <v>0.62264150943396224</v>
      </c>
      <c r="G44" s="10">
        <v>2157.33</v>
      </c>
      <c r="H44" s="10">
        <f t="shared" si="0"/>
        <v>842.67000000000007</v>
      </c>
      <c r="I44" s="3">
        <f t="shared" si="1"/>
        <v>0.89888749999999995</v>
      </c>
    </row>
    <row r="45" spans="1:9" x14ac:dyDescent="0.25">
      <c r="A45" s="19" t="s">
        <v>25</v>
      </c>
      <c r="B45" s="19" t="s">
        <v>140</v>
      </c>
      <c r="C45" s="19" t="s">
        <v>262</v>
      </c>
      <c r="D45" s="15" t="s">
        <v>26</v>
      </c>
      <c r="E45" s="3">
        <v>1.4304431208977615</v>
      </c>
      <c r="F45" s="4">
        <v>0.59599999999999997</v>
      </c>
      <c r="G45" s="10">
        <v>3000</v>
      </c>
      <c r="H45" s="10">
        <f t="shared" si="0"/>
        <v>0</v>
      </c>
      <c r="I45" s="3">
        <f t="shared" si="1"/>
        <v>1.25</v>
      </c>
    </row>
    <row r="46" spans="1:9" x14ac:dyDescent="0.25">
      <c r="A46" s="19" t="s">
        <v>25</v>
      </c>
      <c r="B46" s="19" t="s">
        <v>141</v>
      </c>
      <c r="C46" s="19" t="s">
        <v>262</v>
      </c>
      <c r="D46" s="15" t="s">
        <v>26</v>
      </c>
      <c r="E46" s="3">
        <v>0.86534144250785749</v>
      </c>
      <c r="F46" s="4">
        <v>0.54882154882154888</v>
      </c>
      <c r="G46" s="10">
        <v>1038.4100000000001</v>
      </c>
      <c r="H46" s="10">
        <f t="shared" si="0"/>
        <v>1961.59</v>
      </c>
      <c r="I46" s="3">
        <f t="shared" si="1"/>
        <v>0.43267083333333339</v>
      </c>
    </row>
    <row r="47" spans="1:9" x14ac:dyDescent="0.25">
      <c r="A47" s="19" t="s">
        <v>25</v>
      </c>
      <c r="B47" s="19" t="s">
        <v>33</v>
      </c>
      <c r="C47" s="19" t="s">
        <v>262</v>
      </c>
      <c r="D47" s="15" t="s">
        <v>26</v>
      </c>
      <c r="E47" s="3">
        <v>0.91129113384736493</v>
      </c>
      <c r="F47" s="4">
        <v>0.69483568075117375</v>
      </c>
      <c r="G47" s="10">
        <v>2187.1</v>
      </c>
      <c r="H47" s="10">
        <f t="shared" si="0"/>
        <v>812.90000000000009</v>
      </c>
      <c r="I47" s="3">
        <f t="shared" si="1"/>
        <v>0.91129166666666661</v>
      </c>
    </row>
    <row r="48" spans="1:9" x14ac:dyDescent="0.25">
      <c r="A48" s="19" t="s">
        <v>25</v>
      </c>
      <c r="B48" s="19" t="s">
        <v>158</v>
      </c>
      <c r="C48" s="19" t="s">
        <v>262</v>
      </c>
      <c r="D48" s="15" t="s">
        <v>225</v>
      </c>
      <c r="E48" s="3">
        <v>1.0897855045706886</v>
      </c>
      <c r="F48" s="4">
        <v>0.6339285714285714</v>
      </c>
      <c r="G48" s="10">
        <v>2615.4899999999998</v>
      </c>
      <c r="H48" s="10">
        <f t="shared" si="0"/>
        <v>384.51000000000022</v>
      </c>
      <c r="I48" s="3">
        <f t="shared" si="1"/>
        <v>1.0897874999999999</v>
      </c>
    </row>
    <row r="49" spans="1:9" x14ac:dyDescent="0.25">
      <c r="A49" s="19" t="s">
        <v>25</v>
      </c>
      <c r="B49" s="19" t="s">
        <v>143</v>
      </c>
      <c r="C49" s="19" t="s">
        <v>262</v>
      </c>
      <c r="D49" s="15" t="s">
        <v>225</v>
      </c>
      <c r="E49" s="3">
        <v>1.2877770775680193</v>
      </c>
      <c r="F49" s="4">
        <v>0.54629629629629628</v>
      </c>
      <c r="G49" s="10">
        <v>1200</v>
      </c>
      <c r="H49" s="10">
        <f t="shared" si="0"/>
        <v>1800</v>
      </c>
      <c r="I49" s="3">
        <f t="shared" si="1"/>
        <v>0.5</v>
      </c>
    </row>
    <row r="50" spans="1:9" x14ac:dyDescent="0.25">
      <c r="A50" s="8" t="s">
        <v>25</v>
      </c>
      <c r="B50" s="8" t="s">
        <v>157</v>
      </c>
      <c r="C50" s="19" t="s">
        <v>262</v>
      </c>
      <c r="D50" s="15" t="s">
        <v>225</v>
      </c>
      <c r="E50" s="3">
        <v>0.93250804119252917</v>
      </c>
      <c r="F50" s="4">
        <v>0.57281553398058249</v>
      </c>
      <c r="G50" s="10">
        <v>2238.02</v>
      </c>
      <c r="H50" s="10">
        <f t="shared" si="0"/>
        <v>761.98</v>
      </c>
      <c r="I50" s="3">
        <f t="shared" si="1"/>
        <v>0.93250833333333327</v>
      </c>
    </row>
    <row r="51" spans="1:9" x14ac:dyDescent="0.25">
      <c r="A51" s="19" t="s">
        <v>48</v>
      </c>
      <c r="B51" s="19" t="s">
        <v>49</v>
      </c>
      <c r="C51" s="19" t="s">
        <v>233</v>
      </c>
      <c r="D51" s="15" t="s">
        <v>233</v>
      </c>
      <c r="E51" s="3">
        <v>1.0851294708398052</v>
      </c>
      <c r="F51" s="4">
        <v>0.7142857142857143</v>
      </c>
      <c r="G51" s="10">
        <v>2604.31</v>
      </c>
      <c r="H51" s="10">
        <f t="shared" si="0"/>
        <v>395.69000000000005</v>
      </c>
      <c r="I51" s="3">
        <f t="shared" si="1"/>
        <v>1.0851291666666667</v>
      </c>
    </row>
    <row r="52" spans="1:9" x14ac:dyDescent="0.25">
      <c r="A52" s="19" t="s">
        <v>48</v>
      </c>
      <c r="B52" s="19" t="s">
        <v>87</v>
      </c>
      <c r="C52" s="19" t="s">
        <v>233</v>
      </c>
      <c r="D52" s="15" t="s">
        <v>233</v>
      </c>
      <c r="E52" s="3">
        <v>0.88162534870256315</v>
      </c>
      <c r="F52" s="4">
        <v>0.64556962025316456</v>
      </c>
      <c r="G52" s="10">
        <v>2115.9</v>
      </c>
      <c r="H52" s="10">
        <f t="shared" si="0"/>
        <v>884.09999999999991</v>
      </c>
      <c r="I52" s="3">
        <f t="shared" si="1"/>
        <v>0.88162499999999999</v>
      </c>
    </row>
    <row r="53" spans="1:9" x14ac:dyDescent="0.25">
      <c r="A53" s="19" t="s">
        <v>48</v>
      </c>
      <c r="B53" s="19" t="s">
        <v>165</v>
      </c>
      <c r="C53" s="19" t="s">
        <v>233</v>
      </c>
      <c r="D53" s="15" t="s">
        <v>233</v>
      </c>
      <c r="E53" s="3">
        <v>0.99985716326239116</v>
      </c>
      <c r="F53" s="4">
        <v>0.56756756756756754</v>
      </c>
      <c r="G53" s="10">
        <v>0</v>
      </c>
      <c r="H53" s="10">
        <f t="shared" si="0"/>
        <v>3000</v>
      </c>
      <c r="I53" s="3">
        <f t="shared" si="1"/>
        <v>0</v>
      </c>
    </row>
    <row r="54" spans="1:9" x14ac:dyDescent="0.25">
      <c r="A54" s="19" t="s">
        <v>176</v>
      </c>
      <c r="B54" s="19" t="s">
        <v>62</v>
      </c>
      <c r="C54" s="19" t="s">
        <v>263</v>
      </c>
      <c r="D54" s="15" t="s">
        <v>51</v>
      </c>
      <c r="E54" s="3">
        <v>1.2758180752387849</v>
      </c>
      <c r="F54" s="4">
        <v>0.625</v>
      </c>
      <c r="G54" s="10">
        <v>3000</v>
      </c>
      <c r="H54" s="10">
        <f t="shared" si="0"/>
        <v>0</v>
      </c>
      <c r="I54" s="3">
        <f t="shared" si="1"/>
        <v>1.25</v>
      </c>
    </row>
    <row r="55" spans="1:9" x14ac:dyDescent="0.25">
      <c r="A55" s="19" t="s">
        <v>176</v>
      </c>
      <c r="B55" s="19" t="s">
        <v>52</v>
      </c>
      <c r="C55" s="19" t="s">
        <v>263</v>
      </c>
      <c r="D55" s="15" t="s">
        <v>51</v>
      </c>
      <c r="E55" s="3">
        <v>1.1207089777409955</v>
      </c>
      <c r="F55" s="4">
        <v>0.47887323943661969</v>
      </c>
      <c r="G55" s="10">
        <v>1200</v>
      </c>
      <c r="H55" s="10">
        <f t="shared" si="0"/>
        <v>1800</v>
      </c>
      <c r="I55" s="3">
        <f t="shared" si="1"/>
        <v>0.5</v>
      </c>
    </row>
    <row r="56" spans="1:9" x14ac:dyDescent="0.25">
      <c r="A56" s="19" t="s">
        <v>176</v>
      </c>
      <c r="B56" s="19" t="s">
        <v>156</v>
      </c>
      <c r="C56" s="19" t="s">
        <v>263</v>
      </c>
      <c r="D56" s="15" t="s">
        <v>51</v>
      </c>
      <c r="E56" s="3">
        <v>1.1874109441791869</v>
      </c>
      <c r="F56" s="4">
        <v>0.61386138613861385</v>
      </c>
      <c r="G56" s="10">
        <v>2849.79</v>
      </c>
      <c r="H56" s="10">
        <f t="shared" si="0"/>
        <v>150.21000000000004</v>
      </c>
      <c r="I56" s="3">
        <f t="shared" si="1"/>
        <v>1.1874125</v>
      </c>
    </row>
    <row r="57" spans="1:9" x14ac:dyDescent="0.25">
      <c r="A57" s="19" t="s">
        <v>176</v>
      </c>
      <c r="B57" s="19" t="s">
        <v>129</v>
      </c>
      <c r="C57" s="19" t="s">
        <v>263</v>
      </c>
      <c r="D57" s="15" t="s">
        <v>51</v>
      </c>
      <c r="E57" s="3">
        <v>1.1769852512290644</v>
      </c>
      <c r="F57" s="4">
        <v>0.6</v>
      </c>
      <c r="G57" s="10">
        <v>2824.76</v>
      </c>
      <c r="H57" s="10">
        <f t="shared" si="0"/>
        <v>175.23999999999978</v>
      </c>
      <c r="I57" s="3">
        <f t="shared" si="1"/>
        <v>1.1769833333333335</v>
      </c>
    </row>
    <row r="58" spans="1:9" x14ac:dyDescent="0.25">
      <c r="A58" s="19" t="s">
        <v>176</v>
      </c>
      <c r="B58" s="19" t="s">
        <v>65</v>
      </c>
      <c r="C58" s="19" t="s">
        <v>263</v>
      </c>
      <c r="D58" s="15" t="s">
        <v>51</v>
      </c>
      <c r="E58" s="3">
        <v>1.0894574664422709</v>
      </c>
      <c r="F58" s="4">
        <v>0.45925925925925926</v>
      </c>
      <c r="G58" s="10">
        <v>1200</v>
      </c>
      <c r="H58" s="10">
        <f t="shared" si="0"/>
        <v>1800</v>
      </c>
      <c r="I58" s="3">
        <f t="shared" si="1"/>
        <v>0.5</v>
      </c>
    </row>
    <row r="59" spans="1:9" x14ac:dyDescent="0.25">
      <c r="A59" s="19" t="s">
        <v>176</v>
      </c>
      <c r="B59" s="19" t="s">
        <v>84</v>
      </c>
      <c r="C59" s="19" t="s">
        <v>263</v>
      </c>
      <c r="D59" s="15" t="s">
        <v>51</v>
      </c>
      <c r="E59" s="3">
        <v>1.195542656059672</v>
      </c>
      <c r="F59" s="4">
        <v>0.69032258064516128</v>
      </c>
      <c r="G59" s="10">
        <v>2869.3</v>
      </c>
      <c r="H59" s="10">
        <f t="shared" si="0"/>
        <v>130.69999999999982</v>
      </c>
      <c r="I59" s="3">
        <f t="shared" si="1"/>
        <v>1.1955416666666667</v>
      </c>
    </row>
    <row r="60" spans="1:9" x14ac:dyDescent="0.25">
      <c r="A60" s="19" t="s">
        <v>176</v>
      </c>
      <c r="B60" s="19" t="s">
        <v>134</v>
      </c>
      <c r="C60" s="19" t="s">
        <v>263</v>
      </c>
      <c r="D60" s="15" t="s">
        <v>51</v>
      </c>
      <c r="E60" s="3">
        <v>1.0231725324682874</v>
      </c>
      <c r="F60" s="4">
        <v>0.41414141414141414</v>
      </c>
      <c r="G60" s="10">
        <v>1200</v>
      </c>
      <c r="H60" s="10">
        <f t="shared" si="0"/>
        <v>1800</v>
      </c>
      <c r="I60" s="3">
        <f t="shared" si="1"/>
        <v>0.5</v>
      </c>
    </row>
    <row r="61" spans="1:9" x14ac:dyDescent="0.25">
      <c r="A61" s="19" t="s">
        <v>176</v>
      </c>
      <c r="B61" s="19" t="s">
        <v>160</v>
      </c>
      <c r="C61" s="19" t="s">
        <v>263</v>
      </c>
      <c r="D61" s="15" t="s">
        <v>51</v>
      </c>
      <c r="E61" s="3">
        <v>0.95023484375424205</v>
      </c>
      <c r="F61" s="4">
        <v>0.55555555555555558</v>
      </c>
      <c r="G61" s="10">
        <v>1140.28</v>
      </c>
      <c r="H61" s="10">
        <f t="shared" si="0"/>
        <v>1859.72</v>
      </c>
      <c r="I61" s="3">
        <f t="shared" si="1"/>
        <v>0.47511666666666663</v>
      </c>
    </row>
    <row r="62" spans="1:9" x14ac:dyDescent="0.25">
      <c r="A62" s="19" t="s">
        <v>176</v>
      </c>
      <c r="B62" s="19" t="s">
        <v>75</v>
      </c>
      <c r="C62" s="19" t="s">
        <v>263</v>
      </c>
      <c r="D62" s="15" t="s">
        <v>51</v>
      </c>
      <c r="E62" s="3">
        <v>0.96246906828168444</v>
      </c>
      <c r="F62" s="4">
        <v>0.51834862385321101</v>
      </c>
      <c r="G62" s="10">
        <v>1154.96</v>
      </c>
      <c r="H62" s="10">
        <f t="shared" si="0"/>
        <v>1845.04</v>
      </c>
      <c r="I62" s="3">
        <f t="shared" si="1"/>
        <v>0.48123333333333335</v>
      </c>
    </row>
    <row r="63" spans="1:9" x14ac:dyDescent="0.25">
      <c r="A63" s="19" t="s">
        <v>176</v>
      </c>
      <c r="B63" s="19" t="s">
        <v>53</v>
      </c>
      <c r="C63" s="19" t="s">
        <v>263</v>
      </c>
      <c r="D63" s="15" t="s">
        <v>51</v>
      </c>
      <c r="E63" s="3">
        <v>1.0844917677215813</v>
      </c>
      <c r="F63" s="4">
        <v>0.55421686746987953</v>
      </c>
      <c r="G63" s="10">
        <v>1200</v>
      </c>
      <c r="H63" s="10">
        <f t="shared" si="0"/>
        <v>1800</v>
      </c>
      <c r="I63" s="3">
        <f t="shared" si="1"/>
        <v>0.5</v>
      </c>
    </row>
    <row r="64" spans="1:9" x14ac:dyDescent="0.25">
      <c r="A64" s="19" t="s">
        <v>176</v>
      </c>
      <c r="B64" s="19" t="s">
        <v>64</v>
      </c>
      <c r="C64" s="19" t="s">
        <v>263</v>
      </c>
      <c r="D64" s="15" t="s">
        <v>51</v>
      </c>
      <c r="E64" s="3">
        <v>1.1083143277950454</v>
      </c>
      <c r="F64" s="4">
        <v>0.56682027649769584</v>
      </c>
      <c r="G64" s="10">
        <v>1200</v>
      </c>
      <c r="H64" s="10">
        <f t="shared" si="0"/>
        <v>1800</v>
      </c>
      <c r="I64" s="3">
        <f t="shared" si="1"/>
        <v>0.5</v>
      </c>
    </row>
    <row r="65" spans="1:9" x14ac:dyDescent="0.25">
      <c r="A65" s="19" t="s">
        <v>176</v>
      </c>
      <c r="B65" s="19" t="s">
        <v>130</v>
      </c>
      <c r="C65" s="19" t="s">
        <v>263</v>
      </c>
      <c r="D65" s="15" t="s">
        <v>126</v>
      </c>
      <c r="E65" s="3">
        <v>1.1143493913937936</v>
      </c>
      <c r="F65" s="4">
        <v>0.70588235294117652</v>
      </c>
      <c r="G65" s="10">
        <v>2674.44</v>
      </c>
      <c r="H65" s="10">
        <f t="shared" si="0"/>
        <v>325.55999999999995</v>
      </c>
      <c r="I65" s="3">
        <f t="shared" si="1"/>
        <v>1.11435</v>
      </c>
    </row>
    <row r="66" spans="1:9" x14ac:dyDescent="0.25">
      <c r="A66" s="19" t="s">
        <v>176</v>
      </c>
      <c r="B66" s="19" t="s">
        <v>168</v>
      </c>
      <c r="C66" s="19" t="s">
        <v>263</v>
      </c>
      <c r="D66" s="15" t="s">
        <v>126</v>
      </c>
      <c r="E66" s="3">
        <v>1.0569432631432851</v>
      </c>
      <c r="F66" s="4">
        <v>0.48464163822525597</v>
      </c>
      <c r="G66" s="10">
        <v>1200</v>
      </c>
      <c r="H66" s="10">
        <f t="shared" si="0"/>
        <v>1800</v>
      </c>
      <c r="I66" s="3">
        <f t="shared" si="1"/>
        <v>0.5</v>
      </c>
    </row>
    <row r="67" spans="1:9" x14ac:dyDescent="0.25">
      <c r="A67" s="19" t="s">
        <v>176</v>
      </c>
      <c r="B67" s="19" t="s">
        <v>167</v>
      </c>
      <c r="C67" s="19" t="s">
        <v>263</v>
      </c>
      <c r="D67" s="15" t="s">
        <v>126</v>
      </c>
      <c r="E67" s="3">
        <v>1.1333333333333333</v>
      </c>
      <c r="F67" s="4">
        <v>0.41379310344827586</v>
      </c>
      <c r="G67" s="10">
        <v>1200</v>
      </c>
      <c r="H67" s="10">
        <f t="shared" ref="H67:H129" si="2">3000-G67</f>
        <v>1800</v>
      </c>
      <c r="I67" s="3">
        <f t="shared" ref="I67:I129" si="3">+G67/2400</f>
        <v>0.5</v>
      </c>
    </row>
    <row r="68" spans="1:9" x14ac:dyDescent="0.25">
      <c r="A68" s="19" t="s">
        <v>176</v>
      </c>
      <c r="B68" s="19" t="s">
        <v>166</v>
      </c>
      <c r="C68" s="19" t="s">
        <v>263</v>
      </c>
      <c r="D68" s="15" t="s">
        <v>126</v>
      </c>
      <c r="E68" s="3">
        <v>0.91314456716203107</v>
      </c>
      <c r="F68" s="4">
        <v>0.5431034482758621</v>
      </c>
      <c r="G68" s="10">
        <v>1095.77</v>
      </c>
      <c r="H68" s="10">
        <f t="shared" si="2"/>
        <v>1904.23</v>
      </c>
      <c r="I68" s="3">
        <f t="shared" si="3"/>
        <v>0.45657083333333331</v>
      </c>
    </row>
    <row r="69" spans="1:9" x14ac:dyDescent="0.25">
      <c r="A69" s="19" t="s">
        <v>176</v>
      </c>
      <c r="B69" s="19" t="s">
        <v>128</v>
      </c>
      <c r="C69" s="19" t="s">
        <v>263</v>
      </c>
      <c r="D69" s="15" t="s">
        <v>126</v>
      </c>
      <c r="E69" s="3">
        <v>1.0963194988253719</v>
      </c>
      <c r="F69" s="4">
        <v>0.57851239669421484</v>
      </c>
      <c r="G69" s="10">
        <v>2631.17</v>
      </c>
      <c r="H69" s="10">
        <f t="shared" si="2"/>
        <v>368.82999999999993</v>
      </c>
      <c r="I69" s="3">
        <f t="shared" si="3"/>
        <v>1.0963208333333334</v>
      </c>
    </row>
    <row r="70" spans="1:9" x14ac:dyDescent="0.25">
      <c r="A70" s="8" t="s">
        <v>176</v>
      </c>
      <c r="B70" s="8" t="s">
        <v>163</v>
      </c>
      <c r="C70" s="19" t="s">
        <v>263</v>
      </c>
      <c r="D70" s="15" t="s">
        <v>126</v>
      </c>
      <c r="E70" s="3">
        <v>0.98240495085033919</v>
      </c>
      <c r="F70" s="4">
        <v>0.45754716981132076</v>
      </c>
      <c r="G70" s="10">
        <v>1178.8900000000001</v>
      </c>
      <c r="H70" s="10">
        <f t="shared" si="2"/>
        <v>1821.11</v>
      </c>
      <c r="I70" s="3">
        <f t="shared" si="3"/>
        <v>0.49120416666666672</v>
      </c>
    </row>
    <row r="71" spans="1:9" x14ac:dyDescent="0.25">
      <c r="A71" s="8" t="s">
        <v>176</v>
      </c>
      <c r="B71" s="8" t="s">
        <v>161</v>
      </c>
      <c r="C71" s="19" t="s">
        <v>263</v>
      </c>
      <c r="D71" s="15" t="s">
        <v>126</v>
      </c>
      <c r="E71" s="3">
        <v>1.2153342647706173</v>
      </c>
      <c r="F71" s="4">
        <v>0.52490421455938696</v>
      </c>
      <c r="G71" s="10">
        <v>1200</v>
      </c>
      <c r="H71" s="10">
        <f t="shared" si="2"/>
        <v>1800</v>
      </c>
      <c r="I71" s="3">
        <f t="shared" si="3"/>
        <v>0.5</v>
      </c>
    </row>
    <row r="72" spans="1:9" x14ac:dyDescent="0.25">
      <c r="A72" s="19" t="s">
        <v>176</v>
      </c>
      <c r="B72" s="19" t="s">
        <v>127</v>
      </c>
      <c r="C72" s="19" t="s">
        <v>263</v>
      </c>
      <c r="D72" s="15" t="s">
        <v>126</v>
      </c>
      <c r="E72" s="3">
        <v>1.2592903528482187</v>
      </c>
      <c r="F72" s="4">
        <v>0.60784313725490191</v>
      </c>
      <c r="G72" s="10">
        <v>3000</v>
      </c>
      <c r="H72" s="10">
        <f t="shared" si="2"/>
        <v>0</v>
      </c>
      <c r="I72" s="3">
        <f t="shared" si="3"/>
        <v>1.25</v>
      </c>
    </row>
    <row r="73" spans="1:9" x14ac:dyDescent="0.25">
      <c r="A73" s="19" t="s">
        <v>14</v>
      </c>
      <c r="B73" s="19" t="s">
        <v>135</v>
      </c>
      <c r="C73" s="19" t="s">
        <v>42</v>
      </c>
      <c r="D73" s="15" t="s">
        <v>228</v>
      </c>
      <c r="E73" s="3">
        <v>1.1267042234741158</v>
      </c>
      <c r="F73" s="4">
        <v>0.52717391304347827</v>
      </c>
      <c r="G73" s="10">
        <v>1200</v>
      </c>
      <c r="H73" s="10">
        <f t="shared" si="2"/>
        <v>1800</v>
      </c>
      <c r="I73" s="3">
        <f t="shared" si="3"/>
        <v>0.5</v>
      </c>
    </row>
    <row r="74" spans="1:9" x14ac:dyDescent="0.25">
      <c r="A74" s="19" t="s">
        <v>14</v>
      </c>
      <c r="B74" s="19" t="s">
        <v>151</v>
      </c>
      <c r="C74" s="19" t="s">
        <v>42</v>
      </c>
      <c r="D74" s="15" t="s">
        <v>228</v>
      </c>
      <c r="E74" s="3">
        <v>1.3356152891036612</v>
      </c>
      <c r="F74" s="4">
        <v>0.57647058823529407</v>
      </c>
      <c r="G74" s="10">
        <v>3000</v>
      </c>
      <c r="H74" s="10">
        <f t="shared" si="2"/>
        <v>0</v>
      </c>
      <c r="I74" s="3">
        <f t="shared" si="3"/>
        <v>1.25</v>
      </c>
    </row>
    <row r="75" spans="1:9" x14ac:dyDescent="0.25">
      <c r="A75" s="19" t="s">
        <v>14</v>
      </c>
      <c r="B75" s="19" t="s">
        <v>47</v>
      </c>
      <c r="C75" s="19" t="s">
        <v>42</v>
      </c>
      <c r="D75" s="15" t="s">
        <v>228</v>
      </c>
      <c r="E75" s="3">
        <v>0.57658696553091038</v>
      </c>
      <c r="F75" s="4">
        <v>0.53205128205128205</v>
      </c>
      <c r="G75" s="10">
        <v>0</v>
      </c>
      <c r="H75" s="10">
        <f t="shared" si="2"/>
        <v>3000</v>
      </c>
      <c r="I75" s="3">
        <f t="shared" si="3"/>
        <v>0</v>
      </c>
    </row>
    <row r="76" spans="1:9" x14ac:dyDescent="0.25">
      <c r="A76" s="19" t="s">
        <v>14</v>
      </c>
      <c r="B76" s="19" t="s">
        <v>103</v>
      </c>
      <c r="C76" s="19" t="s">
        <v>42</v>
      </c>
      <c r="D76" s="15" t="s">
        <v>228</v>
      </c>
      <c r="E76" s="3">
        <v>1.1861016791478676</v>
      </c>
      <c r="F76" s="4">
        <v>0.625</v>
      </c>
      <c r="G76" s="10">
        <v>2846.64</v>
      </c>
      <c r="H76" s="10">
        <f t="shared" si="2"/>
        <v>153.36000000000013</v>
      </c>
      <c r="I76" s="3">
        <f t="shared" si="3"/>
        <v>1.1860999999999999</v>
      </c>
    </row>
    <row r="77" spans="1:9" x14ac:dyDescent="0.25">
      <c r="A77" s="19" t="s">
        <v>14</v>
      </c>
      <c r="B77" s="19" t="s">
        <v>81</v>
      </c>
      <c r="C77" s="19" t="s">
        <v>42</v>
      </c>
      <c r="D77" s="15" t="s">
        <v>228</v>
      </c>
      <c r="E77" s="3">
        <v>0.9363636363636364</v>
      </c>
      <c r="F77" s="4">
        <v>0.60526315789473684</v>
      </c>
      <c r="G77" s="10">
        <v>2247.27</v>
      </c>
      <c r="H77" s="10">
        <f t="shared" si="2"/>
        <v>752.73</v>
      </c>
      <c r="I77" s="3">
        <f t="shared" si="3"/>
        <v>0.93636249999999999</v>
      </c>
    </row>
    <row r="78" spans="1:9" x14ac:dyDescent="0.25">
      <c r="A78" s="19" t="s">
        <v>14</v>
      </c>
      <c r="B78" s="19" t="s">
        <v>85</v>
      </c>
      <c r="C78" s="19" t="s">
        <v>42</v>
      </c>
      <c r="D78" s="15" t="s">
        <v>228</v>
      </c>
      <c r="E78" s="3">
        <v>1.5510045815859022</v>
      </c>
      <c r="F78" s="4">
        <v>0.52100840336134457</v>
      </c>
      <c r="G78" s="10">
        <v>1200</v>
      </c>
      <c r="H78" s="10">
        <f t="shared" si="2"/>
        <v>1800</v>
      </c>
      <c r="I78" s="3">
        <f t="shared" si="3"/>
        <v>0.5</v>
      </c>
    </row>
    <row r="79" spans="1:9" x14ac:dyDescent="0.25">
      <c r="A79" s="19" t="s">
        <v>14</v>
      </c>
      <c r="B79" s="19" t="s">
        <v>155</v>
      </c>
      <c r="C79" s="19" t="s">
        <v>42</v>
      </c>
      <c r="D79" s="15" t="s">
        <v>40</v>
      </c>
      <c r="E79" s="3">
        <v>1.3881011373473837</v>
      </c>
      <c r="F79" s="4">
        <v>0.47916666666666669</v>
      </c>
      <c r="G79" s="10">
        <v>1200</v>
      </c>
      <c r="H79" s="10">
        <f t="shared" si="2"/>
        <v>1800</v>
      </c>
      <c r="I79" s="3">
        <f t="shared" si="3"/>
        <v>0.5</v>
      </c>
    </row>
    <row r="80" spans="1:9" x14ac:dyDescent="0.25">
      <c r="A80" s="8" t="s">
        <v>14</v>
      </c>
      <c r="B80" s="8" t="s">
        <v>131</v>
      </c>
      <c r="C80" s="19" t="s">
        <v>42</v>
      </c>
      <c r="D80" s="15" t="s">
        <v>40</v>
      </c>
      <c r="E80" s="3">
        <v>0.92931170326673274</v>
      </c>
      <c r="F80" s="4">
        <v>0.59183673469387754</v>
      </c>
      <c r="G80" s="10">
        <v>2230.35</v>
      </c>
      <c r="H80" s="10">
        <f t="shared" si="2"/>
        <v>769.65000000000009</v>
      </c>
      <c r="I80" s="3">
        <f t="shared" si="3"/>
        <v>0.92931249999999999</v>
      </c>
    </row>
    <row r="81" spans="1:9" x14ac:dyDescent="0.25">
      <c r="A81" s="19" t="s">
        <v>14</v>
      </c>
      <c r="B81" s="19" t="s">
        <v>41</v>
      </c>
      <c r="C81" s="19" t="s">
        <v>42</v>
      </c>
      <c r="D81" s="15" t="s">
        <v>40</v>
      </c>
      <c r="E81" s="3">
        <v>1.0903788582636522</v>
      </c>
      <c r="F81" s="4">
        <v>0.52734375</v>
      </c>
      <c r="G81" s="10">
        <v>1200</v>
      </c>
      <c r="H81" s="10">
        <f t="shared" si="2"/>
        <v>1800</v>
      </c>
      <c r="I81" s="3">
        <f t="shared" si="3"/>
        <v>0.5</v>
      </c>
    </row>
    <row r="82" spans="1:9" x14ac:dyDescent="0.25">
      <c r="A82" s="19" t="s">
        <v>14</v>
      </c>
      <c r="B82" s="19" t="s">
        <v>43</v>
      </c>
      <c r="C82" s="19" t="s">
        <v>42</v>
      </c>
      <c r="D82" s="15" t="s">
        <v>40</v>
      </c>
      <c r="E82" s="3">
        <v>1.4026884862653419</v>
      </c>
      <c r="F82" s="4">
        <v>0.57831325301204817</v>
      </c>
      <c r="G82" s="10">
        <v>3000</v>
      </c>
      <c r="H82" s="10">
        <f t="shared" si="2"/>
        <v>0</v>
      </c>
      <c r="I82" s="3">
        <f t="shared" si="3"/>
        <v>1.25</v>
      </c>
    </row>
    <row r="83" spans="1:9" x14ac:dyDescent="0.25">
      <c r="A83" s="19" t="s">
        <v>14</v>
      </c>
      <c r="B83" s="19" t="s">
        <v>58</v>
      </c>
      <c r="C83" s="19" t="s">
        <v>42</v>
      </c>
      <c r="D83" s="15" t="s">
        <v>40</v>
      </c>
      <c r="E83" s="3">
        <v>1.6531961792799412</v>
      </c>
      <c r="F83" s="4">
        <v>0.52340425531914891</v>
      </c>
      <c r="G83" s="10">
        <v>1200</v>
      </c>
      <c r="H83" s="10">
        <f t="shared" si="2"/>
        <v>1800</v>
      </c>
      <c r="I83" s="3">
        <f t="shared" si="3"/>
        <v>0.5</v>
      </c>
    </row>
    <row r="84" spans="1:9" x14ac:dyDescent="0.25">
      <c r="A84" s="8" t="s">
        <v>14</v>
      </c>
      <c r="B84" s="8" t="s">
        <v>149</v>
      </c>
      <c r="C84" s="19" t="s">
        <v>42</v>
      </c>
      <c r="D84" s="15" t="s">
        <v>40</v>
      </c>
      <c r="E84" s="3">
        <v>1.2239354000925415</v>
      </c>
      <c r="F84" s="4">
        <v>0.46721311475409838</v>
      </c>
      <c r="G84" s="10">
        <v>1200</v>
      </c>
      <c r="H84" s="10">
        <f t="shared" si="2"/>
        <v>1800</v>
      </c>
      <c r="I84" s="3">
        <f t="shared" si="3"/>
        <v>0.5</v>
      </c>
    </row>
    <row r="85" spans="1:9" x14ac:dyDescent="0.25">
      <c r="A85" s="19" t="s">
        <v>14</v>
      </c>
      <c r="B85" s="19" t="s">
        <v>56</v>
      </c>
      <c r="C85" s="19" t="s">
        <v>42</v>
      </c>
      <c r="D85" s="15" t="s">
        <v>40</v>
      </c>
      <c r="E85" s="3">
        <v>1.333341414190389</v>
      </c>
      <c r="F85" s="4">
        <v>0.49773755656108598</v>
      </c>
      <c r="G85" s="10">
        <v>1200</v>
      </c>
      <c r="H85" s="10">
        <f t="shared" si="2"/>
        <v>1800</v>
      </c>
      <c r="I85" s="3">
        <f t="shared" si="3"/>
        <v>0.5</v>
      </c>
    </row>
    <row r="86" spans="1:9" x14ac:dyDescent="0.25">
      <c r="A86" s="19" t="s">
        <v>14</v>
      </c>
      <c r="B86" s="19" t="s">
        <v>54</v>
      </c>
      <c r="C86" s="19" t="s">
        <v>42</v>
      </c>
      <c r="D86" s="15" t="s">
        <v>40</v>
      </c>
      <c r="E86" s="3">
        <v>1.3403150087502429</v>
      </c>
      <c r="F86" s="4">
        <v>0.56299212598425197</v>
      </c>
      <c r="G86" s="10">
        <v>1200</v>
      </c>
      <c r="H86" s="10">
        <f t="shared" si="2"/>
        <v>1800</v>
      </c>
      <c r="I86" s="3">
        <f t="shared" si="3"/>
        <v>0.5</v>
      </c>
    </row>
    <row r="87" spans="1:9" x14ac:dyDescent="0.25">
      <c r="A87" s="19" t="s">
        <v>14</v>
      </c>
      <c r="B87" s="19" t="s">
        <v>63</v>
      </c>
      <c r="C87" s="19" t="s">
        <v>42</v>
      </c>
      <c r="D87" s="15" t="s">
        <v>40</v>
      </c>
      <c r="E87" s="3">
        <v>1.1200000000000001</v>
      </c>
      <c r="F87" s="4">
        <v>0.53508771929824561</v>
      </c>
      <c r="G87" s="10">
        <v>1200</v>
      </c>
      <c r="H87" s="10">
        <f t="shared" si="2"/>
        <v>1800</v>
      </c>
      <c r="I87" s="3">
        <f t="shared" si="3"/>
        <v>0.5</v>
      </c>
    </row>
    <row r="88" spans="1:9" x14ac:dyDescent="0.25">
      <c r="A88" s="19" t="s">
        <v>14</v>
      </c>
      <c r="B88" s="19" t="s">
        <v>66</v>
      </c>
      <c r="C88" s="19" t="s">
        <v>42</v>
      </c>
      <c r="D88" s="15" t="s">
        <v>40</v>
      </c>
      <c r="E88" s="3">
        <v>1.058252427184466</v>
      </c>
      <c r="F88" s="4">
        <v>0.68103448275862066</v>
      </c>
      <c r="G88" s="10">
        <v>2539.81</v>
      </c>
      <c r="H88" s="10">
        <f t="shared" si="2"/>
        <v>460.19000000000005</v>
      </c>
      <c r="I88" s="3">
        <f t="shared" si="3"/>
        <v>1.0582541666666667</v>
      </c>
    </row>
    <row r="89" spans="1:9" x14ac:dyDescent="0.25">
      <c r="A89" s="19" t="s">
        <v>14</v>
      </c>
      <c r="B89" s="19" t="s">
        <v>100</v>
      </c>
      <c r="C89" s="19" t="s">
        <v>42</v>
      </c>
      <c r="D89" s="15" t="s">
        <v>40</v>
      </c>
      <c r="E89" s="3">
        <v>1.2452175259527849</v>
      </c>
      <c r="F89" s="4">
        <v>0.59615384615384615</v>
      </c>
      <c r="G89" s="10">
        <v>2988.52</v>
      </c>
      <c r="H89" s="10">
        <f t="shared" si="2"/>
        <v>11.480000000000018</v>
      </c>
      <c r="I89" s="3">
        <f t="shared" si="3"/>
        <v>1.2452166666666666</v>
      </c>
    </row>
    <row r="90" spans="1:9" x14ac:dyDescent="0.25">
      <c r="A90" s="19" t="s">
        <v>14</v>
      </c>
      <c r="B90" s="19" t="s">
        <v>76</v>
      </c>
      <c r="C90" s="19" t="s">
        <v>42</v>
      </c>
      <c r="D90" s="15" t="s">
        <v>40</v>
      </c>
      <c r="E90" s="3">
        <v>1.6711858036457357</v>
      </c>
      <c r="F90" s="4">
        <v>0.625</v>
      </c>
      <c r="G90" s="10">
        <v>3000</v>
      </c>
      <c r="H90" s="10">
        <f t="shared" si="2"/>
        <v>0</v>
      </c>
      <c r="I90" s="3">
        <f t="shared" si="3"/>
        <v>1.25</v>
      </c>
    </row>
    <row r="91" spans="1:9" x14ac:dyDescent="0.25">
      <c r="A91" s="19" t="s">
        <v>14</v>
      </c>
      <c r="B91" s="19" t="s">
        <v>96</v>
      </c>
      <c r="C91" s="19" t="s">
        <v>42</v>
      </c>
      <c r="D91" s="15" t="s">
        <v>82</v>
      </c>
      <c r="E91" s="3">
        <v>1.3855421686746987</v>
      </c>
      <c r="F91" s="4">
        <v>0.56571428571428573</v>
      </c>
      <c r="G91" s="10">
        <v>1200</v>
      </c>
      <c r="H91" s="10">
        <f t="shared" si="2"/>
        <v>1800</v>
      </c>
      <c r="I91" s="3">
        <f t="shared" si="3"/>
        <v>0.5</v>
      </c>
    </row>
    <row r="92" spans="1:9" x14ac:dyDescent="0.25">
      <c r="A92" s="19" t="s">
        <v>14</v>
      </c>
      <c r="B92" s="19" t="s">
        <v>83</v>
      </c>
      <c r="C92" s="19" t="s">
        <v>42</v>
      </c>
      <c r="D92" s="15" t="s">
        <v>82</v>
      </c>
      <c r="E92" s="3">
        <v>1.0817515721456183</v>
      </c>
      <c r="F92" s="4">
        <v>0.52941176470588236</v>
      </c>
      <c r="G92" s="10">
        <v>1200</v>
      </c>
      <c r="H92" s="10">
        <f t="shared" si="2"/>
        <v>1800</v>
      </c>
      <c r="I92" s="3">
        <f t="shared" si="3"/>
        <v>0.5</v>
      </c>
    </row>
    <row r="93" spans="1:9" x14ac:dyDescent="0.25">
      <c r="A93" s="19" t="s">
        <v>14</v>
      </c>
      <c r="B93" s="19" t="s">
        <v>93</v>
      </c>
      <c r="C93" s="19" t="s">
        <v>42</v>
      </c>
      <c r="D93" s="15" t="s">
        <v>82</v>
      </c>
      <c r="E93" s="3">
        <v>1.1634559449233419</v>
      </c>
      <c r="F93" s="4">
        <v>0.57391304347826089</v>
      </c>
      <c r="G93" s="10">
        <v>2792.29</v>
      </c>
      <c r="H93" s="10">
        <f t="shared" si="2"/>
        <v>207.71000000000004</v>
      </c>
      <c r="I93" s="3">
        <f t="shared" si="3"/>
        <v>1.1634541666666667</v>
      </c>
    </row>
    <row r="94" spans="1:9" x14ac:dyDescent="0.25">
      <c r="A94" s="19" t="s">
        <v>14</v>
      </c>
      <c r="B94" s="19" t="s">
        <v>171</v>
      </c>
      <c r="C94" s="19" t="s">
        <v>42</v>
      </c>
      <c r="D94" s="15" t="s">
        <v>82</v>
      </c>
      <c r="E94" s="3">
        <v>1.342914696344129</v>
      </c>
      <c r="F94" s="4">
        <v>0.58585858585858586</v>
      </c>
      <c r="G94" s="10">
        <v>3000</v>
      </c>
      <c r="H94" s="10">
        <f t="shared" si="2"/>
        <v>0</v>
      </c>
      <c r="I94" s="3">
        <f t="shared" si="3"/>
        <v>1.25</v>
      </c>
    </row>
    <row r="95" spans="1:9" x14ac:dyDescent="0.25">
      <c r="A95" s="19" t="s">
        <v>14</v>
      </c>
      <c r="B95" s="19" t="s">
        <v>99</v>
      </c>
      <c r="C95" s="19" t="s">
        <v>42</v>
      </c>
      <c r="D95" s="15" t="s">
        <v>82</v>
      </c>
      <c r="E95" s="3">
        <v>1.2538557988907608</v>
      </c>
      <c r="F95" s="4">
        <v>0.53703703703703709</v>
      </c>
      <c r="G95" s="10">
        <v>1200</v>
      </c>
      <c r="H95" s="10">
        <f t="shared" si="2"/>
        <v>1800</v>
      </c>
      <c r="I95" s="3">
        <f t="shared" si="3"/>
        <v>0.5</v>
      </c>
    </row>
    <row r="96" spans="1:9" x14ac:dyDescent="0.25">
      <c r="A96" s="19" t="s">
        <v>14</v>
      </c>
      <c r="B96" s="19" t="s">
        <v>148</v>
      </c>
      <c r="C96" s="19" t="s">
        <v>42</v>
      </c>
      <c r="D96" s="15" t="s">
        <v>240</v>
      </c>
      <c r="E96" s="3">
        <v>1.2130191212556136</v>
      </c>
      <c r="F96" s="4">
        <v>0.51968503937007871</v>
      </c>
      <c r="G96" s="10">
        <v>1200</v>
      </c>
      <c r="H96" s="10">
        <f t="shared" si="2"/>
        <v>1800</v>
      </c>
      <c r="I96" s="3">
        <f t="shared" si="3"/>
        <v>0.5</v>
      </c>
    </row>
    <row r="97" spans="1:9" x14ac:dyDescent="0.25">
      <c r="A97" s="19" t="s">
        <v>14</v>
      </c>
      <c r="B97" s="19" t="s">
        <v>35</v>
      </c>
      <c r="C97" s="19" t="s">
        <v>42</v>
      </c>
      <c r="D97" s="15" t="s">
        <v>240</v>
      </c>
      <c r="E97" s="3">
        <v>0.89213936981627795</v>
      </c>
      <c r="F97" s="4">
        <v>0.52380952380952384</v>
      </c>
      <c r="G97" s="10">
        <v>1070.57</v>
      </c>
      <c r="H97" s="10">
        <f t="shared" si="2"/>
        <v>1929.43</v>
      </c>
      <c r="I97" s="3">
        <f t="shared" si="3"/>
        <v>0.44607083333333331</v>
      </c>
    </row>
    <row r="98" spans="1:9" x14ac:dyDescent="0.25">
      <c r="A98" s="19" t="s">
        <v>14</v>
      </c>
      <c r="B98" s="19" t="s">
        <v>89</v>
      </c>
      <c r="C98" s="19" t="s">
        <v>42</v>
      </c>
      <c r="D98" s="15" t="s">
        <v>240</v>
      </c>
      <c r="E98" s="3">
        <v>1.1052631578947367</v>
      </c>
      <c r="F98" s="4">
        <v>0.55769230769230771</v>
      </c>
      <c r="G98" s="10">
        <v>1200</v>
      </c>
      <c r="H98" s="10">
        <f t="shared" si="2"/>
        <v>1800</v>
      </c>
      <c r="I98" s="3">
        <f t="shared" si="3"/>
        <v>0.5</v>
      </c>
    </row>
    <row r="99" spans="1:9" x14ac:dyDescent="0.25">
      <c r="A99" s="19" t="s">
        <v>14</v>
      </c>
      <c r="B99" s="19" t="s">
        <v>144</v>
      </c>
      <c r="C99" s="19" t="s">
        <v>42</v>
      </c>
      <c r="D99" s="15" t="s">
        <v>240</v>
      </c>
      <c r="E99" s="3">
        <v>1.1166759722997692</v>
      </c>
      <c r="F99" s="4">
        <v>0.64457831325301207</v>
      </c>
      <c r="G99" s="10">
        <v>2680.02</v>
      </c>
      <c r="H99" s="10">
        <f t="shared" si="2"/>
        <v>319.98</v>
      </c>
      <c r="I99" s="3">
        <f t="shared" si="3"/>
        <v>1.1166750000000001</v>
      </c>
    </row>
    <row r="100" spans="1:9" x14ac:dyDescent="0.25">
      <c r="A100" s="19" t="s">
        <v>14</v>
      </c>
      <c r="B100" s="19" t="s">
        <v>46</v>
      </c>
      <c r="C100" s="19" t="s">
        <v>42</v>
      </c>
      <c r="D100" s="15" t="s">
        <v>240</v>
      </c>
      <c r="E100" s="3">
        <v>1.2483189075485361</v>
      </c>
      <c r="F100" s="4">
        <v>0.59296482412060303</v>
      </c>
      <c r="G100" s="10">
        <v>2995.97</v>
      </c>
      <c r="H100" s="10">
        <f t="shared" si="2"/>
        <v>4.0300000000002001</v>
      </c>
      <c r="I100" s="3">
        <f t="shared" si="3"/>
        <v>1.2483208333333333</v>
      </c>
    </row>
    <row r="101" spans="1:9" x14ac:dyDescent="0.25">
      <c r="A101" s="19" t="s">
        <v>14</v>
      </c>
      <c r="B101" s="19" t="s">
        <v>31</v>
      </c>
      <c r="C101" s="19" t="s">
        <v>42</v>
      </c>
      <c r="D101" s="15" t="s">
        <v>240</v>
      </c>
      <c r="E101" s="3">
        <v>1.4031041766584691</v>
      </c>
      <c r="F101" s="4">
        <v>0.64163822525597269</v>
      </c>
      <c r="G101" s="10">
        <v>3000</v>
      </c>
      <c r="H101" s="10">
        <f t="shared" si="2"/>
        <v>0</v>
      </c>
      <c r="I101" s="3">
        <f t="shared" si="3"/>
        <v>1.25</v>
      </c>
    </row>
    <row r="102" spans="1:9" x14ac:dyDescent="0.25">
      <c r="A102" s="19" t="s">
        <v>14</v>
      </c>
      <c r="B102" s="19" t="s">
        <v>230</v>
      </c>
      <c r="C102" s="19" t="s">
        <v>42</v>
      </c>
      <c r="D102" s="15" t="s">
        <v>240</v>
      </c>
      <c r="E102" s="3">
        <v>1.5278626590366133</v>
      </c>
      <c r="F102" s="4">
        <v>0.38636363636363635</v>
      </c>
      <c r="G102" s="10">
        <v>3000</v>
      </c>
      <c r="H102" s="10">
        <f t="shared" si="2"/>
        <v>0</v>
      </c>
      <c r="I102" s="3">
        <f t="shared" si="3"/>
        <v>1.25</v>
      </c>
    </row>
    <row r="103" spans="1:9" x14ac:dyDescent="0.25">
      <c r="A103" s="19" t="s">
        <v>14</v>
      </c>
      <c r="B103" s="19" t="s">
        <v>21</v>
      </c>
      <c r="C103" s="19" t="s">
        <v>42</v>
      </c>
      <c r="D103" s="15" t="s">
        <v>42</v>
      </c>
      <c r="E103" s="3">
        <v>1.3208045586625907</v>
      </c>
      <c r="F103" s="4">
        <v>0.56153846153846154</v>
      </c>
      <c r="G103" s="10">
        <v>1200</v>
      </c>
      <c r="H103" s="10">
        <f t="shared" si="2"/>
        <v>1800</v>
      </c>
      <c r="I103" s="3">
        <f t="shared" si="3"/>
        <v>0.5</v>
      </c>
    </row>
    <row r="104" spans="1:9" x14ac:dyDescent="0.25">
      <c r="A104" s="19" t="s">
        <v>14</v>
      </c>
      <c r="B104" s="19" t="s">
        <v>117</v>
      </c>
      <c r="C104" s="19" t="s">
        <v>42</v>
      </c>
      <c r="D104" s="15" t="s">
        <v>42</v>
      </c>
      <c r="E104" s="3">
        <v>1.0518329482360245</v>
      </c>
      <c r="F104" s="4">
        <v>0.57608695652173914</v>
      </c>
      <c r="G104" s="10">
        <v>2524.4</v>
      </c>
      <c r="H104" s="10">
        <f t="shared" si="2"/>
        <v>475.59999999999991</v>
      </c>
      <c r="I104" s="3">
        <f t="shared" si="3"/>
        <v>1.0518333333333334</v>
      </c>
    </row>
    <row r="105" spans="1:9" x14ac:dyDescent="0.25">
      <c r="A105" s="19" t="s">
        <v>14</v>
      </c>
      <c r="B105" s="19" t="s">
        <v>118</v>
      </c>
      <c r="C105" s="19" t="s">
        <v>42</v>
      </c>
      <c r="D105" s="15" t="s">
        <v>42</v>
      </c>
      <c r="E105" s="3">
        <v>0.83059294165508357</v>
      </c>
      <c r="F105" s="4">
        <v>0.70129870129870131</v>
      </c>
      <c r="G105" s="10">
        <v>1993.42</v>
      </c>
      <c r="H105" s="10">
        <f t="shared" si="2"/>
        <v>1006.5799999999999</v>
      </c>
      <c r="I105" s="3">
        <f t="shared" si="3"/>
        <v>0.83059166666666673</v>
      </c>
    </row>
    <row r="106" spans="1:9" x14ac:dyDescent="0.25">
      <c r="A106" s="19" t="s">
        <v>14</v>
      </c>
      <c r="B106" s="19" t="s">
        <v>20</v>
      </c>
      <c r="C106" s="19" t="s">
        <v>42</v>
      </c>
      <c r="D106" s="15" t="s">
        <v>42</v>
      </c>
      <c r="E106" s="3">
        <v>1.4459654860200815</v>
      </c>
      <c r="F106" s="4">
        <v>0.68803418803418803</v>
      </c>
      <c r="G106" s="10">
        <v>3000</v>
      </c>
      <c r="H106" s="10">
        <f t="shared" si="2"/>
        <v>0</v>
      </c>
      <c r="I106" s="3">
        <f t="shared" si="3"/>
        <v>1.25</v>
      </c>
    </row>
    <row r="107" spans="1:9" x14ac:dyDescent="0.25">
      <c r="A107" s="19" t="s">
        <v>14</v>
      </c>
      <c r="B107" s="19" t="s">
        <v>16</v>
      </c>
      <c r="C107" s="19" t="s">
        <v>42</v>
      </c>
      <c r="D107" s="15" t="s">
        <v>42</v>
      </c>
      <c r="E107" s="3">
        <v>1.0931473326583978</v>
      </c>
      <c r="F107" s="4">
        <v>0.64960629921259838</v>
      </c>
      <c r="G107" s="10">
        <v>2623.55</v>
      </c>
      <c r="H107" s="10">
        <f t="shared" si="2"/>
        <v>376.44999999999982</v>
      </c>
      <c r="I107" s="3">
        <f t="shared" si="3"/>
        <v>1.0931458333333335</v>
      </c>
    </row>
    <row r="108" spans="1:9" x14ac:dyDescent="0.25">
      <c r="A108" s="19" t="s">
        <v>14</v>
      </c>
      <c r="B108" s="19" t="s">
        <v>123</v>
      </c>
      <c r="C108" s="19" t="s">
        <v>42</v>
      </c>
      <c r="D108" s="15" t="s">
        <v>42</v>
      </c>
      <c r="E108" s="3">
        <v>0.98303418586125668</v>
      </c>
      <c r="F108" s="4">
        <v>0.67567567567567566</v>
      </c>
      <c r="G108" s="10">
        <v>2359.2800000000002</v>
      </c>
      <c r="H108" s="10">
        <f t="shared" si="2"/>
        <v>640.7199999999998</v>
      </c>
      <c r="I108" s="3">
        <f t="shared" si="3"/>
        <v>0.98303333333333343</v>
      </c>
    </row>
    <row r="109" spans="1:9" x14ac:dyDescent="0.25">
      <c r="A109" s="19" t="s">
        <v>14</v>
      </c>
      <c r="B109" s="19" t="s">
        <v>172</v>
      </c>
      <c r="C109" s="19" t="s">
        <v>42</v>
      </c>
      <c r="D109" s="15" t="s">
        <v>42</v>
      </c>
      <c r="E109" s="3">
        <v>0.90387222708347348</v>
      </c>
      <c r="F109" s="4">
        <v>0.60144927536231885</v>
      </c>
      <c r="G109" s="10">
        <v>2169.29</v>
      </c>
      <c r="H109" s="10">
        <f t="shared" si="2"/>
        <v>830.71</v>
      </c>
      <c r="I109" s="3">
        <f t="shared" si="3"/>
        <v>0.90387083333333329</v>
      </c>
    </row>
    <row r="110" spans="1:9" x14ac:dyDescent="0.25">
      <c r="A110" s="19" t="s">
        <v>14</v>
      </c>
      <c r="B110" s="19" t="s">
        <v>86</v>
      </c>
      <c r="C110" s="19" t="s">
        <v>42</v>
      </c>
      <c r="D110" s="15" t="s">
        <v>42</v>
      </c>
      <c r="E110" s="3">
        <v>0.69640369986786188</v>
      </c>
      <c r="F110" s="4">
        <v>0.61111111111111116</v>
      </c>
      <c r="G110" s="10">
        <v>0</v>
      </c>
      <c r="H110" s="10">
        <f t="shared" si="2"/>
        <v>3000</v>
      </c>
      <c r="I110" s="3">
        <f t="shared" si="3"/>
        <v>0</v>
      </c>
    </row>
    <row r="111" spans="1:9" x14ac:dyDescent="0.25">
      <c r="A111" s="19" t="s">
        <v>14</v>
      </c>
      <c r="B111" s="19" t="s">
        <v>159</v>
      </c>
      <c r="C111" s="19" t="s">
        <v>42</v>
      </c>
      <c r="D111" s="15" t="s">
        <v>109</v>
      </c>
      <c r="E111" s="3">
        <v>1.436494226747886</v>
      </c>
      <c r="F111" s="4">
        <v>0.65384615384615385</v>
      </c>
      <c r="G111" s="10">
        <v>3000</v>
      </c>
      <c r="H111" s="10">
        <f t="shared" si="2"/>
        <v>0</v>
      </c>
      <c r="I111" s="3">
        <f t="shared" si="3"/>
        <v>1.25</v>
      </c>
    </row>
    <row r="112" spans="1:9" x14ac:dyDescent="0.25">
      <c r="A112" s="19" t="s">
        <v>14</v>
      </c>
      <c r="B112" s="19" t="s">
        <v>110</v>
      </c>
      <c r="C112" s="19" t="s">
        <v>42</v>
      </c>
      <c r="D112" s="15" t="s">
        <v>109</v>
      </c>
      <c r="E112" s="3">
        <v>1.4524501166722226</v>
      </c>
      <c r="F112" s="4">
        <v>0.58823529411764708</v>
      </c>
      <c r="G112" s="10">
        <v>3000</v>
      </c>
      <c r="H112" s="10">
        <f t="shared" si="2"/>
        <v>0</v>
      </c>
      <c r="I112" s="3">
        <f t="shared" si="3"/>
        <v>1.25</v>
      </c>
    </row>
    <row r="113" spans="1:9" x14ac:dyDescent="0.25">
      <c r="A113" s="19" t="s">
        <v>17</v>
      </c>
      <c r="B113" s="19" t="s">
        <v>200</v>
      </c>
      <c r="C113" s="19" t="s">
        <v>262</v>
      </c>
      <c r="D113" s="15" t="s">
        <v>195</v>
      </c>
      <c r="E113" s="3">
        <v>1.0434631382153881</v>
      </c>
      <c r="F113" s="4">
        <v>0.46739130434782611</v>
      </c>
      <c r="G113" s="10">
        <v>1200</v>
      </c>
      <c r="H113" s="10">
        <f t="shared" si="2"/>
        <v>1800</v>
      </c>
      <c r="I113" s="3">
        <f t="shared" si="3"/>
        <v>0.5</v>
      </c>
    </row>
    <row r="114" spans="1:9" x14ac:dyDescent="0.25">
      <c r="A114" s="19" t="s">
        <v>17</v>
      </c>
      <c r="B114" s="19" t="s">
        <v>152</v>
      </c>
      <c r="C114" s="19" t="s">
        <v>262</v>
      </c>
      <c r="D114" s="15" t="s">
        <v>195</v>
      </c>
      <c r="E114" s="3">
        <v>1.133363556361503</v>
      </c>
      <c r="F114" s="4">
        <v>0.58888888888888891</v>
      </c>
      <c r="G114" s="10">
        <v>2720.07</v>
      </c>
      <c r="H114" s="10">
        <f t="shared" si="2"/>
        <v>279.92999999999984</v>
      </c>
      <c r="I114" s="3">
        <f t="shared" si="3"/>
        <v>1.1333625000000001</v>
      </c>
    </row>
    <row r="115" spans="1:9" x14ac:dyDescent="0.25">
      <c r="A115" s="19" t="s">
        <v>17</v>
      </c>
      <c r="B115" s="19" t="s">
        <v>124</v>
      </c>
      <c r="C115" s="19" t="s">
        <v>262</v>
      </c>
      <c r="D115" s="15" t="s">
        <v>195</v>
      </c>
      <c r="E115" s="3">
        <v>1.1599536018559258</v>
      </c>
      <c r="F115" s="4">
        <v>0.59793814432989689</v>
      </c>
      <c r="G115" s="10">
        <v>2783.89</v>
      </c>
      <c r="H115" s="10">
        <f t="shared" si="2"/>
        <v>216.11000000000013</v>
      </c>
      <c r="I115" s="3">
        <f t="shared" si="3"/>
        <v>1.1599541666666666</v>
      </c>
    </row>
    <row r="116" spans="1:9" x14ac:dyDescent="0.25">
      <c r="A116" s="19" t="s">
        <v>17</v>
      </c>
      <c r="B116" s="19" t="s">
        <v>198</v>
      </c>
      <c r="C116" s="19" t="s">
        <v>262</v>
      </c>
      <c r="D116" s="15" t="s">
        <v>195</v>
      </c>
      <c r="E116" s="3">
        <v>1.2099512315575036</v>
      </c>
      <c r="F116" s="4">
        <v>0.65040650406504064</v>
      </c>
      <c r="G116" s="10">
        <v>2903.88</v>
      </c>
      <c r="H116" s="10">
        <f t="shared" si="2"/>
        <v>96.119999999999891</v>
      </c>
      <c r="I116" s="3">
        <f t="shared" si="3"/>
        <v>1.2099500000000001</v>
      </c>
    </row>
    <row r="117" spans="1:9" x14ac:dyDescent="0.25">
      <c r="A117" s="19" t="s">
        <v>17</v>
      </c>
      <c r="B117" s="19" t="s">
        <v>19</v>
      </c>
      <c r="C117" s="19" t="s">
        <v>262</v>
      </c>
      <c r="D117" s="15" t="s">
        <v>195</v>
      </c>
      <c r="E117" s="3">
        <v>1.3334722366913219</v>
      </c>
      <c r="F117" s="4">
        <v>0.83050847457627119</v>
      </c>
      <c r="G117" s="10">
        <v>3000</v>
      </c>
      <c r="H117" s="10">
        <f t="shared" si="2"/>
        <v>0</v>
      </c>
      <c r="I117" s="3">
        <f t="shared" si="3"/>
        <v>1.25</v>
      </c>
    </row>
    <row r="118" spans="1:9" x14ac:dyDescent="0.25">
      <c r="A118" s="19" t="s">
        <v>17</v>
      </c>
      <c r="B118" s="19" t="s">
        <v>114</v>
      </c>
      <c r="C118" s="19" t="s">
        <v>262</v>
      </c>
      <c r="D118" s="15" t="s">
        <v>195</v>
      </c>
      <c r="E118" s="3">
        <v>1.0567900534069068</v>
      </c>
      <c r="F118" s="4">
        <v>0.52356020942408377</v>
      </c>
      <c r="G118" s="10">
        <v>1200</v>
      </c>
      <c r="H118" s="10">
        <f t="shared" si="2"/>
        <v>1800</v>
      </c>
      <c r="I118" s="3">
        <f t="shared" si="3"/>
        <v>0.5</v>
      </c>
    </row>
    <row r="119" spans="1:9" x14ac:dyDescent="0.25">
      <c r="A119" s="19" t="s">
        <v>17</v>
      </c>
      <c r="B119" s="19" t="s">
        <v>199</v>
      </c>
      <c r="C119" s="19" t="s">
        <v>262</v>
      </c>
      <c r="D119" s="15" t="s">
        <v>195</v>
      </c>
      <c r="E119" s="3">
        <v>1.0493956715515007</v>
      </c>
      <c r="F119" s="4">
        <v>0.60360360360360366</v>
      </c>
      <c r="G119" s="10">
        <v>2518.5500000000002</v>
      </c>
      <c r="H119" s="10">
        <f t="shared" si="2"/>
        <v>481.44999999999982</v>
      </c>
      <c r="I119" s="3">
        <f t="shared" si="3"/>
        <v>1.0493958333333333</v>
      </c>
    </row>
    <row r="120" spans="1:9" x14ac:dyDescent="0.25">
      <c r="A120" s="19" t="s">
        <v>17</v>
      </c>
      <c r="B120" s="19" t="s">
        <v>194</v>
      </c>
      <c r="C120" s="19" t="s">
        <v>262</v>
      </c>
      <c r="D120" s="15" t="s">
        <v>195</v>
      </c>
      <c r="E120" s="3">
        <v>1.2441630641058956</v>
      </c>
      <c r="F120" s="4">
        <v>0.46625766871165641</v>
      </c>
      <c r="G120" s="10">
        <v>1200</v>
      </c>
      <c r="H120" s="10">
        <f t="shared" si="2"/>
        <v>1800</v>
      </c>
      <c r="I120" s="3">
        <f t="shared" si="3"/>
        <v>0.5</v>
      </c>
    </row>
    <row r="121" spans="1:9" x14ac:dyDescent="0.25">
      <c r="A121" s="19" t="s">
        <v>17</v>
      </c>
      <c r="B121" s="19" t="s">
        <v>162</v>
      </c>
      <c r="C121" s="19" t="s">
        <v>262</v>
      </c>
      <c r="D121" s="15" t="s">
        <v>195</v>
      </c>
      <c r="E121" s="3">
        <v>1.1063947488803072</v>
      </c>
      <c r="F121" s="4">
        <v>0.60162601626016265</v>
      </c>
      <c r="G121" s="10">
        <v>2655.35</v>
      </c>
      <c r="H121" s="10">
        <f t="shared" si="2"/>
        <v>344.65000000000009</v>
      </c>
      <c r="I121" s="3">
        <f t="shared" si="3"/>
        <v>1.1063958333333332</v>
      </c>
    </row>
    <row r="122" spans="1:9" x14ac:dyDescent="0.25">
      <c r="A122" s="19" t="s">
        <v>28</v>
      </c>
      <c r="B122" s="19" t="s">
        <v>193</v>
      </c>
      <c r="C122" s="19" t="s">
        <v>262</v>
      </c>
      <c r="D122" s="15" t="s">
        <v>227</v>
      </c>
      <c r="E122" s="3">
        <v>1.3116372089399118</v>
      </c>
      <c r="F122" s="4">
        <v>0.66972477064220182</v>
      </c>
      <c r="G122" s="10">
        <v>3000</v>
      </c>
      <c r="H122" s="10">
        <f t="shared" si="2"/>
        <v>0</v>
      </c>
      <c r="I122" s="3">
        <f t="shared" si="3"/>
        <v>1.25</v>
      </c>
    </row>
    <row r="123" spans="1:9" x14ac:dyDescent="0.25">
      <c r="A123" s="19" t="s">
        <v>28</v>
      </c>
      <c r="B123" s="19" t="s">
        <v>181</v>
      </c>
      <c r="C123" s="19" t="s">
        <v>262</v>
      </c>
      <c r="D123" s="15" t="s">
        <v>227</v>
      </c>
      <c r="E123" s="3">
        <v>1.0347556150709114</v>
      </c>
      <c r="F123" s="4">
        <v>0.67515923566878977</v>
      </c>
      <c r="G123" s="10">
        <v>2483.41</v>
      </c>
      <c r="H123" s="10">
        <f t="shared" si="2"/>
        <v>516.59000000000015</v>
      </c>
      <c r="I123" s="3">
        <f t="shared" si="3"/>
        <v>1.0347541666666666</v>
      </c>
    </row>
    <row r="124" spans="1:9" x14ac:dyDescent="0.25">
      <c r="A124" s="19" t="s">
        <v>28</v>
      </c>
      <c r="B124" s="19" t="s">
        <v>182</v>
      </c>
      <c r="C124" s="19" t="s">
        <v>262</v>
      </c>
      <c r="D124" s="15" t="s">
        <v>227</v>
      </c>
      <c r="E124" s="3">
        <v>1.3529610729569554</v>
      </c>
      <c r="F124" s="4">
        <v>0.60240963855421692</v>
      </c>
      <c r="G124" s="10">
        <v>3000</v>
      </c>
      <c r="H124" s="10">
        <f t="shared" si="2"/>
        <v>0</v>
      </c>
      <c r="I124" s="3">
        <f t="shared" si="3"/>
        <v>1.25</v>
      </c>
    </row>
    <row r="125" spans="1:9" x14ac:dyDescent="0.25">
      <c r="A125" s="19" t="s">
        <v>28</v>
      </c>
      <c r="B125" s="19" t="s">
        <v>201</v>
      </c>
      <c r="C125" s="19" t="s">
        <v>262</v>
      </c>
      <c r="D125" s="15" t="s">
        <v>227</v>
      </c>
      <c r="E125" s="3">
        <v>1.930142784056555</v>
      </c>
      <c r="F125" s="4">
        <v>0.44680851063829785</v>
      </c>
      <c r="G125" s="10">
        <v>1200</v>
      </c>
      <c r="H125" s="10">
        <f t="shared" si="2"/>
        <v>1800</v>
      </c>
      <c r="I125" s="3">
        <f t="shared" si="3"/>
        <v>0.5</v>
      </c>
    </row>
    <row r="126" spans="1:9" x14ac:dyDescent="0.25">
      <c r="A126" s="19" t="s">
        <v>28</v>
      </c>
      <c r="B126" s="19" t="s">
        <v>120</v>
      </c>
      <c r="C126" s="19" t="s">
        <v>262</v>
      </c>
      <c r="D126" s="15" t="s">
        <v>227</v>
      </c>
      <c r="E126" s="3">
        <v>0.78572230328880921</v>
      </c>
      <c r="F126" s="4">
        <v>0.56666666666666665</v>
      </c>
      <c r="G126" s="10">
        <v>942.87</v>
      </c>
      <c r="H126" s="10">
        <f t="shared" si="2"/>
        <v>2057.13</v>
      </c>
      <c r="I126" s="3">
        <f t="shared" si="3"/>
        <v>0.3928625</v>
      </c>
    </row>
    <row r="127" spans="1:9" x14ac:dyDescent="0.25">
      <c r="A127" s="19" t="s">
        <v>28</v>
      </c>
      <c r="B127" s="19" t="s">
        <v>136</v>
      </c>
      <c r="C127" s="19" t="s">
        <v>262</v>
      </c>
      <c r="D127" s="15" t="s">
        <v>227</v>
      </c>
      <c r="E127" s="3">
        <v>1.0963206589776069</v>
      </c>
      <c r="F127" s="4">
        <v>0.55333333333333334</v>
      </c>
      <c r="G127" s="10">
        <v>1200</v>
      </c>
      <c r="H127" s="10">
        <f t="shared" si="2"/>
        <v>1800</v>
      </c>
      <c r="I127" s="3">
        <f t="shared" si="3"/>
        <v>0.5</v>
      </c>
    </row>
    <row r="128" spans="1:9" x14ac:dyDescent="0.25">
      <c r="A128" s="19" t="s">
        <v>28</v>
      </c>
      <c r="B128" s="19" t="s">
        <v>80</v>
      </c>
      <c r="C128" s="19" t="s">
        <v>262</v>
      </c>
      <c r="D128" s="15" t="s">
        <v>227</v>
      </c>
      <c r="E128" s="3">
        <v>0.87311288555871269</v>
      </c>
      <c r="F128" s="4">
        <v>0.53749999999999998</v>
      </c>
      <c r="G128" s="10">
        <v>1047.74</v>
      </c>
      <c r="H128" s="10">
        <f t="shared" si="2"/>
        <v>1952.26</v>
      </c>
      <c r="I128" s="3">
        <f t="shared" si="3"/>
        <v>0.43655833333333333</v>
      </c>
    </row>
    <row r="129" spans="1:9" x14ac:dyDescent="0.25">
      <c r="A129" s="19" t="s">
        <v>28</v>
      </c>
      <c r="B129" s="19" t="s">
        <v>119</v>
      </c>
      <c r="C129" s="19" t="s">
        <v>262</v>
      </c>
      <c r="D129" s="15" t="s">
        <v>227</v>
      </c>
      <c r="E129" s="3">
        <v>0.9743215004551109</v>
      </c>
      <c r="F129" s="4">
        <v>0.5056179775280899</v>
      </c>
      <c r="G129" s="10">
        <v>1169.19</v>
      </c>
      <c r="H129" s="10">
        <f t="shared" si="2"/>
        <v>1830.81</v>
      </c>
      <c r="I129" s="3">
        <f t="shared" si="3"/>
        <v>0.4871625</v>
      </c>
    </row>
    <row r="130" spans="1:9" x14ac:dyDescent="0.25">
      <c r="A130" s="19" t="s">
        <v>28</v>
      </c>
      <c r="B130" s="19" t="s">
        <v>137</v>
      </c>
      <c r="C130" s="19" t="s">
        <v>262</v>
      </c>
      <c r="D130" s="15" t="s">
        <v>227</v>
      </c>
      <c r="E130" s="3">
        <v>1.0962803400392354</v>
      </c>
      <c r="F130" s="4">
        <v>0.53488372093023251</v>
      </c>
      <c r="G130" s="10">
        <v>1200</v>
      </c>
      <c r="H130" s="10">
        <f t="shared" ref="H130:H193" si="4">3000-G130</f>
        <v>1800</v>
      </c>
      <c r="I130" s="3">
        <f t="shared" ref="I130:I193" si="5">+G130/2400</f>
        <v>0.5</v>
      </c>
    </row>
    <row r="131" spans="1:9" x14ac:dyDescent="0.25">
      <c r="A131" s="19" t="s">
        <v>28</v>
      </c>
      <c r="B131" s="19" t="s">
        <v>90</v>
      </c>
      <c r="C131" s="19" t="s">
        <v>262</v>
      </c>
      <c r="D131" s="15" t="s">
        <v>227</v>
      </c>
      <c r="E131" s="3">
        <v>1.3332323308840237</v>
      </c>
      <c r="F131" s="4">
        <v>0.61038961038961037</v>
      </c>
      <c r="G131" s="10">
        <v>3000</v>
      </c>
      <c r="H131" s="10">
        <f t="shared" si="4"/>
        <v>0</v>
      </c>
      <c r="I131" s="3">
        <f t="shared" si="5"/>
        <v>1.25</v>
      </c>
    </row>
    <row r="132" spans="1:9" x14ac:dyDescent="0.25">
      <c r="A132" s="19" t="s">
        <v>28</v>
      </c>
      <c r="B132" s="19" t="s">
        <v>121</v>
      </c>
      <c r="C132" s="19" t="s">
        <v>262</v>
      </c>
      <c r="D132" s="15" t="s">
        <v>227</v>
      </c>
      <c r="E132" s="3">
        <v>1.0809300410312219</v>
      </c>
      <c r="F132" s="4">
        <v>0.6436170212765957</v>
      </c>
      <c r="G132" s="10">
        <v>2594.23</v>
      </c>
      <c r="H132" s="10">
        <f t="shared" si="4"/>
        <v>405.77</v>
      </c>
      <c r="I132" s="3">
        <f t="shared" si="5"/>
        <v>1.0809291666666667</v>
      </c>
    </row>
    <row r="133" spans="1:9" x14ac:dyDescent="0.25">
      <c r="A133" s="19" t="s">
        <v>28</v>
      </c>
      <c r="B133" s="19" t="s">
        <v>113</v>
      </c>
      <c r="C133" s="19" t="s">
        <v>262</v>
      </c>
      <c r="D133" s="15" t="s">
        <v>227</v>
      </c>
      <c r="E133" s="3">
        <v>1.333396828420401</v>
      </c>
      <c r="F133" s="4">
        <v>0.68674698795180722</v>
      </c>
      <c r="G133" s="10">
        <v>3000</v>
      </c>
      <c r="H133" s="10">
        <f t="shared" si="4"/>
        <v>0</v>
      </c>
      <c r="I133" s="3">
        <f t="shared" si="5"/>
        <v>1.25</v>
      </c>
    </row>
    <row r="134" spans="1:9" x14ac:dyDescent="0.25">
      <c r="A134" s="19" t="s">
        <v>177</v>
      </c>
      <c r="B134" s="19" t="s">
        <v>68</v>
      </c>
      <c r="C134" s="19" t="s">
        <v>263</v>
      </c>
      <c r="D134" s="15" t="s">
        <v>23</v>
      </c>
      <c r="E134" s="3">
        <v>1.1261159809371089</v>
      </c>
      <c r="F134" s="4">
        <v>0.59393939393939399</v>
      </c>
      <c r="G134" s="10">
        <v>2702.68</v>
      </c>
      <c r="H134" s="10">
        <f t="shared" si="4"/>
        <v>297.32000000000016</v>
      </c>
      <c r="I134" s="3">
        <f t="shared" si="5"/>
        <v>1.1261166666666667</v>
      </c>
    </row>
    <row r="135" spans="1:9" x14ac:dyDescent="0.25">
      <c r="A135" s="19" t="s">
        <v>177</v>
      </c>
      <c r="B135" s="19" t="s">
        <v>77</v>
      </c>
      <c r="C135" s="19" t="s">
        <v>263</v>
      </c>
      <c r="D135" s="15" t="s">
        <v>23</v>
      </c>
      <c r="E135" s="3">
        <v>1.5361723404639842</v>
      </c>
      <c r="F135" s="4">
        <v>0.67142857142857137</v>
      </c>
      <c r="G135" s="10">
        <v>3000</v>
      </c>
      <c r="H135" s="10">
        <f t="shared" si="4"/>
        <v>0</v>
      </c>
      <c r="I135" s="3">
        <f t="shared" si="5"/>
        <v>1.25</v>
      </c>
    </row>
    <row r="136" spans="1:9" x14ac:dyDescent="0.25">
      <c r="A136" s="19" t="s">
        <v>177</v>
      </c>
      <c r="B136" s="19" t="s">
        <v>102</v>
      </c>
      <c r="C136" s="19" t="s">
        <v>263</v>
      </c>
      <c r="D136" s="15" t="s">
        <v>23</v>
      </c>
      <c r="E136" s="3">
        <v>1.1571759193119799</v>
      </c>
      <c r="F136" s="4">
        <v>0.62637362637362637</v>
      </c>
      <c r="G136" s="10">
        <v>2777.22</v>
      </c>
      <c r="H136" s="10">
        <f t="shared" si="4"/>
        <v>222.7800000000002</v>
      </c>
      <c r="I136" s="3">
        <f t="shared" si="5"/>
        <v>1.1571749999999998</v>
      </c>
    </row>
    <row r="137" spans="1:9" x14ac:dyDescent="0.25">
      <c r="A137" s="19" t="s">
        <v>177</v>
      </c>
      <c r="B137" s="19" t="s">
        <v>139</v>
      </c>
      <c r="C137" s="19" t="s">
        <v>263</v>
      </c>
      <c r="D137" s="15" t="s">
        <v>23</v>
      </c>
      <c r="E137" s="3">
        <v>1.2097554680947158</v>
      </c>
      <c r="F137" s="4">
        <v>0.6506024096385542</v>
      </c>
      <c r="G137" s="10">
        <v>2903.41</v>
      </c>
      <c r="H137" s="10">
        <f t="shared" si="4"/>
        <v>96.590000000000146</v>
      </c>
      <c r="I137" s="3">
        <f t="shared" si="5"/>
        <v>1.2097541666666667</v>
      </c>
    </row>
    <row r="138" spans="1:9" x14ac:dyDescent="0.25">
      <c r="A138" s="19" t="s">
        <v>177</v>
      </c>
      <c r="B138" s="19" t="s">
        <v>34</v>
      </c>
      <c r="C138" s="19" t="s">
        <v>263</v>
      </c>
      <c r="D138" s="15" t="s">
        <v>23</v>
      </c>
      <c r="E138" s="3">
        <v>1.3548532779922366</v>
      </c>
      <c r="F138" s="4">
        <v>0.6675191815856778</v>
      </c>
      <c r="G138" s="10">
        <v>3000</v>
      </c>
      <c r="H138" s="10">
        <f t="shared" si="4"/>
        <v>0</v>
      </c>
      <c r="I138" s="3">
        <f t="shared" si="5"/>
        <v>1.25</v>
      </c>
    </row>
    <row r="139" spans="1:9" x14ac:dyDescent="0.25">
      <c r="A139" s="19" t="s">
        <v>177</v>
      </c>
      <c r="B139" s="19" t="s">
        <v>98</v>
      </c>
      <c r="C139" s="19" t="s">
        <v>263</v>
      </c>
      <c r="D139" s="15" t="s">
        <v>23</v>
      </c>
      <c r="E139" s="3">
        <v>1.1315193937161203</v>
      </c>
      <c r="F139" s="4">
        <v>0.62886597938144329</v>
      </c>
      <c r="G139" s="10">
        <v>2715.65</v>
      </c>
      <c r="H139" s="10">
        <f t="shared" si="4"/>
        <v>284.34999999999991</v>
      </c>
      <c r="I139" s="3">
        <f t="shared" si="5"/>
        <v>1.1315208333333333</v>
      </c>
    </row>
    <row r="140" spans="1:9" x14ac:dyDescent="0.25">
      <c r="A140" s="19" t="s">
        <v>177</v>
      </c>
      <c r="B140" s="19" t="s">
        <v>146</v>
      </c>
      <c r="C140" s="19" t="s">
        <v>263</v>
      </c>
      <c r="D140" s="15" t="s">
        <v>23</v>
      </c>
      <c r="E140" s="3">
        <v>1.1250312508680795</v>
      </c>
      <c r="F140" s="4">
        <v>0.64835164835164838</v>
      </c>
      <c r="G140" s="10">
        <v>2700.07</v>
      </c>
      <c r="H140" s="10">
        <f t="shared" si="4"/>
        <v>299.92999999999984</v>
      </c>
      <c r="I140" s="3">
        <f t="shared" si="5"/>
        <v>1.1250291666666667</v>
      </c>
    </row>
    <row r="141" spans="1:9" x14ac:dyDescent="0.25">
      <c r="A141" s="19" t="s">
        <v>177</v>
      </c>
      <c r="B141" s="19" t="s">
        <v>24</v>
      </c>
      <c r="C141" s="19" t="s">
        <v>263</v>
      </c>
      <c r="D141" s="15" t="s">
        <v>23</v>
      </c>
      <c r="E141" s="3">
        <v>1.1363894633968956</v>
      </c>
      <c r="F141" s="4">
        <v>0.65151515151515149</v>
      </c>
      <c r="G141" s="10">
        <v>2727.33</v>
      </c>
      <c r="H141" s="10">
        <f t="shared" si="4"/>
        <v>272.67000000000007</v>
      </c>
      <c r="I141" s="3">
        <f t="shared" si="5"/>
        <v>1.1363874999999999</v>
      </c>
    </row>
    <row r="142" spans="1:9" x14ac:dyDescent="0.25">
      <c r="A142" s="19" t="s">
        <v>72</v>
      </c>
      <c r="B142" s="19" t="s">
        <v>74</v>
      </c>
      <c r="C142" s="19" t="s">
        <v>262</v>
      </c>
      <c r="D142" s="15" t="s">
        <v>205</v>
      </c>
      <c r="E142" s="3">
        <v>1.1553118479816529</v>
      </c>
      <c r="F142" s="4">
        <v>0.72881355932203384</v>
      </c>
      <c r="G142" s="10">
        <v>2772.75</v>
      </c>
      <c r="H142" s="10">
        <f t="shared" si="4"/>
        <v>227.25</v>
      </c>
      <c r="I142" s="3">
        <f t="shared" si="5"/>
        <v>1.1553125</v>
      </c>
    </row>
    <row r="143" spans="1:9" x14ac:dyDescent="0.25">
      <c r="A143" s="19" t="s">
        <v>72</v>
      </c>
      <c r="B143" s="19" t="s">
        <v>97</v>
      </c>
      <c r="C143" s="19" t="s">
        <v>262</v>
      </c>
      <c r="D143" s="15" t="s">
        <v>205</v>
      </c>
      <c r="E143" s="3">
        <v>1.1488437155867735</v>
      </c>
      <c r="F143" s="4">
        <v>0.65363128491620115</v>
      </c>
      <c r="G143" s="10">
        <v>2757.22</v>
      </c>
      <c r="H143" s="10">
        <f t="shared" si="4"/>
        <v>242.7800000000002</v>
      </c>
      <c r="I143" s="3">
        <f t="shared" si="5"/>
        <v>1.1488416666666665</v>
      </c>
    </row>
    <row r="144" spans="1:9" x14ac:dyDescent="0.25">
      <c r="A144" s="19" t="s">
        <v>72</v>
      </c>
      <c r="B144" s="19" t="s">
        <v>94</v>
      </c>
      <c r="C144" s="19" t="s">
        <v>262</v>
      </c>
      <c r="D144" s="15" t="s">
        <v>205</v>
      </c>
      <c r="E144" s="3">
        <v>1.0196930684493577</v>
      </c>
      <c r="F144" s="4">
        <v>0.74351585014409227</v>
      </c>
      <c r="G144" s="10">
        <v>2447.2600000000002</v>
      </c>
      <c r="H144" s="10">
        <f t="shared" si="4"/>
        <v>552.73999999999978</v>
      </c>
      <c r="I144" s="3">
        <f t="shared" si="5"/>
        <v>1.0196916666666667</v>
      </c>
    </row>
    <row r="145" spans="1:9" x14ac:dyDescent="0.25">
      <c r="A145" s="19" t="s">
        <v>100</v>
      </c>
      <c r="B145" s="19" t="s">
        <v>213</v>
      </c>
      <c r="C145" s="19" t="s">
        <v>231</v>
      </c>
      <c r="D145" s="15" t="s">
        <v>231</v>
      </c>
      <c r="E145" s="3">
        <v>0.92220172885047003</v>
      </c>
      <c r="F145" s="4">
        <v>0.3235294117647059</v>
      </c>
      <c r="G145" s="10">
        <v>1106.6400000000001</v>
      </c>
      <c r="H145" s="10">
        <f t="shared" si="4"/>
        <v>1893.36</v>
      </c>
      <c r="I145" s="3">
        <f t="shared" si="5"/>
        <v>0.46110000000000007</v>
      </c>
    </row>
    <row r="146" spans="1:9" x14ac:dyDescent="0.25">
      <c r="A146" s="19" t="s">
        <v>100</v>
      </c>
      <c r="B146" s="19" t="s">
        <v>219</v>
      </c>
      <c r="C146" s="19" t="s">
        <v>231</v>
      </c>
      <c r="D146" s="15" t="s">
        <v>231</v>
      </c>
      <c r="E146" s="3">
        <v>0.95073770203176167</v>
      </c>
      <c r="F146" s="4">
        <v>0.51428571428571423</v>
      </c>
      <c r="G146" s="10">
        <v>1140.8900000000001</v>
      </c>
      <c r="H146" s="10">
        <f t="shared" si="4"/>
        <v>1859.11</v>
      </c>
      <c r="I146" s="3">
        <f t="shared" si="5"/>
        <v>0.47537083333333335</v>
      </c>
    </row>
    <row r="147" spans="1:9" x14ac:dyDescent="0.25">
      <c r="A147" s="19" t="s">
        <v>100</v>
      </c>
      <c r="B147" s="19" t="s">
        <v>204</v>
      </c>
      <c r="C147" s="19" t="s">
        <v>231</v>
      </c>
      <c r="D147" s="15" t="s">
        <v>231</v>
      </c>
      <c r="E147" s="3">
        <v>1.0085383885607817</v>
      </c>
      <c r="F147" s="4">
        <v>0.53956834532374098</v>
      </c>
      <c r="G147" s="10">
        <v>1200</v>
      </c>
      <c r="H147" s="10">
        <f t="shared" si="4"/>
        <v>1800</v>
      </c>
      <c r="I147" s="3">
        <f t="shared" si="5"/>
        <v>0.5</v>
      </c>
    </row>
    <row r="148" spans="1:9" x14ac:dyDescent="0.25">
      <c r="A148" s="19" t="s">
        <v>100</v>
      </c>
      <c r="B148" s="19" t="s">
        <v>221</v>
      </c>
      <c r="C148" s="19" t="s">
        <v>231</v>
      </c>
      <c r="D148" s="15" t="s">
        <v>231</v>
      </c>
      <c r="E148" s="3">
        <v>1.0296927753190561</v>
      </c>
      <c r="F148" s="4">
        <v>0.38392857142857145</v>
      </c>
      <c r="G148" s="10">
        <v>1200</v>
      </c>
      <c r="H148" s="10">
        <f t="shared" si="4"/>
        <v>1800</v>
      </c>
      <c r="I148" s="3">
        <f t="shared" si="5"/>
        <v>0.5</v>
      </c>
    </row>
    <row r="149" spans="1:9" x14ac:dyDescent="0.25">
      <c r="A149" s="19" t="s">
        <v>100</v>
      </c>
      <c r="B149" s="19" t="s">
        <v>224</v>
      </c>
      <c r="C149" s="19" t="s">
        <v>231</v>
      </c>
      <c r="D149" s="15" t="s">
        <v>231</v>
      </c>
      <c r="E149" s="3">
        <v>1.1264367816091951</v>
      </c>
      <c r="F149" s="4">
        <v>0.33</v>
      </c>
      <c r="G149" s="10">
        <v>1200</v>
      </c>
      <c r="H149" s="10">
        <f t="shared" si="4"/>
        <v>1800</v>
      </c>
      <c r="I149" s="3">
        <f t="shared" si="5"/>
        <v>0.5</v>
      </c>
    </row>
    <row r="150" spans="1:9" x14ac:dyDescent="0.25">
      <c r="A150" s="19" t="s">
        <v>100</v>
      </c>
      <c r="B150" s="19" t="s">
        <v>220</v>
      </c>
      <c r="C150" s="19" t="s">
        <v>231</v>
      </c>
      <c r="D150" s="15" t="s">
        <v>231</v>
      </c>
      <c r="E150" s="3">
        <v>0.91073868050037077</v>
      </c>
      <c r="F150" s="4">
        <v>0.30065359477124182</v>
      </c>
      <c r="G150" s="10">
        <v>1092.8900000000001</v>
      </c>
      <c r="H150" s="10">
        <f t="shared" si="4"/>
        <v>1907.11</v>
      </c>
      <c r="I150" s="3">
        <f t="shared" si="5"/>
        <v>0.45537083333333339</v>
      </c>
    </row>
    <row r="151" spans="1:9" x14ac:dyDescent="0.25">
      <c r="A151" s="19" t="s">
        <v>100</v>
      </c>
      <c r="B151" s="19" t="s">
        <v>222</v>
      </c>
      <c r="C151" s="19" t="s">
        <v>231</v>
      </c>
      <c r="D151" s="15" t="s">
        <v>231</v>
      </c>
      <c r="E151" s="3">
        <v>0.93877551020408168</v>
      </c>
      <c r="F151" s="4">
        <v>0.3577981651376147</v>
      </c>
      <c r="G151" s="10">
        <v>1126.53</v>
      </c>
      <c r="H151" s="10">
        <f t="shared" si="4"/>
        <v>1873.47</v>
      </c>
      <c r="I151" s="3">
        <f t="shared" si="5"/>
        <v>0.46938750000000001</v>
      </c>
    </row>
    <row r="152" spans="1:9" x14ac:dyDescent="0.25">
      <c r="A152" s="19" t="s">
        <v>100</v>
      </c>
      <c r="B152" s="19" t="s">
        <v>223</v>
      </c>
      <c r="C152" s="19" t="s">
        <v>231</v>
      </c>
      <c r="D152" s="15" t="s">
        <v>231</v>
      </c>
      <c r="E152" s="3">
        <v>0.63392291140257673</v>
      </c>
      <c r="F152" s="4">
        <v>0.27966101694915252</v>
      </c>
      <c r="G152" s="10">
        <v>0</v>
      </c>
      <c r="H152" s="10">
        <f t="shared" si="4"/>
        <v>3000</v>
      </c>
      <c r="I152" s="3">
        <f t="shared" si="5"/>
        <v>0</v>
      </c>
    </row>
    <row r="153" spans="1:9" x14ac:dyDescent="0.25">
      <c r="A153" s="8" t="s">
        <v>100</v>
      </c>
      <c r="B153" s="8" t="s">
        <v>217</v>
      </c>
      <c r="C153" s="19" t="s">
        <v>231</v>
      </c>
      <c r="D153" s="15" t="s">
        <v>231</v>
      </c>
      <c r="E153" s="3">
        <v>0.90255902028103197</v>
      </c>
      <c r="F153" s="4">
        <v>0.375</v>
      </c>
      <c r="G153" s="10">
        <v>1083.07</v>
      </c>
      <c r="H153" s="10">
        <f t="shared" si="4"/>
        <v>1916.93</v>
      </c>
      <c r="I153" s="3">
        <f t="shared" si="5"/>
        <v>0.45127916666666662</v>
      </c>
    </row>
    <row r="154" spans="1:9" x14ac:dyDescent="0.25">
      <c r="A154" s="8" t="s">
        <v>100</v>
      </c>
      <c r="B154" s="8" t="s">
        <v>218</v>
      </c>
      <c r="C154" s="19" t="s">
        <v>231</v>
      </c>
      <c r="D154" s="15" t="s">
        <v>231</v>
      </c>
      <c r="E154" s="3">
        <v>0.74707200715306732</v>
      </c>
      <c r="F154" s="4">
        <v>0.36244541484716158</v>
      </c>
      <c r="G154" s="10">
        <v>0</v>
      </c>
      <c r="H154" s="10">
        <f t="shared" si="4"/>
        <v>3000</v>
      </c>
      <c r="I154" s="3">
        <f t="shared" si="5"/>
        <v>0</v>
      </c>
    </row>
    <row r="155" spans="1:9" x14ac:dyDescent="0.25">
      <c r="A155" s="8" t="s">
        <v>100</v>
      </c>
      <c r="B155" s="8" t="s">
        <v>216</v>
      </c>
      <c r="C155" s="19" t="s">
        <v>231</v>
      </c>
      <c r="D155" s="15" t="s">
        <v>203</v>
      </c>
      <c r="E155" s="3">
        <v>1.2170731329167894</v>
      </c>
      <c r="F155" s="4">
        <v>0.41764705882352943</v>
      </c>
      <c r="G155" s="10">
        <v>1200</v>
      </c>
      <c r="H155" s="10">
        <f t="shared" si="4"/>
        <v>1800</v>
      </c>
      <c r="I155" s="3">
        <f t="shared" si="5"/>
        <v>0.5</v>
      </c>
    </row>
    <row r="156" spans="1:9" x14ac:dyDescent="0.25">
      <c r="A156" s="8" t="s">
        <v>100</v>
      </c>
      <c r="B156" s="8" t="s">
        <v>229</v>
      </c>
      <c r="C156" s="19" t="s">
        <v>231</v>
      </c>
      <c r="D156" s="15" t="s">
        <v>203</v>
      </c>
      <c r="E156" s="3">
        <v>1.0390665588537453</v>
      </c>
      <c r="F156" s="4">
        <v>0.60416666666666663</v>
      </c>
      <c r="G156" s="10">
        <v>2493.7600000000002</v>
      </c>
      <c r="H156" s="10">
        <f t="shared" si="4"/>
        <v>506.23999999999978</v>
      </c>
      <c r="I156" s="3">
        <f t="shared" si="5"/>
        <v>1.0390666666666668</v>
      </c>
    </row>
    <row r="157" spans="1:9" x14ac:dyDescent="0.25">
      <c r="A157" s="8" t="s">
        <v>179</v>
      </c>
      <c r="B157" s="8" t="s">
        <v>154</v>
      </c>
      <c r="C157" s="19" t="s">
        <v>233</v>
      </c>
      <c r="D157" s="15" t="s">
        <v>22</v>
      </c>
      <c r="E157" s="3">
        <v>0.71156582945497904</v>
      </c>
      <c r="F157" s="4">
        <v>0.61403508771929827</v>
      </c>
      <c r="G157" s="10">
        <v>0</v>
      </c>
      <c r="H157" s="10">
        <f t="shared" si="4"/>
        <v>3000</v>
      </c>
      <c r="I157" s="3">
        <f t="shared" si="5"/>
        <v>0</v>
      </c>
    </row>
    <row r="158" spans="1:9" x14ac:dyDescent="0.25">
      <c r="A158" s="8" t="s">
        <v>179</v>
      </c>
      <c r="B158" s="8" t="s">
        <v>95</v>
      </c>
      <c r="C158" s="19" t="s">
        <v>233</v>
      </c>
      <c r="D158" s="15" t="s">
        <v>22</v>
      </c>
      <c r="E158" s="3">
        <v>1.0046528854834602</v>
      </c>
      <c r="F158" s="4">
        <v>0.57509157509157505</v>
      </c>
      <c r="G158" s="10">
        <v>2411.17</v>
      </c>
      <c r="H158" s="10">
        <f t="shared" si="4"/>
        <v>588.82999999999993</v>
      </c>
      <c r="I158" s="3">
        <f t="shared" si="5"/>
        <v>1.0046541666666666</v>
      </c>
    </row>
    <row r="159" spans="1:9" x14ac:dyDescent="0.25">
      <c r="A159" s="8" t="s">
        <v>179</v>
      </c>
      <c r="B159" s="8" t="s">
        <v>12</v>
      </c>
      <c r="C159" s="19" t="s">
        <v>233</v>
      </c>
      <c r="D159" s="15" t="s">
        <v>22</v>
      </c>
      <c r="E159" s="3">
        <v>1.2892808945440524</v>
      </c>
      <c r="F159" s="4">
        <v>0.62244897959183676</v>
      </c>
      <c r="G159" s="10">
        <v>3000</v>
      </c>
      <c r="H159" s="10">
        <f t="shared" si="4"/>
        <v>0</v>
      </c>
      <c r="I159" s="3">
        <f t="shared" si="5"/>
        <v>1.25</v>
      </c>
    </row>
    <row r="160" spans="1:9" x14ac:dyDescent="0.25">
      <c r="A160" s="8" t="s">
        <v>179</v>
      </c>
      <c r="B160" s="8" t="s">
        <v>153</v>
      </c>
      <c r="C160" s="19" t="s">
        <v>233</v>
      </c>
      <c r="D160" s="15" t="s">
        <v>22</v>
      </c>
      <c r="E160" s="3">
        <v>1.2499342139887373</v>
      </c>
      <c r="F160" s="4">
        <v>0.6063829787234043</v>
      </c>
      <c r="G160" s="10">
        <v>2999.84</v>
      </c>
      <c r="H160" s="10">
        <f t="shared" si="4"/>
        <v>0.15999999999985448</v>
      </c>
      <c r="I160" s="3">
        <f t="shared" si="5"/>
        <v>1.2499333333333333</v>
      </c>
    </row>
    <row r="161" spans="1:9" x14ac:dyDescent="0.25">
      <c r="A161" s="8" t="s">
        <v>179</v>
      </c>
      <c r="B161" s="8" t="s">
        <v>67</v>
      </c>
      <c r="C161" s="19" t="s">
        <v>233</v>
      </c>
      <c r="D161" s="15" t="s">
        <v>22</v>
      </c>
      <c r="E161" s="3">
        <v>1.0442939953095269</v>
      </c>
      <c r="F161" s="4">
        <v>0.68666666666666665</v>
      </c>
      <c r="G161" s="10">
        <v>2506.31</v>
      </c>
      <c r="H161" s="10">
        <f t="shared" si="4"/>
        <v>493.69000000000005</v>
      </c>
      <c r="I161" s="3">
        <f t="shared" si="5"/>
        <v>1.0442958333333332</v>
      </c>
    </row>
    <row r="162" spans="1:9" x14ac:dyDescent="0.25">
      <c r="A162" s="8" t="s">
        <v>179</v>
      </c>
      <c r="B162" s="8" t="s">
        <v>57</v>
      </c>
      <c r="C162" s="19" t="s">
        <v>233</v>
      </c>
      <c r="D162" s="15" t="s">
        <v>22</v>
      </c>
      <c r="E162" s="3">
        <v>1.4865065744131678</v>
      </c>
      <c r="F162" s="4">
        <v>0.64948453608247425</v>
      </c>
      <c r="G162" s="10">
        <v>3000</v>
      </c>
      <c r="H162" s="10">
        <f t="shared" si="4"/>
        <v>0</v>
      </c>
      <c r="I162" s="3">
        <f t="shared" si="5"/>
        <v>1.25</v>
      </c>
    </row>
    <row r="163" spans="1:9" x14ac:dyDescent="0.25">
      <c r="A163" s="8" t="s">
        <v>190</v>
      </c>
      <c r="B163" s="8" t="s">
        <v>132</v>
      </c>
      <c r="C163" s="19" t="s">
        <v>262</v>
      </c>
      <c r="D163" s="15" t="s">
        <v>36</v>
      </c>
      <c r="E163" s="3">
        <v>1.0860448611798104</v>
      </c>
      <c r="F163" s="4">
        <v>0.54867256637168138</v>
      </c>
      <c r="G163" s="10">
        <v>1200</v>
      </c>
      <c r="H163" s="10">
        <f t="shared" si="4"/>
        <v>1800</v>
      </c>
      <c r="I163" s="3">
        <f t="shared" si="5"/>
        <v>0.5</v>
      </c>
    </row>
    <row r="164" spans="1:9" x14ac:dyDescent="0.25">
      <c r="A164" s="8" t="s">
        <v>190</v>
      </c>
      <c r="B164" s="8" t="s">
        <v>125</v>
      </c>
      <c r="C164" s="19" t="s">
        <v>262</v>
      </c>
      <c r="D164" s="15" t="s">
        <v>36</v>
      </c>
      <c r="E164" s="3">
        <v>1.0000735348187366</v>
      </c>
      <c r="F164" s="4">
        <v>0.75342465753424659</v>
      </c>
      <c r="G164" s="10">
        <v>2400.1799999999998</v>
      </c>
      <c r="H164" s="10">
        <f t="shared" si="4"/>
        <v>599.82000000000016</v>
      </c>
      <c r="I164" s="3">
        <f t="shared" si="5"/>
        <v>1.0000749999999998</v>
      </c>
    </row>
    <row r="165" spans="1:9" x14ac:dyDescent="0.25">
      <c r="A165" s="8" t="s">
        <v>190</v>
      </c>
      <c r="B165" s="8" t="s">
        <v>37</v>
      </c>
      <c r="C165" s="19" t="s">
        <v>262</v>
      </c>
      <c r="D165" s="15" t="s">
        <v>36</v>
      </c>
      <c r="E165" s="3">
        <v>1.044024880761369</v>
      </c>
      <c r="F165" s="4">
        <v>0.6166666666666667</v>
      </c>
      <c r="G165" s="10">
        <v>2505.66</v>
      </c>
      <c r="H165" s="10">
        <f t="shared" si="4"/>
        <v>494.34000000000015</v>
      </c>
      <c r="I165" s="3">
        <f t="shared" si="5"/>
        <v>1.044025</v>
      </c>
    </row>
    <row r="166" spans="1:9" x14ac:dyDescent="0.25">
      <c r="A166" s="8" t="s">
        <v>190</v>
      </c>
      <c r="B166" s="8" t="s">
        <v>170</v>
      </c>
      <c r="C166" s="19" t="s">
        <v>262</v>
      </c>
      <c r="D166" s="15" t="s">
        <v>36</v>
      </c>
      <c r="E166" s="3">
        <v>0.73616223348843668</v>
      </c>
      <c r="F166" s="4">
        <v>0.57291666666666663</v>
      </c>
      <c r="G166" s="10">
        <v>0</v>
      </c>
      <c r="H166" s="10">
        <f t="shared" si="4"/>
        <v>3000</v>
      </c>
      <c r="I166" s="3">
        <f t="shared" si="5"/>
        <v>0</v>
      </c>
    </row>
    <row r="167" spans="1:9" x14ac:dyDescent="0.25">
      <c r="A167" s="8" t="s">
        <v>190</v>
      </c>
      <c r="B167" s="8" t="s">
        <v>107</v>
      </c>
      <c r="C167" s="19" t="s">
        <v>262</v>
      </c>
      <c r="D167" s="15" t="s">
        <v>36</v>
      </c>
      <c r="E167" s="3">
        <v>0.42419100715064834</v>
      </c>
      <c r="F167" s="4">
        <v>0.59210526315789469</v>
      </c>
      <c r="G167" s="10">
        <v>0</v>
      </c>
      <c r="H167" s="10">
        <f t="shared" si="4"/>
        <v>3000</v>
      </c>
      <c r="I167" s="3">
        <f t="shared" si="5"/>
        <v>0</v>
      </c>
    </row>
    <row r="168" spans="1:9" x14ac:dyDescent="0.25">
      <c r="A168" s="8" t="s">
        <v>190</v>
      </c>
      <c r="B168" s="8" t="s">
        <v>91</v>
      </c>
      <c r="C168" s="19" t="s">
        <v>262</v>
      </c>
      <c r="D168" s="15" t="s">
        <v>36</v>
      </c>
      <c r="E168" s="3">
        <v>0.98655314548280282</v>
      </c>
      <c r="F168" s="4">
        <v>0.58536585365853655</v>
      </c>
      <c r="G168" s="10">
        <v>2367.73</v>
      </c>
      <c r="H168" s="10">
        <f t="shared" si="4"/>
        <v>632.27</v>
      </c>
      <c r="I168" s="3">
        <f t="shared" si="5"/>
        <v>0.98655416666666662</v>
      </c>
    </row>
    <row r="169" spans="1:9" x14ac:dyDescent="0.25">
      <c r="A169" s="8" t="s">
        <v>190</v>
      </c>
      <c r="B169" s="8" t="s">
        <v>164</v>
      </c>
      <c r="C169" s="19" t="s">
        <v>262</v>
      </c>
      <c r="D169" s="15" t="s">
        <v>36</v>
      </c>
      <c r="E169" s="3">
        <v>1.0617021801930815</v>
      </c>
      <c r="F169" s="4">
        <v>0.57843137254901966</v>
      </c>
      <c r="G169" s="10">
        <v>2548.09</v>
      </c>
      <c r="H169" s="10">
        <f t="shared" si="4"/>
        <v>451.90999999999985</v>
      </c>
      <c r="I169" s="3">
        <f t="shared" si="5"/>
        <v>1.0617041666666667</v>
      </c>
    </row>
    <row r="170" spans="1:9" x14ac:dyDescent="0.25">
      <c r="A170" s="8" t="s">
        <v>190</v>
      </c>
      <c r="B170" s="8" t="s">
        <v>78</v>
      </c>
      <c r="C170" s="19" t="s">
        <v>262</v>
      </c>
      <c r="D170" s="15" t="s">
        <v>36</v>
      </c>
      <c r="E170" s="3">
        <v>1.0235053292863696</v>
      </c>
      <c r="F170" s="4">
        <v>0.68478260869565222</v>
      </c>
      <c r="G170" s="10">
        <v>2456.41</v>
      </c>
      <c r="H170" s="10">
        <f t="shared" si="4"/>
        <v>543.59000000000015</v>
      </c>
      <c r="I170" s="3">
        <f t="shared" si="5"/>
        <v>1.0235041666666667</v>
      </c>
    </row>
    <row r="171" spans="1:9" x14ac:dyDescent="0.25">
      <c r="A171" s="8" t="s">
        <v>190</v>
      </c>
      <c r="B171" s="8" t="s">
        <v>101</v>
      </c>
      <c r="C171" s="19" t="s">
        <v>262</v>
      </c>
      <c r="D171" s="15" t="s">
        <v>36</v>
      </c>
      <c r="E171" s="3">
        <v>0.98153601125988466</v>
      </c>
      <c r="F171" s="4">
        <v>0.61240310077519378</v>
      </c>
      <c r="G171" s="10">
        <v>2355.69</v>
      </c>
      <c r="H171" s="10">
        <f t="shared" si="4"/>
        <v>644.30999999999995</v>
      </c>
      <c r="I171" s="3">
        <f t="shared" si="5"/>
        <v>0.98153750000000006</v>
      </c>
    </row>
    <row r="172" spans="1:9" x14ac:dyDescent="0.25">
      <c r="A172" s="8" t="s">
        <v>190</v>
      </c>
      <c r="B172" s="8" t="s">
        <v>106</v>
      </c>
      <c r="C172" s="19" t="s">
        <v>262</v>
      </c>
      <c r="D172" s="15" t="s">
        <v>36</v>
      </c>
      <c r="E172" s="3">
        <v>0.81706320654626163</v>
      </c>
      <c r="F172" s="4">
        <v>0.63366336633663367</v>
      </c>
      <c r="G172" s="10">
        <v>1960.95</v>
      </c>
      <c r="H172" s="10">
        <f t="shared" si="4"/>
        <v>1039.05</v>
      </c>
      <c r="I172" s="3">
        <f t="shared" si="5"/>
        <v>0.81706250000000002</v>
      </c>
    </row>
    <row r="173" spans="1:9" x14ac:dyDescent="0.25">
      <c r="A173" s="8" t="s">
        <v>190</v>
      </c>
      <c r="B173" s="8" t="s">
        <v>150</v>
      </c>
      <c r="C173" s="19" t="s">
        <v>262</v>
      </c>
      <c r="D173" s="15" t="s">
        <v>36</v>
      </c>
      <c r="E173" s="3">
        <v>0.82077794654565683</v>
      </c>
      <c r="F173" s="4">
        <v>0.5</v>
      </c>
      <c r="G173" s="10">
        <v>984.93</v>
      </c>
      <c r="H173" s="10">
        <f t="shared" si="4"/>
        <v>2015.0700000000002</v>
      </c>
      <c r="I173" s="3">
        <f t="shared" si="5"/>
        <v>0.41038749999999996</v>
      </c>
    </row>
    <row r="174" spans="1:9" x14ac:dyDescent="0.25">
      <c r="A174" s="8" t="s">
        <v>206</v>
      </c>
      <c r="B174" s="8" t="s">
        <v>212</v>
      </c>
      <c r="C174" s="19" t="s">
        <v>231</v>
      </c>
      <c r="D174" s="15" t="s">
        <v>11</v>
      </c>
      <c r="E174" s="3">
        <v>1.6984905350245185</v>
      </c>
      <c r="F174" s="4">
        <v>0.56122448979591832</v>
      </c>
      <c r="G174" s="10">
        <v>1200</v>
      </c>
      <c r="H174" s="10">
        <f t="shared" si="4"/>
        <v>1800</v>
      </c>
      <c r="I174" s="3">
        <f t="shared" si="5"/>
        <v>0.5</v>
      </c>
    </row>
    <row r="175" spans="1:9" x14ac:dyDescent="0.25">
      <c r="A175" s="8" t="s">
        <v>206</v>
      </c>
      <c r="B175" s="8" t="s">
        <v>215</v>
      </c>
      <c r="C175" s="19" t="s">
        <v>231</v>
      </c>
      <c r="D175" s="15" t="s">
        <v>11</v>
      </c>
      <c r="E175" s="3">
        <v>0.98198198198198194</v>
      </c>
      <c r="F175" s="4">
        <v>0.41830065359477125</v>
      </c>
      <c r="G175" s="10">
        <v>1178.3800000000001</v>
      </c>
      <c r="H175" s="10">
        <f t="shared" si="4"/>
        <v>1821.62</v>
      </c>
      <c r="I175" s="3">
        <f t="shared" si="5"/>
        <v>0.49099166666666672</v>
      </c>
    </row>
    <row r="176" spans="1:9" x14ac:dyDescent="0.25">
      <c r="A176" s="8" t="s">
        <v>206</v>
      </c>
      <c r="B176" s="8" t="s">
        <v>211</v>
      </c>
      <c r="C176" s="19" t="s">
        <v>231</v>
      </c>
      <c r="D176" s="15" t="s">
        <v>11</v>
      </c>
      <c r="E176" s="3">
        <v>1.2374071944604157</v>
      </c>
      <c r="F176" s="4">
        <v>0.55319148936170215</v>
      </c>
      <c r="G176" s="10">
        <v>1200</v>
      </c>
      <c r="H176" s="10">
        <f t="shared" si="4"/>
        <v>1800</v>
      </c>
      <c r="I176" s="3">
        <f t="shared" si="5"/>
        <v>0.5</v>
      </c>
    </row>
    <row r="177" spans="1:9" x14ac:dyDescent="0.25">
      <c r="A177" s="8" t="s">
        <v>206</v>
      </c>
      <c r="B177" s="8" t="s">
        <v>209</v>
      </c>
      <c r="C177" s="19" t="s">
        <v>231</v>
      </c>
      <c r="D177" s="15" t="s">
        <v>11</v>
      </c>
      <c r="E177" s="3">
        <v>1.4333811127037568</v>
      </c>
      <c r="F177" s="4">
        <v>0.56799999999999995</v>
      </c>
      <c r="G177" s="10">
        <v>1200</v>
      </c>
      <c r="H177" s="10">
        <f t="shared" si="4"/>
        <v>1800</v>
      </c>
      <c r="I177" s="3">
        <f t="shared" si="5"/>
        <v>0.5</v>
      </c>
    </row>
    <row r="178" spans="1:9" x14ac:dyDescent="0.25">
      <c r="A178" s="8" t="s">
        <v>206</v>
      </c>
      <c r="B178" s="8" t="s">
        <v>207</v>
      </c>
      <c r="C178" s="19" t="s">
        <v>231</v>
      </c>
      <c r="D178" s="15" t="s">
        <v>11</v>
      </c>
      <c r="E178" s="3">
        <v>1.2551897267548515</v>
      </c>
      <c r="F178" s="4">
        <v>0.48128342245989303</v>
      </c>
      <c r="G178" s="10">
        <v>1200</v>
      </c>
      <c r="H178" s="10">
        <f t="shared" si="4"/>
        <v>1800</v>
      </c>
      <c r="I178" s="3">
        <f t="shared" si="5"/>
        <v>0.5</v>
      </c>
    </row>
    <row r="179" spans="1:9" x14ac:dyDescent="0.25">
      <c r="A179" s="8" t="s">
        <v>206</v>
      </c>
      <c r="B179" s="8" t="s">
        <v>214</v>
      </c>
      <c r="C179" s="19" t="s">
        <v>231</v>
      </c>
      <c r="D179" s="15" t="s">
        <v>11</v>
      </c>
      <c r="E179" s="3">
        <v>0.99102670366499712</v>
      </c>
      <c r="F179" s="4">
        <v>0.60839160839160844</v>
      </c>
      <c r="G179" s="10">
        <v>2378.46</v>
      </c>
      <c r="H179" s="10">
        <f t="shared" si="4"/>
        <v>621.54</v>
      </c>
      <c r="I179" s="3">
        <f t="shared" si="5"/>
        <v>0.99102500000000004</v>
      </c>
    </row>
    <row r="180" spans="1:9" x14ac:dyDescent="0.25">
      <c r="A180" s="8" t="s">
        <v>206</v>
      </c>
      <c r="B180" s="8" t="s">
        <v>210</v>
      </c>
      <c r="C180" s="19" t="s">
        <v>231</v>
      </c>
      <c r="D180" s="15" t="s">
        <v>11</v>
      </c>
      <c r="E180" s="3">
        <v>1.4262762713531589</v>
      </c>
      <c r="F180" s="4">
        <v>0.62179487179487181</v>
      </c>
      <c r="G180" s="10">
        <v>3000</v>
      </c>
      <c r="H180" s="10">
        <f t="shared" si="4"/>
        <v>0</v>
      </c>
      <c r="I180" s="3">
        <f t="shared" si="5"/>
        <v>1.25</v>
      </c>
    </row>
    <row r="181" spans="1:9" x14ac:dyDescent="0.25">
      <c r="A181" s="8" t="s">
        <v>206</v>
      </c>
      <c r="B181" s="8" t="s">
        <v>208</v>
      </c>
      <c r="C181" s="19" t="s">
        <v>231</v>
      </c>
      <c r="D181" s="15" t="s">
        <v>11</v>
      </c>
      <c r="E181" s="3">
        <v>1.3749999999999998</v>
      </c>
      <c r="F181" s="4">
        <v>0.60169491525423724</v>
      </c>
      <c r="G181" s="10">
        <v>3000</v>
      </c>
      <c r="H181" s="10">
        <f t="shared" si="4"/>
        <v>0</v>
      </c>
      <c r="I181" s="3">
        <f t="shared" si="5"/>
        <v>1.25</v>
      </c>
    </row>
    <row r="182" spans="1:9" x14ac:dyDescent="0.25">
      <c r="A182" s="8" t="s">
        <v>241</v>
      </c>
      <c r="B182" s="8" t="s">
        <v>242</v>
      </c>
      <c r="C182" s="19" t="s">
        <v>243</v>
      </c>
      <c r="D182" s="15" t="s">
        <v>264</v>
      </c>
      <c r="E182" s="3">
        <v>0.38295427951407357</v>
      </c>
      <c r="F182" s="4">
        <v>0.46341463414634149</v>
      </c>
      <c r="G182" s="10">
        <v>2400</v>
      </c>
      <c r="H182" s="10">
        <f t="shared" si="4"/>
        <v>600</v>
      </c>
      <c r="I182" s="3">
        <f t="shared" si="5"/>
        <v>1</v>
      </c>
    </row>
    <row r="183" spans="1:9" x14ac:dyDescent="0.25">
      <c r="A183" s="8" t="s">
        <v>241</v>
      </c>
      <c r="B183" s="8" t="s">
        <v>244</v>
      </c>
      <c r="C183" s="19" t="s">
        <v>243</v>
      </c>
      <c r="D183" s="15" t="s">
        <v>264</v>
      </c>
      <c r="E183" s="3">
        <v>1.3184881336067977</v>
      </c>
      <c r="F183" s="4">
        <v>0.75789473684210529</v>
      </c>
      <c r="G183" s="10">
        <v>3000</v>
      </c>
      <c r="H183" s="10">
        <f t="shared" si="4"/>
        <v>0</v>
      </c>
      <c r="I183" s="3">
        <f t="shared" si="5"/>
        <v>1.25</v>
      </c>
    </row>
    <row r="184" spans="1:9" x14ac:dyDescent="0.25">
      <c r="A184" s="8" t="s">
        <v>241</v>
      </c>
      <c r="B184" s="8" t="s">
        <v>245</v>
      </c>
      <c r="C184" s="19" t="s">
        <v>243</v>
      </c>
      <c r="D184" s="15" t="s">
        <v>264</v>
      </c>
      <c r="E184" s="3">
        <v>0.76272479194562615</v>
      </c>
      <c r="F184" s="4">
        <v>0.72413793103448276</v>
      </c>
      <c r="G184" s="10">
        <v>2400</v>
      </c>
      <c r="H184" s="10">
        <f t="shared" si="4"/>
        <v>600</v>
      </c>
      <c r="I184" s="3">
        <f t="shared" si="5"/>
        <v>1</v>
      </c>
    </row>
    <row r="185" spans="1:9" x14ac:dyDescent="0.25">
      <c r="A185" s="8" t="s">
        <v>241</v>
      </c>
      <c r="B185" s="7" t="s">
        <v>246</v>
      </c>
      <c r="C185" s="19" t="s">
        <v>243</v>
      </c>
      <c r="D185" s="15" t="s">
        <v>264</v>
      </c>
      <c r="E185" s="3">
        <v>1.0098435232754226</v>
      </c>
      <c r="F185" s="4">
        <v>0.72839506172839508</v>
      </c>
      <c r="G185" s="10">
        <v>2423.62</v>
      </c>
      <c r="H185" s="10">
        <f t="shared" si="4"/>
        <v>576.38000000000011</v>
      </c>
      <c r="I185" s="3">
        <f t="shared" si="5"/>
        <v>1.0098416666666665</v>
      </c>
    </row>
    <row r="186" spans="1:9" x14ac:dyDescent="0.25">
      <c r="A186" s="8" t="s">
        <v>241</v>
      </c>
      <c r="B186" s="8" t="s">
        <v>247</v>
      </c>
      <c r="C186" s="19" t="s">
        <v>243</v>
      </c>
      <c r="D186" s="15" t="s">
        <v>264</v>
      </c>
      <c r="E186" s="3">
        <v>1.8616586372155626</v>
      </c>
      <c r="F186" s="4">
        <v>0.70503597122302153</v>
      </c>
      <c r="G186" s="10">
        <v>3000</v>
      </c>
      <c r="H186" s="10">
        <f t="shared" si="4"/>
        <v>0</v>
      </c>
      <c r="I186" s="3">
        <f t="shared" si="5"/>
        <v>1.25</v>
      </c>
    </row>
    <row r="187" spans="1:9" x14ac:dyDescent="0.25">
      <c r="A187" s="8" t="s">
        <v>241</v>
      </c>
      <c r="B187" s="8" t="s">
        <v>248</v>
      </c>
      <c r="C187" s="19" t="s">
        <v>243</v>
      </c>
      <c r="D187" s="15" t="s">
        <v>264</v>
      </c>
      <c r="E187" s="3">
        <v>0.71706230894063472</v>
      </c>
      <c r="F187" s="4">
        <v>0.43478260869565216</v>
      </c>
      <c r="G187" s="10">
        <v>2400</v>
      </c>
      <c r="H187" s="10">
        <f t="shared" si="4"/>
        <v>600</v>
      </c>
      <c r="I187" s="3">
        <f t="shared" si="5"/>
        <v>1</v>
      </c>
    </row>
    <row r="188" spans="1:9" x14ac:dyDescent="0.25">
      <c r="A188" s="8" t="s">
        <v>241</v>
      </c>
      <c r="B188" s="8" t="s">
        <v>249</v>
      </c>
      <c r="C188" s="19" t="s">
        <v>243</v>
      </c>
      <c r="D188" s="15" t="s">
        <v>264</v>
      </c>
      <c r="E188" s="3">
        <v>0.8363712397385431</v>
      </c>
      <c r="F188" s="4">
        <v>0.47530864197530864</v>
      </c>
      <c r="G188" s="10">
        <v>2400</v>
      </c>
      <c r="H188" s="10">
        <f t="shared" si="4"/>
        <v>600</v>
      </c>
      <c r="I188" s="3">
        <f t="shared" si="5"/>
        <v>1</v>
      </c>
    </row>
    <row r="189" spans="1:9" x14ac:dyDescent="0.25">
      <c r="A189" s="8" t="s">
        <v>241</v>
      </c>
      <c r="B189" s="8" t="s">
        <v>260</v>
      </c>
      <c r="C189" s="19" t="s">
        <v>243</v>
      </c>
      <c r="D189" s="15" t="s">
        <v>264</v>
      </c>
      <c r="E189" s="3">
        <v>0.99994949750012629</v>
      </c>
      <c r="F189" s="4">
        <v>0.77094972067039103</v>
      </c>
      <c r="G189" s="10">
        <v>2400</v>
      </c>
      <c r="H189" s="10">
        <f t="shared" si="4"/>
        <v>600</v>
      </c>
      <c r="I189" s="3">
        <f t="shared" si="5"/>
        <v>1</v>
      </c>
    </row>
    <row r="190" spans="1:9" x14ac:dyDescent="0.25">
      <c r="A190" s="8" t="s">
        <v>241</v>
      </c>
      <c r="B190" s="8" t="s">
        <v>259</v>
      </c>
      <c r="C190" s="19" t="s">
        <v>243</v>
      </c>
      <c r="D190" s="15" t="s">
        <v>264</v>
      </c>
      <c r="E190" s="3">
        <v>1.3052768976515541</v>
      </c>
      <c r="F190" s="4">
        <v>0.71140939597315433</v>
      </c>
      <c r="G190" s="10">
        <v>3000</v>
      </c>
      <c r="H190" s="10">
        <f t="shared" si="4"/>
        <v>0</v>
      </c>
      <c r="I190" s="3">
        <f t="shared" si="5"/>
        <v>1.25</v>
      </c>
    </row>
    <row r="191" spans="1:9" x14ac:dyDescent="0.25">
      <c r="A191" s="8" t="s">
        <v>241</v>
      </c>
      <c r="B191" s="7" t="s">
        <v>250</v>
      </c>
      <c r="C191" s="19" t="s">
        <v>243</v>
      </c>
      <c r="D191" s="15" t="s">
        <v>264</v>
      </c>
      <c r="E191" s="3">
        <v>0.81596083387997376</v>
      </c>
      <c r="F191" s="4">
        <v>0.67136150234741787</v>
      </c>
      <c r="G191" s="10">
        <v>2400</v>
      </c>
      <c r="H191" s="10">
        <f t="shared" si="4"/>
        <v>600</v>
      </c>
      <c r="I191" s="3">
        <f t="shared" si="5"/>
        <v>1</v>
      </c>
    </row>
    <row r="192" spans="1:9" x14ac:dyDescent="0.25">
      <c r="A192" s="8" t="s">
        <v>241</v>
      </c>
      <c r="B192" s="8" t="s">
        <v>251</v>
      </c>
      <c r="C192" s="19" t="s">
        <v>243</v>
      </c>
      <c r="D192" s="15" t="s">
        <v>264</v>
      </c>
      <c r="E192" s="3">
        <v>0.78524016939710972</v>
      </c>
      <c r="F192" s="4">
        <v>0.53179190751445082</v>
      </c>
      <c r="G192" s="10">
        <v>2400</v>
      </c>
      <c r="H192" s="10">
        <f t="shared" si="4"/>
        <v>600</v>
      </c>
      <c r="I192" s="3">
        <f t="shared" si="5"/>
        <v>1</v>
      </c>
    </row>
    <row r="193" spans="1:9" x14ac:dyDescent="0.25">
      <c r="A193" s="8" t="s">
        <v>252</v>
      </c>
      <c r="B193" s="8" t="s">
        <v>253</v>
      </c>
      <c r="C193" s="19" t="s">
        <v>243</v>
      </c>
      <c r="D193" s="15" t="s">
        <v>264</v>
      </c>
      <c r="E193" s="3">
        <v>1.0924085300181556</v>
      </c>
      <c r="F193" s="4">
        <v>0.56565656565656564</v>
      </c>
      <c r="G193" s="10">
        <v>2621.78</v>
      </c>
      <c r="H193" s="10">
        <f t="shared" si="4"/>
        <v>378.2199999999998</v>
      </c>
      <c r="I193" s="3">
        <f t="shared" si="5"/>
        <v>1.0924083333333334</v>
      </c>
    </row>
    <row r="194" spans="1:9" x14ac:dyDescent="0.25">
      <c r="A194" s="8" t="s">
        <v>252</v>
      </c>
      <c r="B194" s="8" t="s">
        <v>254</v>
      </c>
      <c r="C194" s="19" t="s">
        <v>243</v>
      </c>
      <c r="D194" s="15" t="s">
        <v>264</v>
      </c>
      <c r="E194" s="3">
        <v>1.1470588235294115</v>
      </c>
      <c r="F194" s="4">
        <v>0.59328358208955223</v>
      </c>
      <c r="G194" s="10">
        <v>2752.94</v>
      </c>
      <c r="H194" s="10">
        <f t="shared" ref="H194:H196" si="6">3000-G194</f>
        <v>247.05999999999995</v>
      </c>
      <c r="I194" s="3">
        <f t="shared" ref="I194:I196" si="7">+G194/2400</f>
        <v>1.1470583333333333</v>
      </c>
    </row>
    <row r="195" spans="1:9" x14ac:dyDescent="0.25">
      <c r="A195" s="8" t="s">
        <v>255</v>
      </c>
      <c r="B195" s="8" t="s">
        <v>256</v>
      </c>
      <c r="C195" s="19" t="s">
        <v>243</v>
      </c>
      <c r="D195" s="15" t="s">
        <v>264</v>
      </c>
      <c r="E195" s="3">
        <v>0.98972133158757503</v>
      </c>
      <c r="F195" s="4">
        <v>0.38938053097345132</v>
      </c>
      <c r="G195" s="10">
        <v>2400</v>
      </c>
      <c r="H195" s="10">
        <f t="shared" si="6"/>
        <v>600</v>
      </c>
      <c r="I195" s="3">
        <f t="shared" si="7"/>
        <v>1</v>
      </c>
    </row>
    <row r="196" spans="1:9" x14ac:dyDescent="0.25">
      <c r="A196" s="8" t="s">
        <v>252</v>
      </c>
      <c r="B196" s="8" t="s">
        <v>257</v>
      </c>
      <c r="C196" s="19" t="s">
        <v>243</v>
      </c>
      <c r="D196" s="15" t="s">
        <v>264</v>
      </c>
      <c r="E196" s="3">
        <v>1.084102017738152</v>
      </c>
      <c r="F196" s="4">
        <v>0.63963963963963966</v>
      </c>
      <c r="G196" s="10">
        <v>2601.84</v>
      </c>
      <c r="H196" s="10">
        <f t="shared" si="6"/>
        <v>398.15999999999985</v>
      </c>
      <c r="I196" s="3">
        <f t="shared" si="7"/>
        <v>1.0841000000000001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9C9C-52CC-4E4D-9234-B39F9DF69214}">
  <dimension ref="A1:I177"/>
  <sheetViews>
    <sheetView topLeftCell="A152" workbookViewId="0">
      <selection activeCell="A2" sqref="A2:I177"/>
    </sheetView>
  </sheetViews>
  <sheetFormatPr defaultRowHeight="15" x14ac:dyDescent="0.25"/>
  <cols>
    <col min="1" max="1" width="16.5703125" bestFit="1" customWidth="1"/>
    <col min="2" max="2" width="25.7109375" bestFit="1" customWidth="1"/>
    <col min="3" max="3" width="25.7109375" customWidth="1"/>
    <col min="4" max="4" width="29.28515625" bestFit="1" customWidth="1"/>
    <col min="5" max="5" width="12.28515625" bestFit="1" customWidth="1"/>
    <col min="6" max="6" width="9.7109375" bestFit="1" customWidth="1"/>
    <col min="7" max="7" width="10.42578125" bestFit="1" customWidth="1"/>
    <col min="8" max="8" width="22" bestFit="1" customWidth="1"/>
  </cols>
  <sheetData>
    <row r="1" spans="1:9" x14ac:dyDescent="0.25">
      <c r="A1" s="1" t="s">
        <v>0</v>
      </c>
      <c r="B1" s="1" t="s">
        <v>2</v>
      </c>
      <c r="C1" s="1" t="s">
        <v>261</v>
      </c>
      <c r="D1" s="1" t="s">
        <v>1</v>
      </c>
      <c r="E1" s="1" t="s">
        <v>3</v>
      </c>
      <c r="F1" s="2" t="s">
        <v>4</v>
      </c>
      <c r="G1" s="11" t="s">
        <v>175</v>
      </c>
      <c r="H1" s="11" t="s">
        <v>5</v>
      </c>
      <c r="I1" s="11" t="s">
        <v>174</v>
      </c>
    </row>
    <row r="2" spans="1:9" x14ac:dyDescent="0.25">
      <c r="A2" s="12" t="s">
        <v>50</v>
      </c>
      <c r="B2" s="7" t="s">
        <v>71</v>
      </c>
      <c r="C2" s="7" t="s">
        <v>263</v>
      </c>
      <c r="D2" s="8" t="s">
        <v>44</v>
      </c>
      <c r="E2" s="4">
        <v>1.3451900527362117</v>
      </c>
      <c r="F2" s="13">
        <v>0.65384615384615385</v>
      </c>
      <c r="G2" s="14">
        <v>3000</v>
      </c>
      <c r="H2" s="10">
        <f t="shared" ref="H2:H33" si="0">3000-G2</f>
        <v>0</v>
      </c>
      <c r="I2" s="3">
        <f t="shared" ref="I2:I33" si="1">+G2/2400</f>
        <v>1.25</v>
      </c>
    </row>
    <row r="3" spans="1:9" x14ac:dyDescent="0.25">
      <c r="A3" s="12" t="s">
        <v>183</v>
      </c>
      <c r="B3" s="8" t="s">
        <v>191</v>
      </c>
      <c r="C3" s="7" t="s">
        <v>263</v>
      </c>
      <c r="D3" s="8" t="s">
        <v>185</v>
      </c>
      <c r="E3" s="4">
        <v>1.4691834579997876</v>
      </c>
      <c r="F3" s="13">
        <v>0.73049645390070927</v>
      </c>
      <c r="G3" s="14">
        <v>3000</v>
      </c>
      <c r="H3" s="10">
        <f t="shared" si="0"/>
        <v>0</v>
      </c>
      <c r="I3" s="3">
        <f t="shared" si="1"/>
        <v>1.25</v>
      </c>
    </row>
    <row r="4" spans="1:9" x14ac:dyDescent="0.25">
      <c r="A4" s="12" t="s">
        <v>6</v>
      </c>
      <c r="B4" s="7" t="s">
        <v>88</v>
      </c>
      <c r="C4" s="7" t="s">
        <v>233</v>
      </c>
      <c r="D4" s="8" t="s">
        <v>7</v>
      </c>
      <c r="E4" s="4">
        <v>1.705822147453619</v>
      </c>
      <c r="F4" s="13">
        <v>0.67484662576687116</v>
      </c>
      <c r="G4" s="14">
        <v>3000</v>
      </c>
      <c r="H4" s="10">
        <f t="shared" si="0"/>
        <v>0</v>
      </c>
      <c r="I4" s="3">
        <f t="shared" si="1"/>
        <v>1.25</v>
      </c>
    </row>
    <row r="5" spans="1:9" x14ac:dyDescent="0.25">
      <c r="A5" s="12" t="s">
        <v>14</v>
      </c>
      <c r="B5" s="7" t="s">
        <v>20</v>
      </c>
      <c r="C5" s="7" t="s">
        <v>42</v>
      </c>
      <c r="D5" s="8" t="s">
        <v>42</v>
      </c>
      <c r="E5" s="4">
        <v>1.4329006176716281</v>
      </c>
      <c r="F5" s="13">
        <v>0.70114942528735635</v>
      </c>
      <c r="G5" s="14">
        <v>3000</v>
      </c>
      <c r="H5" s="10">
        <f t="shared" si="0"/>
        <v>0</v>
      </c>
      <c r="I5" s="3">
        <f t="shared" si="1"/>
        <v>1.25</v>
      </c>
    </row>
    <row r="6" spans="1:9" x14ac:dyDescent="0.25">
      <c r="A6" s="12" t="s">
        <v>14</v>
      </c>
      <c r="B6" s="8" t="s">
        <v>159</v>
      </c>
      <c r="C6" s="7" t="s">
        <v>42</v>
      </c>
      <c r="D6" s="8" t="s">
        <v>109</v>
      </c>
      <c r="E6" s="4">
        <v>1.4152757480193832</v>
      </c>
      <c r="F6" s="13">
        <v>0.67045454545454541</v>
      </c>
      <c r="G6" s="14">
        <v>3000</v>
      </c>
      <c r="H6" s="10">
        <f t="shared" si="0"/>
        <v>0</v>
      </c>
      <c r="I6" s="3">
        <f t="shared" si="1"/>
        <v>1.25</v>
      </c>
    </row>
    <row r="7" spans="1:9" x14ac:dyDescent="0.25">
      <c r="A7" s="12" t="s">
        <v>177</v>
      </c>
      <c r="B7" s="7" t="s">
        <v>77</v>
      </c>
      <c r="C7" s="7" t="s">
        <v>263</v>
      </c>
      <c r="D7" s="8" t="s">
        <v>23</v>
      </c>
      <c r="E7" s="4">
        <v>1.3674122175570906</v>
      </c>
      <c r="F7" s="13">
        <v>0.64953271028037385</v>
      </c>
      <c r="G7" s="14">
        <v>3000</v>
      </c>
      <c r="H7" s="10">
        <f t="shared" si="0"/>
        <v>0</v>
      </c>
      <c r="I7" s="3">
        <f t="shared" si="1"/>
        <v>1.25</v>
      </c>
    </row>
    <row r="8" spans="1:9" x14ac:dyDescent="0.25">
      <c r="A8" s="12" t="s">
        <v>177</v>
      </c>
      <c r="B8" s="7" t="s">
        <v>24</v>
      </c>
      <c r="C8" s="7" t="s">
        <v>263</v>
      </c>
      <c r="D8" s="8" t="s">
        <v>23</v>
      </c>
      <c r="E8" s="4">
        <v>1.356201539768213</v>
      </c>
      <c r="F8" s="13">
        <v>0.660377358490566</v>
      </c>
      <c r="G8" s="14">
        <v>3000</v>
      </c>
      <c r="H8" s="10">
        <f t="shared" si="0"/>
        <v>0</v>
      </c>
      <c r="I8" s="3">
        <f t="shared" si="1"/>
        <v>1.25</v>
      </c>
    </row>
    <row r="9" spans="1:9" x14ac:dyDescent="0.25">
      <c r="A9" s="12" t="s">
        <v>72</v>
      </c>
      <c r="B9" s="8" t="s">
        <v>94</v>
      </c>
      <c r="C9" s="7" t="s">
        <v>262</v>
      </c>
      <c r="D9" s="8" t="s">
        <v>205</v>
      </c>
      <c r="E9" s="4">
        <v>1.3726633358671028</v>
      </c>
      <c r="F9" s="13">
        <v>0.73887240356083084</v>
      </c>
      <c r="G9" s="14">
        <v>3000</v>
      </c>
      <c r="H9" s="10">
        <f t="shared" si="0"/>
        <v>0</v>
      </c>
      <c r="I9" s="3">
        <f t="shared" si="1"/>
        <v>1.25</v>
      </c>
    </row>
    <row r="10" spans="1:9" x14ac:dyDescent="0.25">
      <c r="A10" s="12" t="s">
        <v>25</v>
      </c>
      <c r="B10" s="7" t="s">
        <v>70</v>
      </c>
      <c r="C10" s="7" t="s">
        <v>262</v>
      </c>
      <c r="D10" s="8" t="s">
        <v>26</v>
      </c>
      <c r="E10" s="4">
        <v>1.3821362948991041</v>
      </c>
      <c r="F10" s="13">
        <v>0.68292682926829273</v>
      </c>
      <c r="G10" s="14">
        <v>3000</v>
      </c>
      <c r="H10" s="10">
        <f t="shared" si="0"/>
        <v>0</v>
      </c>
      <c r="I10" s="3">
        <f t="shared" si="1"/>
        <v>1.25</v>
      </c>
    </row>
    <row r="11" spans="1:9" x14ac:dyDescent="0.25">
      <c r="A11" s="12" t="s">
        <v>25</v>
      </c>
      <c r="B11" s="7" t="s">
        <v>158</v>
      </c>
      <c r="C11" s="7" t="s">
        <v>262</v>
      </c>
      <c r="D11" s="8" t="s">
        <v>225</v>
      </c>
      <c r="E11" s="4">
        <v>1.2945028150299309</v>
      </c>
      <c r="F11" s="13">
        <v>0.69747899159663862</v>
      </c>
      <c r="G11" s="14">
        <v>3000</v>
      </c>
      <c r="H11" s="10">
        <f t="shared" si="0"/>
        <v>0</v>
      </c>
      <c r="I11" s="3">
        <f t="shared" si="1"/>
        <v>1.25</v>
      </c>
    </row>
    <row r="12" spans="1:9" x14ac:dyDescent="0.25">
      <c r="A12" s="12" t="s">
        <v>17</v>
      </c>
      <c r="B12" s="7" t="s">
        <v>162</v>
      </c>
      <c r="C12" s="7" t="s">
        <v>262</v>
      </c>
      <c r="D12" s="8" t="s">
        <v>195</v>
      </c>
      <c r="E12" s="4">
        <v>1.3749843751775548</v>
      </c>
      <c r="F12" s="13">
        <v>0.58823529411764708</v>
      </c>
      <c r="G12" s="14">
        <v>3000</v>
      </c>
      <c r="H12" s="10">
        <f t="shared" si="0"/>
        <v>0</v>
      </c>
      <c r="I12" s="3">
        <f t="shared" si="1"/>
        <v>1.25</v>
      </c>
    </row>
    <row r="13" spans="1:9" x14ac:dyDescent="0.25">
      <c r="A13" s="12" t="s">
        <v>177</v>
      </c>
      <c r="B13" s="7" t="s">
        <v>34</v>
      </c>
      <c r="C13" s="7" t="s">
        <v>263</v>
      </c>
      <c r="D13" s="8" t="s">
        <v>23</v>
      </c>
      <c r="E13" s="4">
        <v>1.2928294393691564</v>
      </c>
      <c r="F13" s="13">
        <v>0.66377440347071581</v>
      </c>
      <c r="G13" s="14">
        <v>3000</v>
      </c>
      <c r="H13" s="10">
        <f t="shared" si="0"/>
        <v>0</v>
      </c>
      <c r="I13" s="3">
        <f t="shared" si="1"/>
        <v>1.25</v>
      </c>
    </row>
    <row r="14" spans="1:9" x14ac:dyDescent="0.25">
      <c r="A14" s="12" t="s">
        <v>179</v>
      </c>
      <c r="B14" s="8" t="s">
        <v>12</v>
      </c>
      <c r="C14" s="7" t="s">
        <v>233</v>
      </c>
      <c r="D14" s="8" t="s">
        <v>22</v>
      </c>
      <c r="E14" s="4">
        <v>1.7654320987654322</v>
      </c>
      <c r="F14" s="13">
        <v>0.7024793388429752</v>
      </c>
      <c r="G14" s="14">
        <v>3000</v>
      </c>
      <c r="H14" s="10">
        <f t="shared" si="0"/>
        <v>0</v>
      </c>
      <c r="I14" s="3">
        <f t="shared" si="1"/>
        <v>1.25</v>
      </c>
    </row>
    <row r="15" spans="1:9" x14ac:dyDescent="0.25">
      <c r="A15" s="12" t="s">
        <v>50</v>
      </c>
      <c r="B15" s="7" t="s">
        <v>50</v>
      </c>
      <c r="C15" s="7" t="s">
        <v>263</v>
      </c>
      <c r="D15" s="8" t="s">
        <v>44</v>
      </c>
      <c r="E15" s="4">
        <v>1.3988439306358382</v>
      </c>
      <c r="F15" s="13">
        <v>0.59473684210526312</v>
      </c>
      <c r="G15" s="14">
        <v>3000</v>
      </c>
      <c r="H15" s="10">
        <f t="shared" si="0"/>
        <v>0</v>
      </c>
      <c r="I15" s="3">
        <f t="shared" si="1"/>
        <v>1.25</v>
      </c>
    </row>
    <row r="16" spans="1:9" x14ac:dyDescent="0.25">
      <c r="A16" s="12" t="s">
        <v>179</v>
      </c>
      <c r="B16" s="7" t="s">
        <v>57</v>
      </c>
      <c r="C16" s="7" t="s">
        <v>233</v>
      </c>
      <c r="D16" s="8" t="s">
        <v>22</v>
      </c>
      <c r="E16" s="4">
        <v>1.3544132352755032</v>
      </c>
      <c r="F16" s="13">
        <v>0.66972477064220182</v>
      </c>
      <c r="G16" s="14">
        <v>3000</v>
      </c>
      <c r="H16" s="10">
        <f t="shared" si="0"/>
        <v>0</v>
      </c>
      <c r="I16" s="3">
        <f t="shared" si="1"/>
        <v>1.25</v>
      </c>
    </row>
    <row r="17" spans="1:9" x14ac:dyDescent="0.25">
      <c r="A17" s="12" t="s">
        <v>14</v>
      </c>
      <c r="B17" s="7" t="s">
        <v>58</v>
      </c>
      <c r="C17" s="7" t="s">
        <v>42</v>
      </c>
      <c r="D17" s="8" t="s">
        <v>40</v>
      </c>
      <c r="E17" s="4">
        <v>1.4293623800861006</v>
      </c>
      <c r="F17" s="13">
        <v>0.57322175732217573</v>
      </c>
      <c r="G17" s="14">
        <v>3000</v>
      </c>
      <c r="H17" s="10">
        <f t="shared" si="0"/>
        <v>0</v>
      </c>
      <c r="I17" s="3">
        <f t="shared" si="1"/>
        <v>1.25</v>
      </c>
    </row>
    <row r="18" spans="1:9" x14ac:dyDescent="0.25">
      <c r="A18" s="12" t="s">
        <v>6</v>
      </c>
      <c r="B18" s="7" t="s">
        <v>8</v>
      </c>
      <c r="C18" s="7" t="s">
        <v>233</v>
      </c>
      <c r="D18" s="8" t="s">
        <v>7</v>
      </c>
      <c r="E18" s="4">
        <v>1.2584745762711866</v>
      </c>
      <c r="F18" s="13">
        <v>0.6097560975609756</v>
      </c>
      <c r="G18" s="14">
        <v>3000</v>
      </c>
      <c r="H18" s="10">
        <f t="shared" si="0"/>
        <v>0</v>
      </c>
      <c r="I18" s="3">
        <f t="shared" si="1"/>
        <v>1.25</v>
      </c>
    </row>
    <row r="19" spans="1:9" x14ac:dyDescent="0.25">
      <c r="A19" s="12" t="s">
        <v>14</v>
      </c>
      <c r="B19" s="7" t="s">
        <v>149</v>
      </c>
      <c r="C19" s="7" t="s">
        <v>42</v>
      </c>
      <c r="D19" s="8" t="s">
        <v>40</v>
      </c>
      <c r="E19" s="4">
        <v>1.2878397624314415</v>
      </c>
      <c r="F19" s="13">
        <v>0.64166666666666672</v>
      </c>
      <c r="G19" s="14">
        <v>3000</v>
      </c>
      <c r="H19" s="10">
        <f t="shared" si="0"/>
        <v>0</v>
      </c>
      <c r="I19" s="3">
        <f t="shared" si="1"/>
        <v>1.25</v>
      </c>
    </row>
    <row r="20" spans="1:9" x14ac:dyDescent="0.25">
      <c r="A20" s="12" t="s">
        <v>190</v>
      </c>
      <c r="B20" s="7" t="s">
        <v>37</v>
      </c>
      <c r="C20" s="7" t="s">
        <v>262</v>
      </c>
      <c r="D20" s="8" t="s">
        <v>36</v>
      </c>
      <c r="E20" s="4">
        <v>1.4445336131859996</v>
      </c>
      <c r="F20" s="13">
        <v>0.86554621848739499</v>
      </c>
      <c r="G20" s="14">
        <v>3000</v>
      </c>
      <c r="H20" s="10">
        <f t="shared" si="0"/>
        <v>0</v>
      </c>
      <c r="I20" s="3">
        <f t="shared" si="1"/>
        <v>1.25</v>
      </c>
    </row>
    <row r="21" spans="1:9" x14ac:dyDescent="0.25">
      <c r="A21" s="12" t="s">
        <v>50</v>
      </c>
      <c r="B21" s="7" t="s">
        <v>169</v>
      </c>
      <c r="C21" s="7" t="s">
        <v>263</v>
      </c>
      <c r="D21" s="8" t="s">
        <v>44</v>
      </c>
      <c r="E21" s="4">
        <v>1.3708019191226868</v>
      </c>
      <c r="F21" s="13">
        <v>0.6588235294117647</v>
      </c>
      <c r="G21" s="14">
        <v>3000</v>
      </c>
      <c r="H21" s="10">
        <f t="shared" si="0"/>
        <v>0</v>
      </c>
      <c r="I21" s="3">
        <f t="shared" si="1"/>
        <v>1.25</v>
      </c>
    </row>
    <row r="22" spans="1:9" x14ac:dyDescent="0.25">
      <c r="A22" s="12" t="s">
        <v>14</v>
      </c>
      <c r="B22" s="7" t="s">
        <v>100</v>
      </c>
      <c r="C22" s="7" t="s">
        <v>42</v>
      </c>
      <c r="D22" s="8" t="s">
        <v>42</v>
      </c>
      <c r="E22" s="4">
        <v>1.4248086638824073</v>
      </c>
      <c r="F22" s="13">
        <v>0.58730158730158732</v>
      </c>
      <c r="G22" s="14">
        <v>3000</v>
      </c>
      <c r="H22" s="10">
        <f t="shared" si="0"/>
        <v>0</v>
      </c>
      <c r="I22" s="3">
        <f t="shared" si="1"/>
        <v>1.25</v>
      </c>
    </row>
    <row r="23" spans="1:9" x14ac:dyDescent="0.25">
      <c r="A23" s="12" t="s">
        <v>14</v>
      </c>
      <c r="B23" s="7" t="s">
        <v>54</v>
      </c>
      <c r="C23" s="7" t="s">
        <v>42</v>
      </c>
      <c r="D23" s="8" t="s">
        <v>40</v>
      </c>
      <c r="E23" s="4">
        <v>1.2694534763264893</v>
      </c>
      <c r="F23" s="13">
        <v>0.65909090909090906</v>
      </c>
      <c r="G23" s="14">
        <v>3000</v>
      </c>
      <c r="H23" s="10">
        <f t="shared" si="0"/>
        <v>0</v>
      </c>
      <c r="I23" s="3">
        <f t="shared" si="1"/>
        <v>1.25</v>
      </c>
    </row>
    <row r="24" spans="1:9" x14ac:dyDescent="0.25">
      <c r="A24" s="12" t="s">
        <v>14</v>
      </c>
      <c r="B24" s="7" t="s">
        <v>96</v>
      </c>
      <c r="C24" s="7" t="s">
        <v>42</v>
      </c>
      <c r="D24" s="8" t="s">
        <v>82</v>
      </c>
      <c r="E24" s="4">
        <v>1.5379204281349783</v>
      </c>
      <c r="F24" s="13">
        <v>0.5864978902953587</v>
      </c>
      <c r="G24" s="14">
        <v>3000</v>
      </c>
      <c r="H24" s="10">
        <f t="shared" si="0"/>
        <v>0</v>
      </c>
      <c r="I24" s="3">
        <f t="shared" si="1"/>
        <v>1.25</v>
      </c>
    </row>
    <row r="25" spans="1:9" x14ac:dyDescent="0.25">
      <c r="A25" s="12" t="s">
        <v>14</v>
      </c>
      <c r="B25" s="7" t="s">
        <v>230</v>
      </c>
      <c r="C25" s="7" t="s">
        <v>42</v>
      </c>
      <c r="D25" s="8" t="s">
        <v>42</v>
      </c>
      <c r="E25" s="4">
        <v>1.7561403936681381</v>
      </c>
      <c r="F25" s="13">
        <v>0.33333333333333331</v>
      </c>
      <c r="G25" s="14">
        <v>3000</v>
      </c>
      <c r="H25" s="10">
        <f t="shared" si="0"/>
        <v>0</v>
      </c>
      <c r="I25" s="3">
        <f t="shared" si="1"/>
        <v>1.25</v>
      </c>
    </row>
    <row r="26" spans="1:9" x14ac:dyDescent="0.25">
      <c r="A26" s="12" t="s">
        <v>25</v>
      </c>
      <c r="B26" s="7" t="s">
        <v>143</v>
      </c>
      <c r="C26" s="7" t="s">
        <v>262</v>
      </c>
      <c r="D26" s="8" t="s">
        <v>225</v>
      </c>
      <c r="E26" s="4">
        <v>1.2465411906523109</v>
      </c>
      <c r="F26" s="13">
        <v>0.59090909090909094</v>
      </c>
      <c r="G26" s="14">
        <v>2991.7</v>
      </c>
      <c r="H26" s="10">
        <f t="shared" si="0"/>
        <v>8.3000000000001819</v>
      </c>
      <c r="I26" s="3">
        <f t="shared" si="1"/>
        <v>1.2465416666666667</v>
      </c>
    </row>
    <row r="27" spans="1:9" x14ac:dyDescent="0.25">
      <c r="A27" s="12" t="s">
        <v>6</v>
      </c>
      <c r="B27" s="7" t="s">
        <v>10</v>
      </c>
      <c r="C27" s="7" t="s">
        <v>233</v>
      </c>
      <c r="D27" s="8" t="s">
        <v>7</v>
      </c>
      <c r="E27" s="4">
        <v>1.2399669342150876</v>
      </c>
      <c r="F27" s="13">
        <v>0.5714285714285714</v>
      </c>
      <c r="G27" s="14">
        <v>2975.92</v>
      </c>
      <c r="H27" s="10">
        <f t="shared" si="0"/>
        <v>24.079999999999927</v>
      </c>
      <c r="I27" s="3">
        <f t="shared" si="1"/>
        <v>1.2399666666666667</v>
      </c>
    </row>
    <row r="28" spans="1:9" x14ac:dyDescent="0.25">
      <c r="A28" s="12" t="s">
        <v>14</v>
      </c>
      <c r="B28" s="7" t="s">
        <v>16</v>
      </c>
      <c r="C28" s="7" t="s">
        <v>42</v>
      </c>
      <c r="D28" s="8" t="s">
        <v>42</v>
      </c>
      <c r="E28" s="4">
        <v>1.2257537310223217</v>
      </c>
      <c r="F28" s="13">
        <v>0.73003802281368824</v>
      </c>
      <c r="G28" s="14">
        <v>2941.81</v>
      </c>
      <c r="H28" s="10">
        <f t="shared" si="0"/>
        <v>58.190000000000055</v>
      </c>
      <c r="I28" s="3">
        <f t="shared" si="1"/>
        <v>1.2257541666666667</v>
      </c>
    </row>
    <row r="29" spans="1:9" x14ac:dyDescent="0.25">
      <c r="A29" s="12" t="s">
        <v>177</v>
      </c>
      <c r="B29" s="7" t="s">
        <v>102</v>
      </c>
      <c r="C29" s="7" t="s">
        <v>263</v>
      </c>
      <c r="D29" s="8" t="s">
        <v>23</v>
      </c>
      <c r="E29" s="4">
        <v>1.2089371800420889</v>
      </c>
      <c r="F29" s="13">
        <v>0.77777777777777779</v>
      </c>
      <c r="G29" s="14">
        <v>2901.45</v>
      </c>
      <c r="H29" s="10">
        <f t="shared" si="0"/>
        <v>98.550000000000182</v>
      </c>
      <c r="I29" s="3">
        <f t="shared" si="1"/>
        <v>1.2089375</v>
      </c>
    </row>
    <row r="30" spans="1:9" x14ac:dyDescent="0.25">
      <c r="A30" s="12" t="s">
        <v>14</v>
      </c>
      <c r="B30" s="7" t="s">
        <v>46</v>
      </c>
      <c r="C30" s="7" t="s">
        <v>42</v>
      </c>
      <c r="D30" s="8" t="s">
        <v>42</v>
      </c>
      <c r="E30" s="4">
        <v>1.2048265350996088</v>
      </c>
      <c r="F30" s="13">
        <v>0.64</v>
      </c>
      <c r="G30" s="14">
        <v>2891.58</v>
      </c>
      <c r="H30" s="10">
        <f t="shared" si="0"/>
        <v>108.42000000000007</v>
      </c>
      <c r="I30" s="3">
        <f t="shared" si="1"/>
        <v>1.204825</v>
      </c>
    </row>
    <row r="31" spans="1:9" x14ac:dyDescent="0.25">
      <c r="A31" s="12" t="s">
        <v>177</v>
      </c>
      <c r="B31" s="7" t="s">
        <v>146</v>
      </c>
      <c r="C31" s="7" t="s">
        <v>263</v>
      </c>
      <c r="D31" s="8" t="s">
        <v>23</v>
      </c>
      <c r="E31" s="4">
        <v>1.2027189556615629</v>
      </c>
      <c r="F31" s="13">
        <v>0.56989247311827962</v>
      </c>
      <c r="G31" s="14">
        <v>2886.53</v>
      </c>
      <c r="H31" s="10">
        <f t="shared" si="0"/>
        <v>113.4699999999998</v>
      </c>
      <c r="I31" s="3">
        <f t="shared" si="1"/>
        <v>1.2027208333333335</v>
      </c>
    </row>
    <row r="32" spans="1:9" x14ac:dyDescent="0.25">
      <c r="A32" s="12" t="s">
        <v>50</v>
      </c>
      <c r="B32" s="7" t="s">
        <v>45</v>
      </c>
      <c r="C32" s="7" t="s">
        <v>263</v>
      </c>
      <c r="D32" s="8" t="s">
        <v>44</v>
      </c>
      <c r="E32" s="4">
        <v>1.1950442247658688</v>
      </c>
      <c r="F32" s="13">
        <v>0.68799999999999994</v>
      </c>
      <c r="G32" s="14">
        <v>2868.11</v>
      </c>
      <c r="H32" s="10">
        <f t="shared" si="0"/>
        <v>131.88999999999987</v>
      </c>
      <c r="I32" s="3">
        <f t="shared" si="1"/>
        <v>1.1950458333333334</v>
      </c>
    </row>
    <row r="33" spans="1:9" x14ac:dyDescent="0.25">
      <c r="A33" s="12" t="s">
        <v>6</v>
      </c>
      <c r="B33" s="8" t="s">
        <v>13</v>
      </c>
      <c r="C33" s="7" t="s">
        <v>233</v>
      </c>
      <c r="D33" s="8" t="s">
        <v>7</v>
      </c>
      <c r="E33" s="4">
        <v>1.1947114108214305</v>
      </c>
      <c r="F33" s="13">
        <v>0.6387096774193548</v>
      </c>
      <c r="G33" s="14">
        <v>2867.31</v>
      </c>
      <c r="H33" s="10">
        <f t="shared" si="0"/>
        <v>132.69000000000005</v>
      </c>
      <c r="I33" s="3">
        <f t="shared" si="1"/>
        <v>1.1947125000000001</v>
      </c>
    </row>
    <row r="34" spans="1:9" x14ac:dyDescent="0.25">
      <c r="A34" s="12" t="s">
        <v>176</v>
      </c>
      <c r="B34" s="7" t="s">
        <v>129</v>
      </c>
      <c r="C34" s="7" t="s">
        <v>263</v>
      </c>
      <c r="D34" s="8" t="s">
        <v>51</v>
      </c>
      <c r="E34" s="4">
        <v>1.1782061563746893</v>
      </c>
      <c r="F34" s="13">
        <v>0.59055118110236215</v>
      </c>
      <c r="G34" s="14">
        <v>2827.69</v>
      </c>
      <c r="H34" s="10">
        <f t="shared" ref="H34:H65" si="2">3000-G34</f>
        <v>172.30999999999995</v>
      </c>
      <c r="I34" s="3">
        <f t="shared" ref="I34:I65" si="3">+G34/2400</f>
        <v>1.1782041666666667</v>
      </c>
    </row>
    <row r="35" spans="1:9" x14ac:dyDescent="0.25">
      <c r="A35" s="12" t="s">
        <v>6</v>
      </c>
      <c r="B35" s="7" t="s">
        <v>61</v>
      </c>
      <c r="C35" s="7" t="s">
        <v>233</v>
      </c>
      <c r="D35" s="8" t="s">
        <v>7</v>
      </c>
      <c r="E35" s="4">
        <v>1.1702127659574466</v>
      </c>
      <c r="F35" s="13">
        <v>0.67567567567567566</v>
      </c>
      <c r="G35" s="14">
        <v>2808.51</v>
      </c>
      <c r="H35" s="10">
        <f t="shared" si="2"/>
        <v>191.48999999999978</v>
      </c>
      <c r="I35" s="3">
        <f t="shared" si="3"/>
        <v>1.1702125000000001</v>
      </c>
    </row>
    <row r="36" spans="1:9" x14ac:dyDescent="0.25">
      <c r="A36" s="12" t="s">
        <v>206</v>
      </c>
      <c r="B36" s="8" t="s">
        <v>208</v>
      </c>
      <c r="C36" s="7" t="s">
        <v>231</v>
      </c>
      <c r="D36" s="8" t="s">
        <v>11</v>
      </c>
      <c r="E36" s="4">
        <v>1.1685130671220871</v>
      </c>
      <c r="F36" s="13">
        <v>0.60493827160493829</v>
      </c>
      <c r="G36" s="14">
        <v>2804.43</v>
      </c>
      <c r="H36" s="10">
        <f t="shared" si="2"/>
        <v>195.57000000000016</v>
      </c>
      <c r="I36" s="3">
        <f t="shared" si="3"/>
        <v>1.1685124999999998</v>
      </c>
    </row>
    <row r="37" spans="1:9" x14ac:dyDescent="0.25">
      <c r="A37" s="12" t="s">
        <v>28</v>
      </c>
      <c r="B37" s="7" t="s">
        <v>136</v>
      </c>
      <c r="C37" s="7" t="s">
        <v>262</v>
      </c>
      <c r="D37" s="8" t="s">
        <v>227</v>
      </c>
      <c r="E37" s="4">
        <v>1.1597544376232671</v>
      </c>
      <c r="F37" s="13">
        <v>0.63793103448275867</v>
      </c>
      <c r="G37" s="14">
        <v>2783.41</v>
      </c>
      <c r="H37" s="10">
        <f t="shared" si="2"/>
        <v>216.59000000000015</v>
      </c>
      <c r="I37" s="3">
        <f t="shared" si="3"/>
        <v>1.1597541666666666</v>
      </c>
    </row>
    <row r="38" spans="1:9" x14ac:dyDescent="0.25">
      <c r="A38" s="12" t="s">
        <v>177</v>
      </c>
      <c r="B38" s="7" t="s">
        <v>98</v>
      </c>
      <c r="C38" s="7" t="s">
        <v>263</v>
      </c>
      <c r="D38" s="8" t="s">
        <v>23</v>
      </c>
      <c r="E38" s="4">
        <v>1.1578947368421053</v>
      </c>
      <c r="F38" s="13">
        <v>0.66363636363636369</v>
      </c>
      <c r="G38" s="14">
        <v>2778.95</v>
      </c>
      <c r="H38" s="10">
        <f t="shared" si="2"/>
        <v>221.05000000000018</v>
      </c>
      <c r="I38" s="3">
        <f t="shared" si="3"/>
        <v>1.1578958333333333</v>
      </c>
    </row>
    <row r="39" spans="1:9" x14ac:dyDescent="0.25">
      <c r="A39" s="12" t="s">
        <v>190</v>
      </c>
      <c r="B39" s="7" t="s">
        <v>170</v>
      </c>
      <c r="C39" s="7" t="s">
        <v>262</v>
      </c>
      <c r="D39" s="8" t="s">
        <v>36</v>
      </c>
      <c r="E39" s="4">
        <v>1.1571263267667604</v>
      </c>
      <c r="F39" s="13">
        <v>0.62962962962962965</v>
      </c>
      <c r="G39" s="14">
        <v>2777.1</v>
      </c>
      <c r="H39" s="10">
        <f t="shared" si="2"/>
        <v>222.90000000000009</v>
      </c>
      <c r="I39" s="3">
        <f t="shared" si="3"/>
        <v>1.157125</v>
      </c>
    </row>
    <row r="40" spans="1:9" x14ac:dyDescent="0.25">
      <c r="A40" s="12" t="s">
        <v>14</v>
      </c>
      <c r="B40" s="7" t="s">
        <v>171</v>
      </c>
      <c r="C40" s="7" t="s">
        <v>42</v>
      </c>
      <c r="D40" s="8" t="s">
        <v>82</v>
      </c>
      <c r="E40" s="4">
        <v>1.1570436819701169</v>
      </c>
      <c r="F40" s="13">
        <v>0.6588235294117647</v>
      </c>
      <c r="G40" s="14">
        <v>2776.9</v>
      </c>
      <c r="H40" s="10">
        <f t="shared" si="2"/>
        <v>223.09999999999991</v>
      </c>
      <c r="I40" s="3">
        <f t="shared" si="3"/>
        <v>1.1570416666666667</v>
      </c>
    </row>
    <row r="41" spans="1:9" x14ac:dyDescent="0.25">
      <c r="A41" s="12" t="s">
        <v>72</v>
      </c>
      <c r="B41" s="8" t="s">
        <v>97</v>
      </c>
      <c r="C41" s="7" t="s">
        <v>262</v>
      </c>
      <c r="D41" s="8" t="s">
        <v>205</v>
      </c>
      <c r="E41" s="4">
        <v>1.15684762290689</v>
      </c>
      <c r="F41" s="13">
        <v>0.60377358490566035</v>
      </c>
      <c r="G41" s="14">
        <v>2776.43</v>
      </c>
      <c r="H41" s="10">
        <f t="shared" si="2"/>
        <v>223.57000000000016</v>
      </c>
      <c r="I41" s="3">
        <f t="shared" si="3"/>
        <v>1.1568458333333334</v>
      </c>
    </row>
    <row r="42" spans="1:9" x14ac:dyDescent="0.25">
      <c r="A42" s="12" t="s">
        <v>14</v>
      </c>
      <c r="B42" s="7" t="s">
        <v>89</v>
      </c>
      <c r="C42" s="7" t="s">
        <v>42</v>
      </c>
      <c r="D42" s="8" t="s">
        <v>42</v>
      </c>
      <c r="E42" s="4">
        <v>1.1554656860021997</v>
      </c>
      <c r="F42" s="13">
        <v>0.64130434782608692</v>
      </c>
      <c r="G42" s="14">
        <v>2773.12</v>
      </c>
      <c r="H42" s="10">
        <f t="shared" si="2"/>
        <v>226.88000000000011</v>
      </c>
      <c r="I42" s="3">
        <f t="shared" si="3"/>
        <v>1.1554666666666666</v>
      </c>
    </row>
    <row r="43" spans="1:9" x14ac:dyDescent="0.25">
      <c r="A43" s="12" t="s">
        <v>50</v>
      </c>
      <c r="B43" s="8" t="s">
        <v>173</v>
      </c>
      <c r="C43" s="7" t="s">
        <v>263</v>
      </c>
      <c r="D43" s="8" t="s">
        <v>44</v>
      </c>
      <c r="E43" s="4">
        <v>1.1345499298117416</v>
      </c>
      <c r="F43" s="13">
        <v>0.66666666666666663</v>
      </c>
      <c r="G43" s="14">
        <v>2722.92</v>
      </c>
      <c r="H43" s="10">
        <f t="shared" si="2"/>
        <v>277.07999999999993</v>
      </c>
      <c r="I43" s="3">
        <f t="shared" si="3"/>
        <v>1.1345499999999999</v>
      </c>
    </row>
    <row r="44" spans="1:9" x14ac:dyDescent="0.25">
      <c r="A44" s="12" t="s">
        <v>28</v>
      </c>
      <c r="B44" s="7" t="s">
        <v>121</v>
      </c>
      <c r="C44" s="7" t="s">
        <v>262</v>
      </c>
      <c r="D44" s="8" t="s">
        <v>227</v>
      </c>
      <c r="E44" s="4">
        <v>1.1324353319823577</v>
      </c>
      <c r="F44" s="13">
        <v>0.65822784810126578</v>
      </c>
      <c r="G44" s="14">
        <v>2717.84</v>
      </c>
      <c r="H44" s="10">
        <f t="shared" si="2"/>
        <v>282.15999999999985</v>
      </c>
      <c r="I44" s="3">
        <f t="shared" si="3"/>
        <v>1.1324333333333334</v>
      </c>
    </row>
    <row r="45" spans="1:9" x14ac:dyDescent="0.25">
      <c r="A45" s="12" t="s">
        <v>17</v>
      </c>
      <c r="B45" s="7" t="s">
        <v>124</v>
      </c>
      <c r="C45" s="7" t="s">
        <v>262</v>
      </c>
      <c r="D45" s="8" t="s">
        <v>195</v>
      </c>
      <c r="E45" s="4">
        <v>1.1304347826086958</v>
      </c>
      <c r="F45" s="13">
        <v>0.7142857142857143</v>
      </c>
      <c r="G45" s="14">
        <v>2713.04</v>
      </c>
      <c r="H45" s="10">
        <f t="shared" si="2"/>
        <v>286.96000000000004</v>
      </c>
      <c r="I45" s="3">
        <f t="shared" si="3"/>
        <v>1.1304333333333334</v>
      </c>
    </row>
    <row r="46" spans="1:9" x14ac:dyDescent="0.25">
      <c r="A46" s="12" t="s">
        <v>6</v>
      </c>
      <c r="B46" s="7" t="s">
        <v>9</v>
      </c>
      <c r="C46" s="7" t="s">
        <v>233</v>
      </c>
      <c r="D46" s="8" t="s">
        <v>7</v>
      </c>
      <c r="E46" s="4">
        <v>1.1127862732428748</v>
      </c>
      <c r="F46" s="13">
        <v>0.5977011494252874</v>
      </c>
      <c r="G46" s="14">
        <v>2670.69</v>
      </c>
      <c r="H46" s="10">
        <f t="shared" si="2"/>
        <v>329.30999999999995</v>
      </c>
      <c r="I46" s="3">
        <f t="shared" si="3"/>
        <v>1.1127875</v>
      </c>
    </row>
    <row r="47" spans="1:9" x14ac:dyDescent="0.25">
      <c r="A47" s="12" t="s">
        <v>14</v>
      </c>
      <c r="B47" s="7" t="s">
        <v>85</v>
      </c>
      <c r="C47" s="7" t="s">
        <v>42</v>
      </c>
      <c r="D47" s="8" t="s">
        <v>42</v>
      </c>
      <c r="E47" s="4">
        <v>1.1101732237228421</v>
      </c>
      <c r="F47" s="13">
        <v>0.59589041095890416</v>
      </c>
      <c r="G47" s="14">
        <v>2664.42</v>
      </c>
      <c r="H47" s="10">
        <f t="shared" si="2"/>
        <v>335.57999999999993</v>
      </c>
      <c r="I47" s="3">
        <f t="shared" si="3"/>
        <v>1.1101750000000001</v>
      </c>
    </row>
    <row r="48" spans="1:9" x14ac:dyDescent="0.25">
      <c r="A48" s="12" t="s">
        <v>17</v>
      </c>
      <c r="B48" s="7" t="s">
        <v>200</v>
      </c>
      <c r="C48" s="7" t="s">
        <v>262</v>
      </c>
      <c r="D48" s="8" t="s">
        <v>195</v>
      </c>
      <c r="E48" s="4">
        <v>1.1080631866275692</v>
      </c>
      <c r="F48" s="13">
        <v>0.69230769230769229</v>
      </c>
      <c r="G48" s="14">
        <v>2659.35</v>
      </c>
      <c r="H48" s="10">
        <f t="shared" si="2"/>
        <v>340.65000000000009</v>
      </c>
      <c r="I48" s="3">
        <f t="shared" si="3"/>
        <v>1.1080625</v>
      </c>
    </row>
    <row r="49" spans="1:9" x14ac:dyDescent="0.25">
      <c r="A49" s="12" t="s">
        <v>176</v>
      </c>
      <c r="B49" s="7" t="s">
        <v>62</v>
      </c>
      <c r="C49" s="7" t="s">
        <v>263</v>
      </c>
      <c r="D49" s="8" t="s">
        <v>51</v>
      </c>
      <c r="E49" s="4">
        <v>1.100073338222548</v>
      </c>
      <c r="F49" s="13">
        <v>0.6</v>
      </c>
      <c r="G49" s="14">
        <v>2640.18</v>
      </c>
      <c r="H49" s="10">
        <f t="shared" si="2"/>
        <v>359.82000000000016</v>
      </c>
      <c r="I49" s="3">
        <f t="shared" si="3"/>
        <v>1.1000749999999999</v>
      </c>
    </row>
    <row r="50" spans="1:9" x14ac:dyDescent="0.25">
      <c r="A50" s="12" t="s">
        <v>28</v>
      </c>
      <c r="B50" s="7" t="s">
        <v>193</v>
      </c>
      <c r="C50" s="7" t="s">
        <v>262</v>
      </c>
      <c r="D50" s="8" t="s">
        <v>227</v>
      </c>
      <c r="E50" s="4">
        <v>1.098751867260898</v>
      </c>
      <c r="F50" s="13">
        <v>0.625</v>
      </c>
      <c r="G50" s="14">
        <v>2637</v>
      </c>
      <c r="H50" s="10">
        <f t="shared" si="2"/>
        <v>363</v>
      </c>
      <c r="I50" s="3">
        <f t="shared" si="3"/>
        <v>1.0987499999999999</v>
      </c>
    </row>
    <row r="51" spans="1:9" x14ac:dyDescent="0.25">
      <c r="A51" s="12" t="s">
        <v>6</v>
      </c>
      <c r="B51" s="8" t="s">
        <v>115</v>
      </c>
      <c r="C51" s="7" t="s">
        <v>233</v>
      </c>
      <c r="D51" s="8" t="s">
        <v>7</v>
      </c>
      <c r="E51" s="4">
        <v>1.095890410958904</v>
      </c>
      <c r="F51" s="13">
        <v>0.6</v>
      </c>
      <c r="G51" s="14">
        <v>2630.14</v>
      </c>
      <c r="H51" s="10">
        <f t="shared" si="2"/>
        <v>369.86000000000013</v>
      </c>
      <c r="I51" s="3">
        <f t="shared" si="3"/>
        <v>1.0958916666666667</v>
      </c>
    </row>
    <row r="52" spans="1:9" x14ac:dyDescent="0.25">
      <c r="A52" s="12" t="s">
        <v>28</v>
      </c>
      <c r="B52" s="7" t="s">
        <v>137</v>
      </c>
      <c r="C52" s="7" t="s">
        <v>262</v>
      </c>
      <c r="D52" s="8" t="s">
        <v>227</v>
      </c>
      <c r="E52" s="4">
        <v>1.0909799337619326</v>
      </c>
      <c r="F52" s="13">
        <v>0.72857142857142854</v>
      </c>
      <c r="G52" s="14">
        <v>2618.35</v>
      </c>
      <c r="H52" s="10">
        <f t="shared" si="2"/>
        <v>381.65000000000009</v>
      </c>
      <c r="I52" s="3">
        <f t="shared" si="3"/>
        <v>1.0909791666666666</v>
      </c>
    </row>
    <row r="53" spans="1:9" x14ac:dyDescent="0.25">
      <c r="A53" s="12" t="s">
        <v>190</v>
      </c>
      <c r="B53" s="7" t="s">
        <v>91</v>
      </c>
      <c r="C53" s="7" t="s">
        <v>262</v>
      </c>
      <c r="D53" s="8" t="s">
        <v>36</v>
      </c>
      <c r="E53" s="4">
        <v>1.0909232587436202</v>
      </c>
      <c r="F53" s="13">
        <v>0.69072164948453607</v>
      </c>
      <c r="G53" s="14">
        <v>2618.2199999999998</v>
      </c>
      <c r="H53" s="10">
        <f t="shared" si="2"/>
        <v>381.7800000000002</v>
      </c>
      <c r="I53" s="3">
        <f t="shared" si="3"/>
        <v>1.0909249999999999</v>
      </c>
    </row>
    <row r="54" spans="1:9" x14ac:dyDescent="0.25">
      <c r="A54" s="12" t="s">
        <v>14</v>
      </c>
      <c r="B54" s="8" t="s">
        <v>31</v>
      </c>
      <c r="C54" s="7" t="s">
        <v>42</v>
      </c>
      <c r="D54" s="8" t="s">
        <v>42</v>
      </c>
      <c r="E54" s="4">
        <v>1.0694345422727565</v>
      </c>
      <c r="F54" s="13">
        <v>0.57666666666666666</v>
      </c>
      <c r="G54" s="14">
        <v>2566.64</v>
      </c>
      <c r="H54" s="10">
        <f t="shared" si="2"/>
        <v>433.36000000000013</v>
      </c>
      <c r="I54" s="3">
        <f t="shared" si="3"/>
        <v>1.0694333333333332</v>
      </c>
    </row>
    <row r="55" spans="1:9" x14ac:dyDescent="0.25">
      <c r="A55" s="12" t="s">
        <v>176</v>
      </c>
      <c r="B55" s="7" t="s">
        <v>53</v>
      </c>
      <c r="C55" s="7" t="s">
        <v>263</v>
      </c>
      <c r="D55" s="8" t="s">
        <v>51</v>
      </c>
      <c r="E55" s="4">
        <v>1.067553141173768</v>
      </c>
      <c r="F55" s="13">
        <v>0.57843137254901966</v>
      </c>
      <c r="G55" s="14">
        <v>2562.13</v>
      </c>
      <c r="H55" s="10">
        <f t="shared" si="2"/>
        <v>437.86999999999989</v>
      </c>
      <c r="I55" s="3">
        <f t="shared" si="3"/>
        <v>1.0675541666666668</v>
      </c>
    </row>
    <row r="56" spans="1:9" x14ac:dyDescent="0.25">
      <c r="A56" s="12" t="s">
        <v>177</v>
      </c>
      <c r="B56" s="7" t="s">
        <v>68</v>
      </c>
      <c r="C56" s="7" t="s">
        <v>263</v>
      </c>
      <c r="D56" s="8" t="s">
        <v>23</v>
      </c>
      <c r="E56" s="4">
        <v>1.067235859124867</v>
      </c>
      <c r="F56" s="13">
        <v>0.609375</v>
      </c>
      <c r="G56" s="14">
        <v>2561.37</v>
      </c>
      <c r="H56" s="10">
        <f t="shared" si="2"/>
        <v>438.63000000000011</v>
      </c>
      <c r="I56" s="3">
        <f t="shared" si="3"/>
        <v>1.0672375000000001</v>
      </c>
    </row>
    <row r="57" spans="1:9" x14ac:dyDescent="0.25">
      <c r="A57" s="12" t="s">
        <v>28</v>
      </c>
      <c r="B57" s="7" t="s">
        <v>113</v>
      </c>
      <c r="C57" s="7" t="s">
        <v>262</v>
      </c>
      <c r="D57" s="8" t="s">
        <v>227</v>
      </c>
      <c r="E57" s="4">
        <v>1.0638863769349434</v>
      </c>
      <c r="F57" s="13">
        <v>0.66363636363636369</v>
      </c>
      <c r="G57" s="14">
        <v>2553.33</v>
      </c>
      <c r="H57" s="10">
        <f t="shared" si="2"/>
        <v>446.67000000000007</v>
      </c>
      <c r="I57" s="3">
        <f t="shared" si="3"/>
        <v>1.0638874999999999</v>
      </c>
    </row>
    <row r="58" spans="1:9" x14ac:dyDescent="0.25">
      <c r="A58" s="12" t="s">
        <v>25</v>
      </c>
      <c r="B58" s="7" t="s">
        <v>27</v>
      </c>
      <c r="C58" s="7" t="s">
        <v>262</v>
      </c>
      <c r="D58" s="8" t="s">
        <v>178</v>
      </c>
      <c r="E58" s="4">
        <v>1.0623363812269986</v>
      </c>
      <c r="F58" s="13">
        <v>0.63655462184873945</v>
      </c>
      <c r="G58" s="14">
        <v>2549.61</v>
      </c>
      <c r="H58" s="10">
        <f t="shared" si="2"/>
        <v>450.38999999999987</v>
      </c>
      <c r="I58" s="3">
        <f t="shared" si="3"/>
        <v>1.0623375000000002</v>
      </c>
    </row>
    <row r="59" spans="1:9" x14ac:dyDescent="0.25">
      <c r="A59" s="12" t="s">
        <v>177</v>
      </c>
      <c r="B59" s="7" t="s">
        <v>139</v>
      </c>
      <c r="C59" s="7" t="s">
        <v>263</v>
      </c>
      <c r="D59" s="8" t="s">
        <v>23</v>
      </c>
      <c r="E59" s="4">
        <v>1.061040307335813</v>
      </c>
      <c r="F59" s="13">
        <v>0.71111111111111114</v>
      </c>
      <c r="G59" s="14">
        <v>2546.5</v>
      </c>
      <c r="H59" s="10">
        <f t="shared" si="2"/>
        <v>453.5</v>
      </c>
      <c r="I59" s="3">
        <f t="shared" si="3"/>
        <v>1.0610416666666667</v>
      </c>
    </row>
    <row r="60" spans="1:9" x14ac:dyDescent="0.25">
      <c r="A60" s="12" t="s">
        <v>50</v>
      </c>
      <c r="B60" s="7" t="s">
        <v>105</v>
      </c>
      <c r="C60" s="7" t="s">
        <v>263</v>
      </c>
      <c r="D60" s="8" t="s">
        <v>44</v>
      </c>
      <c r="E60" s="4">
        <v>1.0580323497014321</v>
      </c>
      <c r="F60" s="13">
        <v>0.6875</v>
      </c>
      <c r="G60" s="14">
        <v>2539.2800000000002</v>
      </c>
      <c r="H60" s="10">
        <f t="shared" si="2"/>
        <v>460.7199999999998</v>
      </c>
      <c r="I60" s="3">
        <f t="shared" si="3"/>
        <v>1.0580333333333334</v>
      </c>
    </row>
    <row r="61" spans="1:9" x14ac:dyDescent="0.25">
      <c r="A61" s="12" t="s">
        <v>17</v>
      </c>
      <c r="B61" s="7" t="s">
        <v>199</v>
      </c>
      <c r="C61" s="7" t="s">
        <v>262</v>
      </c>
      <c r="D61" s="8" t="s">
        <v>195</v>
      </c>
      <c r="E61" s="4">
        <v>1.0568662211918725</v>
      </c>
      <c r="F61" s="13">
        <v>0.6166666666666667</v>
      </c>
      <c r="G61" s="14">
        <v>2536.48</v>
      </c>
      <c r="H61" s="10">
        <f t="shared" si="2"/>
        <v>463.52</v>
      </c>
      <c r="I61" s="3">
        <f t="shared" si="3"/>
        <v>1.0568666666666666</v>
      </c>
    </row>
    <row r="62" spans="1:9" x14ac:dyDescent="0.25">
      <c r="A62" s="12" t="s">
        <v>206</v>
      </c>
      <c r="B62" s="7" t="s">
        <v>209</v>
      </c>
      <c r="C62" s="7" t="s">
        <v>231</v>
      </c>
      <c r="D62" s="8" t="s">
        <v>11</v>
      </c>
      <c r="E62" s="4">
        <v>1.0463253608896543</v>
      </c>
      <c r="F62" s="13">
        <v>0.60256410256410253</v>
      </c>
      <c r="G62" s="14">
        <v>2511.1799999999998</v>
      </c>
      <c r="H62" s="10">
        <f t="shared" si="2"/>
        <v>488.82000000000016</v>
      </c>
      <c r="I62" s="3">
        <f t="shared" si="3"/>
        <v>1.0463249999999999</v>
      </c>
    </row>
    <row r="63" spans="1:9" x14ac:dyDescent="0.25">
      <c r="A63" s="12" t="s">
        <v>176</v>
      </c>
      <c r="B63" s="8" t="s">
        <v>160</v>
      </c>
      <c r="C63" s="7" t="s">
        <v>263</v>
      </c>
      <c r="D63" s="8" t="s">
        <v>51</v>
      </c>
      <c r="E63" s="4">
        <v>1.0458331804337457</v>
      </c>
      <c r="F63" s="13">
        <v>0.61038961038961037</v>
      </c>
      <c r="G63" s="14">
        <v>2510</v>
      </c>
      <c r="H63" s="10">
        <f t="shared" si="2"/>
        <v>490</v>
      </c>
      <c r="I63" s="3">
        <f t="shared" si="3"/>
        <v>1.0458333333333334</v>
      </c>
    </row>
    <row r="64" spans="1:9" x14ac:dyDescent="0.25">
      <c r="A64" s="12" t="s">
        <v>183</v>
      </c>
      <c r="B64" s="7" t="s">
        <v>184</v>
      </c>
      <c r="C64" s="7" t="s">
        <v>263</v>
      </c>
      <c r="D64" s="8" t="s">
        <v>185</v>
      </c>
      <c r="E64" s="4">
        <v>1.0428720410291576</v>
      </c>
      <c r="F64" s="13">
        <v>0.71250000000000002</v>
      </c>
      <c r="G64" s="14">
        <v>2502.89</v>
      </c>
      <c r="H64" s="10">
        <f t="shared" si="2"/>
        <v>497.11000000000013</v>
      </c>
      <c r="I64" s="3">
        <f t="shared" si="3"/>
        <v>1.0428708333333332</v>
      </c>
    </row>
    <row r="65" spans="1:9" x14ac:dyDescent="0.25">
      <c r="A65" s="12" t="s">
        <v>25</v>
      </c>
      <c r="B65" s="7" t="s">
        <v>141</v>
      </c>
      <c r="C65" s="7" t="s">
        <v>262</v>
      </c>
      <c r="D65" s="8" t="s">
        <v>26</v>
      </c>
      <c r="E65" s="4">
        <v>1.0404605556140336</v>
      </c>
      <c r="F65" s="13">
        <v>0.63837638376383765</v>
      </c>
      <c r="G65" s="14">
        <v>2497.11</v>
      </c>
      <c r="H65" s="10">
        <f t="shared" si="2"/>
        <v>502.88999999999987</v>
      </c>
      <c r="I65" s="3">
        <f t="shared" si="3"/>
        <v>1.0404625000000001</v>
      </c>
    </row>
    <row r="66" spans="1:9" x14ac:dyDescent="0.25">
      <c r="A66" s="12" t="s">
        <v>28</v>
      </c>
      <c r="B66" s="7" t="s">
        <v>120</v>
      </c>
      <c r="C66" s="7" t="s">
        <v>262</v>
      </c>
      <c r="D66" s="8" t="s">
        <v>227</v>
      </c>
      <c r="E66" s="4">
        <v>1.0373831775700937</v>
      </c>
      <c r="F66" s="13">
        <v>0.71755725190839692</v>
      </c>
      <c r="G66" s="14">
        <v>2489.7199999999998</v>
      </c>
      <c r="H66" s="10">
        <f t="shared" ref="H66:H97" si="4">3000-G66</f>
        <v>510.2800000000002</v>
      </c>
      <c r="I66" s="3">
        <f t="shared" ref="I66:I97" si="5">+G66/2400</f>
        <v>1.0373833333333333</v>
      </c>
    </row>
    <row r="67" spans="1:9" x14ac:dyDescent="0.25">
      <c r="A67" s="12" t="s">
        <v>183</v>
      </c>
      <c r="B67" s="7" t="s">
        <v>188</v>
      </c>
      <c r="C67" s="7" t="s">
        <v>263</v>
      </c>
      <c r="D67" s="8" t="s">
        <v>185</v>
      </c>
      <c r="E67" s="4">
        <v>1.0358437661850586</v>
      </c>
      <c r="F67" s="13">
        <v>0.7142857142857143</v>
      </c>
      <c r="G67" s="14">
        <v>2486.0300000000002</v>
      </c>
      <c r="H67" s="10">
        <f t="shared" si="4"/>
        <v>513.9699999999998</v>
      </c>
      <c r="I67" s="3">
        <f t="shared" si="5"/>
        <v>1.0358458333333334</v>
      </c>
    </row>
    <row r="68" spans="1:9" x14ac:dyDescent="0.25">
      <c r="A68" s="12" t="s">
        <v>183</v>
      </c>
      <c r="B68" s="8" t="s">
        <v>187</v>
      </c>
      <c r="C68" s="7" t="s">
        <v>263</v>
      </c>
      <c r="D68" s="8" t="s">
        <v>185</v>
      </c>
      <c r="E68" s="4">
        <v>1.0357290818440263</v>
      </c>
      <c r="F68" s="13">
        <v>0.65217391304347827</v>
      </c>
      <c r="G68" s="14">
        <v>2485.75</v>
      </c>
      <c r="H68" s="10">
        <f t="shared" si="4"/>
        <v>514.25</v>
      </c>
      <c r="I68" s="3">
        <f t="shared" si="5"/>
        <v>1.0357291666666666</v>
      </c>
    </row>
    <row r="69" spans="1:9" x14ac:dyDescent="0.25">
      <c r="A69" s="12" t="s">
        <v>14</v>
      </c>
      <c r="B69" s="7" t="s">
        <v>76</v>
      </c>
      <c r="C69" s="7" t="s">
        <v>42</v>
      </c>
      <c r="D69" s="8" t="s">
        <v>42</v>
      </c>
      <c r="E69" s="4">
        <v>1.0350937724782019</v>
      </c>
      <c r="F69" s="13">
        <v>0.69512195121951215</v>
      </c>
      <c r="G69" s="14">
        <v>2484.23</v>
      </c>
      <c r="H69" s="10">
        <f t="shared" si="4"/>
        <v>515.77</v>
      </c>
      <c r="I69" s="3">
        <f t="shared" si="5"/>
        <v>1.0350958333333333</v>
      </c>
    </row>
    <row r="70" spans="1:9" x14ac:dyDescent="0.25">
      <c r="A70" s="12" t="s">
        <v>190</v>
      </c>
      <c r="B70" s="7" t="s">
        <v>101</v>
      </c>
      <c r="C70" s="7" t="s">
        <v>262</v>
      </c>
      <c r="D70" s="8" t="s">
        <v>36</v>
      </c>
      <c r="E70" s="4">
        <v>1.0265668418910068</v>
      </c>
      <c r="F70" s="13">
        <v>0.65384615384615385</v>
      </c>
      <c r="G70" s="14">
        <v>2463.7600000000002</v>
      </c>
      <c r="H70" s="10">
        <f t="shared" si="4"/>
        <v>536.23999999999978</v>
      </c>
      <c r="I70" s="3">
        <f t="shared" si="5"/>
        <v>1.0265666666666668</v>
      </c>
    </row>
    <row r="71" spans="1:9" x14ac:dyDescent="0.25">
      <c r="A71" s="12" t="s">
        <v>14</v>
      </c>
      <c r="B71" s="7" t="s">
        <v>123</v>
      </c>
      <c r="C71" s="7" t="s">
        <v>42</v>
      </c>
      <c r="D71" s="8" t="s">
        <v>42</v>
      </c>
      <c r="E71" s="4">
        <v>1.0149253731343284</v>
      </c>
      <c r="F71" s="13">
        <v>0.7</v>
      </c>
      <c r="G71" s="14">
        <v>2435.8200000000002</v>
      </c>
      <c r="H71" s="10">
        <f t="shared" si="4"/>
        <v>564.17999999999984</v>
      </c>
      <c r="I71" s="3">
        <f t="shared" si="5"/>
        <v>1.0149250000000001</v>
      </c>
    </row>
    <row r="72" spans="1:9" x14ac:dyDescent="0.25">
      <c r="A72" s="12" t="s">
        <v>176</v>
      </c>
      <c r="B72" s="8" t="s">
        <v>84</v>
      </c>
      <c r="C72" s="7" t="s">
        <v>263</v>
      </c>
      <c r="D72" s="8" t="s">
        <v>51</v>
      </c>
      <c r="E72" s="4">
        <v>1.014403084936474</v>
      </c>
      <c r="F72" s="13">
        <v>0.66442953020134232</v>
      </c>
      <c r="G72" s="14">
        <v>2434.5700000000002</v>
      </c>
      <c r="H72" s="10">
        <f t="shared" si="4"/>
        <v>565.42999999999984</v>
      </c>
      <c r="I72" s="3">
        <f t="shared" si="5"/>
        <v>1.0144041666666668</v>
      </c>
    </row>
    <row r="73" spans="1:9" x14ac:dyDescent="0.25">
      <c r="A73" s="12" t="s">
        <v>28</v>
      </c>
      <c r="B73" s="7" t="s">
        <v>80</v>
      </c>
      <c r="C73" s="7" t="s">
        <v>262</v>
      </c>
      <c r="D73" s="8" t="s">
        <v>227</v>
      </c>
      <c r="E73" s="4">
        <v>1.0125379701738815</v>
      </c>
      <c r="F73" s="13">
        <v>0.66176470588235292</v>
      </c>
      <c r="G73" s="14">
        <v>2430.09</v>
      </c>
      <c r="H73" s="10">
        <f t="shared" si="4"/>
        <v>569.90999999999985</v>
      </c>
      <c r="I73" s="3">
        <f t="shared" si="5"/>
        <v>1.0125375000000001</v>
      </c>
    </row>
    <row r="74" spans="1:9" x14ac:dyDescent="0.25">
      <c r="A74" s="12" t="s">
        <v>190</v>
      </c>
      <c r="B74" s="8" t="s">
        <v>78</v>
      </c>
      <c r="C74" s="7" t="s">
        <v>262</v>
      </c>
      <c r="D74" s="8" t="s">
        <v>36</v>
      </c>
      <c r="E74" s="4">
        <v>1.0123081861165635</v>
      </c>
      <c r="F74" s="13">
        <v>0.64935064935064934</v>
      </c>
      <c r="G74" s="14">
        <v>2429.54</v>
      </c>
      <c r="H74" s="10">
        <f t="shared" si="4"/>
        <v>570.46</v>
      </c>
      <c r="I74" s="3">
        <f t="shared" si="5"/>
        <v>1.0123083333333334</v>
      </c>
    </row>
    <row r="75" spans="1:9" x14ac:dyDescent="0.25">
      <c r="A75" s="12" t="s">
        <v>190</v>
      </c>
      <c r="B75" s="7" t="s">
        <v>106</v>
      </c>
      <c r="C75" s="7" t="s">
        <v>262</v>
      </c>
      <c r="D75" s="8" t="s">
        <v>36</v>
      </c>
      <c r="E75" s="4">
        <v>1.000032609759014</v>
      </c>
      <c r="F75" s="13">
        <v>0.73118279569892475</v>
      </c>
      <c r="G75" s="14">
        <v>2400.08</v>
      </c>
      <c r="H75" s="10">
        <f t="shared" si="4"/>
        <v>599.92000000000007</v>
      </c>
      <c r="I75" s="3">
        <f t="shared" si="5"/>
        <v>1.0000333333333333</v>
      </c>
    </row>
    <row r="76" spans="1:9" x14ac:dyDescent="0.25">
      <c r="A76" s="12" t="s">
        <v>50</v>
      </c>
      <c r="B76" s="7" t="s">
        <v>112</v>
      </c>
      <c r="C76" s="7" t="s">
        <v>263</v>
      </c>
      <c r="D76" s="8" t="s">
        <v>44</v>
      </c>
      <c r="E76" s="4">
        <v>1.000016949439821</v>
      </c>
      <c r="F76" s="13">
        <v>0.79069767441860461</v>
      </c>
      <c r="G76" s="14">
        <v>2400.04</v>
      </c>
      <c r="H76" s="10">
        <f t="shared" si="4"/>
        <v>599.96</v>
      </c>
      <c r="I76" s="3">
        <f t="shared" si="5"/>
        <v>1.0000166666666666</v>
      </c>
    </row>
    <row r="77" spans="1:9" x14ac:dyDescent="0.25">
      <c r="A77" s="12" t="s">
        <v>100</v>
      </c>
      <c r="B77" s="7" t="s">
        <v>229</v>
      </c>
      <c r="C77" s="7" t="s">
        <v>231</v>
      </c>
      <c r="D77" s="8" t="s">
        <v>231</v>
      </c>
      <c r="E77" s="4">
        <v>0.84319676100946683</v>
      </c>
      <c r="F77" s="13">
        <v>0.58992805755395683</v>
      </c>
      <c r="G77" s="14">
        <v>2400</v>
      </c>
      <c r="H77" s="10">
        <f t="shared" si="4"/>
        <v>600</v>
      </c>
      <c r="I77" s="3">
        <f t="shared" si="5"/>
        <v>1</v>
      </c>
    </row>
    <row r="78" spans="1:9" x14ac:dyDescent="0.25">
      <c r="A78" s="12" t="s">
        <v>6</v>
      </c>
      <c r="B78" s="7" t="s">
        <v>38</v>
      </c>
      <c r="C78" s="7" t="s">
        <v>233</v>
      </c>
      <c r="D78" s="8" t="s">
        <v>7</v>
      </c>
      <c r="E78" s="4">
        <v>0.99999173560549071</v>
      </c>
      <c r="F78" s="13">
        <v>0.56953642384105962</v>
      </c>
      <c r="G78" s="14">
        <v>2399.98</v>
      </c>
      <c r="H78" s="10">
        <f t="shared" si="4"/>
        <v>600.02</v>
      </c>
      <c r="I78" s="3">
        <f t="shared" si="5"/>
        <v>0.99999166666666672</v>
      </c>
    </row>
    <row r="79" spans="1:9" x14ac:dyDescent="0.25">
      <c r="A79" s="12" t="s">
        <v>17</v>
      </c>
      <c r="B79" s="7" t="s">
        <v>19</v>
      </c>
      <c r="C79" s="7" t="s">
        <v>262</v>
      </c>
      <c r="D79" s="8" t="s">
        <v>195</v>
      </c>
      <c r="E79" s="4">
        <v>0.99992157477844879</v>
      </c>
      <c r="F79" s="13">
        <v>0.77333333333333332</v>
      </c>
      <c r="G79" s="14">
        <v>2399.81</v>
      </c>
      <c r="H79" s="10">
        <f t="shared" si="4"/>
        <v>600.19000000000005</v>
      </c>
      <c r="I79" s="3">
        <f t="shared" si="5"/>
        <v>0.99992083333333326</v>
      </c>
    </row>
    <row r="80" spans="1:9" x14ac:dyDescent="0.25">
      <c r="A80" s="12" t="s">
        <v>25</v>
      </c>
      <c r="B80" s="7" t="s">
        <v>33</v>
      </c>
      <c r="C80" s="7" t="s">
        <v>262</v>
      </c>
      <c r="D80" s="8" t="s">
        <v>26</v>
      </c>
      <c r="E80" s="4">
        <v>0.99422430389931316</v>
      </c>
      <c r="F80" s="13">
        <v>0.63207547169811318</v>
      </c>
      <c r="G80" s="14">
        <v>2386.14</v>
      </c>
      <c r="H80" s="10">
        <f t="shared" si="4"/>
        <v>613.86000000000013</v>
      </c>
      <c r="I80" s="3">
        <f t="shared" si="5"/>
        <v>0.99422499999999991</v>
      </c>
    </row>
    <row r="81" spans="1:9" x14ac:dyDescent="0.25">
      <c r="A81" s="12" t="s">
        <v>176</v>
      </c>
      <c r="B81" s="7" t="s">
        <v>163</v>
      </c>
      <c r="C81" s="7" t="s">
        <v>263</v>
      </c>
      <c r="D81" s="8" t="s">
        <v>126</v>
      </c>
      <c r="E81" s="4">
        <v>0.99385893338077691</v>
      </c>
      <c r="F81" s="13">
        <v>0.74712643678160917</v>
      </c>
      <c r="G81" s="14">
        <v>2385.2600000000002</v>
      </c>
      <c r="H81" s="10">
        <f t="shared" si="4"/>
        <v>614.73999999999978</v>
      </c>
      <c r="I81" s="3">
        <f t="shared" si="5"/>
        <v>0.9938583333333334</v>
      </c>
    </row>
    <row r="82" spans="1:9" x14ac:dyDescent="0.25">
      <c r="A82" s="12" t="s">
        <v>179</v>
      </c>
      <c r="B82" s="7" t="s">
        <v>95</v>
      </c>
      <c r="C82" s="7" t="s">
        <v>233</v>
      </c>
      <c r="D82" s="8" t="s">
        <v>22</v>
      </c>
      <c r="E82" s="4">
        <v>0.98679283517916461</v>
      </c>
      <c r="F82" s="13">
        <v>0.58108108108108103</v>
      </c>
      <c r="G82" s="14">
        <v>2368.3000000000002</v>
      </c>
      <c r="H82" s="10">
        <f t="shared" si="4"/>
        <v>631.69999999999982</v>
      </c>
      <c r="I82" s="3">
        <f t="shared" si="5"/>
        <v>0.98679166666666673</v>
      </c>
    </row>
    <row r="83" spans="1:9" x14ac:dyDescent="0.25">
      <c r="A83" s="12" t="s">
        <v>14</v>
      </c>
      <c r="B83" s="7" t="s">
        <v>21</v>
      </c>
      <c r="C83" s="7" t="s">
        <v>42</v>
      </c>
      <c r="D83" s="8" t="s">
        <v>228</v>
      </c>
      <c r="E83" s="4">
        <v>0.9845056338463759</v>
      </c>
      <c r="F83" s="13">
        <v>0.62172284644194753</v>
      </c>
      <c r="G83" s="14">
        <v>2362.81</v>
      </c>
      <c r="H83" s="10">
        <f t="shared" si="4"/>
        <v>637.19000000000005</v>
      </c>
      <c r="I83" s="3">
        <f t="shared" si="5"/>
        <v>0.98450416666666662</v>
      </c>
    </row>
    <row r="84" spans="1:9" x14ac:dyDescent="0.25">
      <c r="A84" s="12" t="s">
        <v>100</v>
      </c>
      <c r="B84" s="7" t="s">
        <v>217</v>
      </c>
      <c r="C84" s="7" t="s">
        <v>231</v>
      </c>
      <c r="D84" s="8" t="s">
        <v>231</v>
      </c>
      <c r="E84" s="4">
        <v>0.97979797979797989</v>
      </c>
      <c r="F84" s="13">
        <v>0.5714285714285714</v>
      </c>
      <c r="G84" s="14">
        <v>2351.52</v>
      </c>
      <c r="H84" s="10">
        <f t="shared" si="4"/>
        <v>648.48</v>
      </c>
      <c r="I84" s="3">
        <f t="shared" si="5"/>
        <v>0.9798</v>
      </c>
    </row>
    <row r="85" spans="1:9" x14ac:dyDescent="0.25">
      <c r="A85" s="12" t="s">
        <v>17</v>
      </c>
      <c r="B85" s="7" t="s">
        <v>194</v>
      </c>
      <c r="C85" s="7" t="s">
        <v>262</v>
      </c>
      <c r="D85" s="8" t="s">
        <v>195</v>
      </c>
      <c r="E85" s="4">
        <v>0.9783961497233874</v>
      </c>
      <c r="F85" s="13">
        <v>0.59493670886075944</v>
      </c>
      <c r="G85" s="14">
        <v>2348.15</v>
      </c>
      <c r="H85" s="10">
        <f t="shared" si="4"/>
        <v>651.84999999999991</v>
      </c>
      <c r="I85" s="3">
        <f t="shared" si="5"/>
        <v>0.97839583333333335</v>
      </c>
    </row>
    <row r="86" spans="1:9" x14ac:dyDescent="0.25">
      <c r="A86" s="12" t="s">
        <v>6</v>
      </c>
      <c r="B86" s="7" t="s">
        <v>180</v>
      </c>
      <c r="C86" s="7" t="s">
        <v>233</v>
      </c>
      <c r="D86" s="8" t="s">
        <v>22</v>
      </c>
      <c r="E86" s="4">
        <v>0.97691556218798314</v>
      </c>
      <c r="F86" s="13">
        <v>0.66839378238341973</v>
      </c>
      <c r="G86" s="14">
        <v>2344.6</v>
      </c>
      <c r="H86" s="10">
        <f t="shared" si="4"/>
        <v>655.40000000000009</v>
      </c>
      <c r="I86" s="3">
        <f t="shared" si="5"/>
        <v>0.97691666666666666</v>
      </c>
    </row>
    <row r="87" spans="1:9" x14ac:dyDescent="0.25">
      <c r="A87" s="12" t="s">
        <v>179</v>
      </c>
      <c r="B87" s="7" t="s">
        <v>67</v>
      </c>
      <c r="C87" s="7" t="s">
        <v>233</v>
      </c>
      <c r="D87" s="8" t="s">
        <v>22</v>
      </c>
      <c r="E87" s="4">
        <v>0.97600000000000009</v>
      </c>
      <c r="F87" s="13">
        <v>0.62903225806451613</v>
      </c>
      <c r="G87" s="14">
        <v>2342.4</v>
      </c>
      <c r="H87" s="10">
        <f t="shared" si="4"/>
        <v>657.59999999999991</v>
      </c>
      <c r="I87" s="3">
        <f t="shared" si="5"/>
        <v>0.97600000000000009</v>
      </c>
    </row>
    <row r="88" spans="1:9" x14ac:dyDescent="0.25">
      <c r="A88" s="12" t="s">
        <v>183</v>
      </c>
      <c r="B88" s="8" t="s">
        <v>186</v>
      </c>
      <c r="C88" s="7" t="s">
        <v>263</v>
      </c>
      <c r="D88" s="8" t="s">
        <v>185</v>
      </c>
      <c r="E88" s="4">
        <v>0.97294667711683436</v>
      </c>
      <c r="F88" s="13">
        <v>0.82666666666666666</v>
      </c>
      <c r="G88" s="14">
        <v>2335.0700000000002</v>
      </c>
      <c r="H88" s="10">
        <f t="shared" si="4"/>
        <v>664.92999999999984</v>
      </c>
      <c r="I88" s="3">
        <f t="shared" si="5"/>
        <v>0.9729458333333334</v>
      </c>
    </row>
    <row r="89" spans="1:9" x14ac:dyDescent="0.25">
      <c r="A89" s="12" t="s">
        <v>14</v>
      </c>
      <c r="B89" s="7" t="s">
        <v>135</v>
      </c>
      <c r="C89" s="7" t="s">
        <v>42</v>
      </c>
      <c r="D89" s="8" t="s">
        <v>228</v>
      </c>
      <c r="E89" s="4">
        <v>0.96986199044595567</v>
      </c>
      <c r="F89" s="13">
        <v>0.58011049723756902</v>
      </c>
      <c r="G89" s="14">
        <v>2327.67</v>
      </c>
      <c r="H89" s="10">
        <f t="shared" si="4"/>
        <v>672.32999999999993</v>
      </c>
      <c r="I89" s="3">
        <f t="shared" si="5"/>
        <v>0.96986250000000007</v>
      </c>
    </row>
    <row r="90" spans="1:9" x14ac:dyDescent="0.25">
      <c r="A90" s="12" t="s">
        <v>190</v>
      </c>
      <c r="B90" s="7" t="s">
        <v>107</v>
      </c>
      <c r="C90" s="7" t="s">
        <v>262</v>
      </c>
      <c r="D90" s="8" t="s">
        <v>36</v>
      </c>
      <c r="E90" s="4">
        <v>0.96915621875240376</v>
      </c>
      <c r="F90" s="13">
        <v>0.5757575757575758</v>
      </c>
      <c r="G90" s="14">
        <v>2325.9699999999998</v>
      </c>
      <c r="H90" s="10">
        <f t="shared" si="4"/>
        <v>674.0300000000002</v>
      </c>
      <c r="I90" s="3">
        <f t="shared" si="5"/>
        <v>0.96915416666666654</v>
      </c>
    </row>
    <row r="91" spans="1:9" x14ac:dyDescent="0.25">
      <c r="A91" s="12" t="s">
        <v>28</v>
      </c>
      <c r="B91" s="8" t="s">
        <v>90</v>
      </c>
      <c r="C91" s="7" t="s">
        <v>262</v>
      </c>
      <c r="D91" s="8" t="s">
        <v>227</v>
      </c>
      <c r="E91" s="4">
        <v>0.96252406310157734</v>
      </c>
      <c r="F91" s="13">
        <v>0.76119402985074625</v>
      </c>
      <c r="G91" s="14">
        <v>2310.06</v>
      </c>
      <c r="H91" s="10">
        <f t="shared" si="4"/>
        <v>689.94</v>
      </c>
      <c r="I91" s="3">
        <f t="shared" si="5"/>
        <v>0.96252499999999996</v>
      </c>
    </row>
    <row r="92" spans="1:9" x14ac:dyDescent="0.25">
      <c r="A92" s="12" t="s">
        <v>6</v>
      </c>
      <c r="B92" s="7" t="s">
        <v>39</v>
      </c>
      <c r="C92" s="7" t="s">
        <v>233</v>
      </c>
      <c r="D92" s="8" t="s">
        <v>22</v>
      </c>
      <c r="E92" s="4">
        <v>0.95652636003072489</v>
      </c>
      <c r="F92" s="13">
        <v>0.64615384615384619</v>
      </c>
      <c r="G92" s="14">
        <v>2295.66</v>
      </c>
      <c r="H92" s="10">
        <f t="shared" si="4"/>
        <v>704.34000000000015</v>
      </c>
      <c r="I92" s="3">
        <f t="shared" si="5"/>
        <v>0.95652499999999996</v>
      </c>
    </row>
    <row r="93" spans="1:9" x14ac:dyDescent="0.25">
      <c r="A93" s="12" t="s">
        <v>176</v>
      </c>
      <c r="B93" s="7" t="s">
        <v>65</v>
      </c>
      <c r="C93" s="7" t="s">
        <v>263</v>
      </c>
      <c r="D93" s="8" t="s">
        <v>51</v>
      </c>
      <c r="E93" s="4">
        <v>0.95316223289972257</v>
      </c>
      <c r="F93" s="13">
        <v>0.58677685950413228</v>
      </c>
      <c r="G93" s="14">
        <v>2287.59</v>
      </c>
      <c r="H93" s="10">
        <f t="shared" si="4"/>
        <v>712.40999999999985</v>
      </c>
      <c r="I93" s="3">
        <f t="shared" si="5"/>
        <v>0.95316250000000002</v>
      </c>
    </row>
    <row r="94" spans="1:9" x14ac:dyDescent="0.25">
      <c r="A94" s="12" t="s">
        <v>14</v>
      </c>
      <c r="B94" s="7" t="s">
        <v>148</v>
      </c>
      <c r="C94" s="7" t="s">
        <v>42</v>
      </c>
      <c r="D94" s="8" t="s">
        <v>42</v>
      </c>
      <c r="E94" s="4">
        <v>0.94543735568444209</v>
      </c>
      <c r="F94" s="13">
        <v>0.69047619047619047</v>
      </c>
      <c r="G94" s="14">
        <v>2269.0500000000002</v>
      </c>
      <c r="H94" s="10">
        <f t="shared" si="4"/>
        <v>730.94999999999982</v>
      </c>
      <c r="I94" s="3">
        <f t="shared" si="5"/>
        <v>0.94543750000000004</v>
      </c>
    </row>
    <row r="95" spans="1:9" x14ac:dyDescent="0.25">
      <c r="A95" s="12" t="s">
        <v>179</v>
      </c>
      <c r="B95" s="7" t="s">
        <v>153</v>
      </c>
      <c r="C95" s="7" t="s">
        <v>233</v>
      </c>
      <c r="D95" s="8" t="s">
        <v>22</v>
      </c>
      <c r="E95" s="4">
        <v>0.94113218201496407</v>
      </c>
      <c r="F95" s="13">
        <v>0.609375</v>
      </c>
      <c r="G95" s="14">
        <v>2258.7199999999998</v>
      </c>
      <c r="H95" s="10">
        <f t="shared" si="4"/>
        <v>741.2800000000002</v>
      </c>
      <c r="I95" s="3">
        <f t="shared" si="5"/>
        <v>0.94113333333333327</v>
      </c>
    </row>
    <row r="96" spans="1:9" x14ac:dyDescent="0.25">
      <c r="A96" s="12" t="s">
        <v>100</v>
      </c>
      <c r="B96" s="7" t="s">
        <v>216</v>
      </c>
      <c r="C96" s="7" t="s">
        <v>231</v>
      </c>
      <c r="D96" s="8" t="s">
        <v>231</v>
      </c>
      <c r="E96" s="4">
        <v>0.94077090583738465</v>
      </c>
      <c r="F96" s="13">
        <v>0.68253968253968256</v>
      </c>
      <c r="G96" s="14">
        <v>2257.85</v>
      </c>
      <c r="H96" s="10">
        <f t="shared" si="4"/>
        <v>742.15000000000009</v>
      </c>
      <c r="I96" s="3">
        <f t="shared" si="5"/>
        <v>0.94077083333333333</v>
      </c>
    </row>
    <row r="97" spans="1:9" x14ac:dyDescent="0.25">
      <c r="A97" s="12" t="s">
        <v>176</v>
      </c>
      <c r="B97" s="7" t="s">
        <v>64</v>
      </c>
      <c r="C97" s="7" t="s">
        <v>263</v>
      </c>
      <c r="D97" s="8" t="s">
        <v>51</v>
      </c>
      <c r="E97" s="4">
        <v>0.93638917425020685</v>
      </c>
      <c r="F97" s="13">
        <v>0.63800904977375561</v>
      </c>
      <c r="G97" s="14">
        <v>2247.33</v>
      </c>
      <c r="H97" s="10">
        <f t="shared" si="4"/>
        <v>752.67000000000007</v>
      </c>
      <c r="I97" s="3">
        <f t="shared" si="5"/>
        <v>0.93638749999999993</v>
      </c>
    </row>
    <row r="98" spans="1:9" x14ac:dyDescent="0.25">
      <c r="A98" s="12" t="s">
        <v>17</v>
      </c>
      <c r="B98" s="7" t="s">
        <v>152</v>
      </c>
      <c r="C98" s="7" t="s">
        <v>262</v>
      </c>
      <c r="D98" s="8" t="s">
        <v>195</v>
      </c>
      <c r="E98" s="4">
        <v>0.93333333333333335</v>
      </c>
      <c r="F98" s="13">
        <v>0.70476190476190481</v>
      </c>
      <c r="G98" s="14">
        <v>2240</v>
      </c>
      <c r="H98" s="10">
        <f t="shared" ref="H98:H129" si="6">3000-G98</f>
        <v>760</v>
      </c>
      <c r="I98" s="3">
        <f t="shared" ref="I98:I129" si="7">+G98/2400</f>
        <v>0.93333333333333335</v>
      </c>
    </row>
    <row r="99" spans="1:9" x14ac:dyDescent="0.25">
      <c r="A99" s="12" t="s">
        <v>176</v>
      </c>
      <c r="B99" s="7" t="s">
        <v>52</v>
      </c>
      <c r="C99" s="7" t="s">
        <v>263</v>
      </c>
      <c r="D99" s="8" t="s">
        <v>51</v>
      </c>
      <c r="E99" s="4">
        <v>0.93077639058761996</v>
      </c>
      <c r="F99" s="13">
        <v>0.59116022099447518</v>
      </c>
      <c r="G99" s="14">
        <v>2233.86</v>
      </c>
      <c r="H99" s="10">
        <f t="shared" si="6"/>
        <v>766.13999999999987</v>
      </c>
      <c r="I99" s="3">
        <f t="shared" si="7"/>
        <v>0.93077500000000002</v>
      </c>
    </row>
    <row r="100" spans="1:9" x14ac:dyDescent="0.25">
      <c r="A100" s="12" t="s">
        <v>176</v>
      </c>
      <c r="B100" s="7" t="s">
        <v>75</v>
      </c>
      <c r="C100" s="7" t="s">
        <v>263</v>
      </c>
      <c r="D100" s="8" t="s">
        <v>51</v>
      </c>
      <c r="E100" s="4">
        <v>0.92928823591800069</v>
      </c>
      <c r="F100" s="13">
        <v>0.58812615955473102</v>
      </c>
      <c r="G100" s="14">
        <v>2230.29</v>
      </c>
      <c r="H100" s="10">
        <f t="shared" si="6"/>
        <v>769.71</v>
      </c>
      <c r="I100" s="3">
        <f t="shared" si="7"/>
        <v>0.92928749999999993</v>
      </c>
    </row>
    <row r="101" spans="1:9" x14ac:dyDescent="0.25">
      <c r="A101" s="12" t="s">
        <v>17</v>
      </c>
      <c r="B101" s="7" t="s">
        <v>198</v>
      </c>
      <c r="C101" s="7" t="s">
        <v>262</v>
      </c>
      <c r="D101" s="8" t="s">
        <v>195</v>
      </c>
      <c r="E101" s="4">
        <v>0.9175163142648014</v>
      </c>
      <c r="F101" s="13">
        <v>0.64893617021276595</v>
      </c>
      <c r="G101" s="14">
        <v>2202.04</v>
      </c>
      <c r="H101" s="10">
        <f t="shared" si="6"/>
        <v>797.96</v>
      </c>
      <c r="I101" s="3">
        <f t="shared" si="7"/>
        <v>0.91751666666666665</v>
      </c>
    </row>
    <row r="102" spans="1:9" x14ac:dyDescent="0.25">
      <c r="A102" s="12" t="s">
        <v>28</v>
      </c>
      <c r="B102" s="8" t="s">
        <v>181</v>
      </c>
      <c r="C102" s="7" t="s">
        <v>262</v>
      </c>
      <c r="D102" s="8" t="s">
        <v>227</v>
      </c>
      <c r="E102" s="4">
        <v>0.91239543948263524</v>
      </c>
      <c r="F102" s="13">
        <v>0.68595041322314054</v>
      </c>
      <c r="G102" s="14">
        <v>2189.75</v>
      </c>
      <c r="H102" s="10">
        <f t="shared" si="6"/>
        <v>810.25</v>
      </c>
      <c r="I102" s="3">
        <f t="shared" si="7"/>
        <v>0.91239583333333329</v>
      </c>
    </row>
    <row r="103" spans="1:9" x14ac:dyDescent="0.25">
      <c r="A103" s="12" t="s">
        <v>25</v>
      </c>
      <c r="B103" s="7" t="s">
        <v>116</v>
      </c>
      <c r="C103" s="7" t="s">
        <v>262</v>
      </c>
      <c r="D103" s="8" t="s">
        <v>26</v>
      </c>
      <c r="E103" s="4">
        <v>0.91175129777503261</v>
      </c>
      <c r="F103" s="13">
        <v>0.62209302325581395</v>
      </c>
      <c r="G103" s="14">
        <v>2188.1999999999998</v>
      </c>
      <c r="H103" s="10">
        <f t="shared" si="6"/>
        <v>811.80000000000018</v>
      </c>
      <c r="I103" s="3">
        <f t="shared" si="7"/>
        <v>0.91174999999999995</v>
      </c>
    </row>
    <row r="104" spans="1:9" x14ac:dyDescent="0.25">
      <c r="A104" s="12" t="s">
        <v>190</v>
      </c>
      <c r="B104" s="7" t="s">
        <v>125</v>
      </c>
      <c r="C104" s="7" t="s">
        <v>262</v>
      </c>
      <c r="D104" s="8" t="s">
        <v>36</v>
      </c>
      <c r="E104" s="4">
        <v>0.91035264972316343</v>
      </c>
      <c r="F104" s="13">
        <v>0.79545454545454541</v>
      </c>
      <c r="G104" s="14">
        <v>2184.85</v>
      </c>
      <c r="H104" s="10">
        <f t="shared" si="6"/>
        <v>815.15000000000009</v>
      </c>
      <c r="I104" s="3">
        <f t="shared" si="7"/>
        <v>0.91035416666666658</v>
      </c>
    </row>
    <row r="105" spans="1:9" x14ac:dyDescent="0.25">
      <c r="A105" s="12" t="s">
        <v>28</v>
      </c>
      <c r="B105" s="7" t="s">
        <v>182</v>
      </c>
      <c r="C105" s="7" t="s">
        <v>262</v>
      </c>
      <c r="D105" s="8" t="s">
        <v>227</v>
      </c>
      <c r="E105" s="4">
        <v>0.91025641025641024</v>
      </c>
      <c r="F105" s="13">
        <v>0.6</v>
      </c>
      <c r="G105" s="14">
        <v>2184.62</v>
      </c>
      <c r="H105" s="10">
        <f t="shared" si="6"/>
        <v>815.38000000000011</v>
      </c>
      <c r="I105" s="3">
        <f t="shared" si="7"/>
        <v>0.91025833333333328</v>
      </c>
    </row>
    <row r="106" spans="1:9" x14ac:dyDescent="0.25">
      <c r="A106" s="12" t="s">
        <v>100</v>
      </c>
      <c r="B106" s="7" t="s">
        <v>204</v>
      </c>
      <c r="C106" s="7" t="s">
        <v>231</v>
      </c>
      <c r="D106" s="8" t="s">
        <v>231</v>
      </c>
      <c r="E106" s="4">
        <v>0.90400723205785638</v>
      </c>
      <c r="F106" s="13">
        <v>0.58720930232558144</v>
      </c>
      <c r="G106" s="14">
        <v>2169.62</v>
      </c>
      <c r="H106" s="10">
        <f t="shared" si="6"/>
        <v>830.38000000000011</v>
      </c>
      <c r="I106" s="3">
        <f t="shared" si="7"/>
        <v>0.9040083333333333</v>
      </c>
    </row>
    <row r="107" spans="1:9" x14ac:dyDescent="0.25">
      <c r="A107" s="12" t="s">
        <v>28</v>
      </c>
      <c r="B107" s="7" t="s">
        <v>201</v>
      </c>
      <c r="C107" s="7" t="s">
        <v>262</v>
      </c>
      <c r="D107" s="8" t="s">
        <v>227</v>
      </c>
      <c r="E107" s="4">
        <v>0.90177239264809561</v>
      </c>
      <c r="F107" s="13">
        <v>0.78260869565217395</v>
      </c>
      <c r="G107" s="14">
        <v>2164.25</v>
      </c>
      <c r="H107" s="10">
        <f t="shared" si="6"/>
        <v>835.75</v>
      </c>
      <c r="I107" s="3">
        <f t="shared" si="7"/>
        <v>0.9017708333333333</v>
      </c>
    </row>
    <row r="108" spans="1:9" x14ac:dyDescent="0.25">
      <c r="A108" s="12" t="s">
        <v>25</v>
      </c>
      <c r="B108" s="7" t="s">
        <v>147</v>
      </c>
      <c r="C108" s="7" t="s">
        <v>262</v>
      </c>
      <c r="D108" s="8" t="s">
        <v>26</v>
      </c>
      <c r="E108" s="4">
        <v>0.89430894308943076</v>
      </c>
      <c r="F108" s="13">
        <v>0.6097560975609756</v>
      </c>
      <c r="G108" s="14">
        <v>2146.34</v>
      </c>
      <c r="H108" s="10">
        <f t="shared" si="6"/>
        <v>853.65999999999985</v>
      </c>
      <c r="I108" s="3">
        <f t="shared" si="7"/>
        <v>0.89430833333333337</v>
      </c>
    </row>
    <row r="109" spans="1:9" x14ac:dyDescent="0.25">
      <c r="A109" s="12" t="s">
        <v>190</v>
      </c>
      <c r="B109" s="8" t="s">
        <v>132</v>
      </c>
      <c r="C109" s="7" t="s">
        <v>262</v>
      </c>
      <c r="D109" s="8" t="s">
        <v>36</v>
      </c>
      <c r="E109" s="4">
        <v>0.89094148878141022</v>
      </c>
      <c r="F109" s="13">
        <v>0.68644067796610164</v>
      </c>
      <c r="G109" s="14">
        <v>2138.2600000000002</v>
      </c>
      <c r="H109" s="10">
        <f t="shared" si="6"/>
        <v>861.73999999999978</v>
      </c>
      <c r="I109" s="3">
        <f t="shared" si="7"/>
        <v>0.89094166666666674</v>
      </c>
    </row>
    <row r="110" spans="1:9" x14ac:dyDescent="0.25">
      <c r="A110" s="12" t="s">
        <v>6</v>
      </c>
      <c r="B110" s="7" t="s">
        <v>108</v>
      </c>
      <c r="C110" s="7" t="s">
        <v>233</v>
      </c>
      <c r="D110" s="8" t="s">
        <v>22</v>
      </c>
      <c r="E110" s="4">
        <v>0.87758684027919498</v>
      </c>
      <c r="F110" s="13">
        <v>0.6428571428571429</v>
      </c>
      <c r="G110" s="14">
        <v>2106.21</v>
      </c>
      <c r="H110" s="10">
        <f t="shared" si="6"/>
        <v>893.79</v>
      </c>
      <c r="I110" s="3">
        <f t="shared" si="7"/>
        <v>0.87758749999999996</v>
      </c>
    </row>
    <row r="111" spans="1:9" x14ac:dyDescent="0.25">
      <c r="A111" s="12" t="s">
        <v>14</v>
      </c>
      <c r="B111" s="8" t="s">
        <v>103</v>
      </c>
      <c r="C111" s="7" t="s">
        <v>42</v>
      </c>
      <c r="D111" s="8" t="s">
        <v>42</v>
      </c>
      <c r="E111" s="4">
        <v>0.87679253349564856</v>
      </c>
      <c r="F111" s="13">
        <v>0.6</v>
      </c>
      <c r="G111" s="14">
        <v>2104.3000000000002</v>
      </c>
      <c r="H111" s="10">
        <f t="shared" si="6"/>
        <v>895.69999999999982</v>
      </c>
      <c r="I111" s="3">
        <f t="shared" si="7"/>
        <v>0.87679166666666675</v>
      </c>
    </row>
    <row r="112" spans="1:9" x14ac:dyDescent="0.25">
      <c r="A112" s="12" t="s">
        <v>183</v>
      </c>
      <c r="B112" s="7" t="s">
        <v>197</v>
      </c>
      <c r="C112" s="7" t="s">
        <v>263</v>
      </c>
      <c r="D112" s="8" t="s">
        <v>185</v>
      </c>
      <c r="E112" s="4">
        <v>0.87097476592553158</v>
      </c>
      <c r="F112" s="13">
        <v>0.65</v>
      </c>
      <c r="G112" s="14">
        <v>2090.34</v>
      </c>
      <c r="H112" s="10">
        <f t="shared" si="6"/>
        <v>909.65999999999985</v>
      </c>
      <c r="I112" s="3">
        <f t="shared" si="7"/>
        <v>0.87097500000000005</v>
      </c>
    </row>
    <row r="113" spans="1:9" x14ac:dyDescent="0.25">
      <c r="A113" s="12" t="s">
        <v>48</v>
      </c>
      <c r="B113" s="7" t="s">
        <v>49</v>
      </c>
      <c r="C113" s="7" t="s">
        <v>233</v>
      </c>
      <c r="D113" s="8" t="s">
        <v>233</v>
      </c>
      <c r="E113" s="4">
        <v>0.86791634041188281</v>
      </c>
      <c r="F113" s="13">
        <v>0.74615384615384617</v>
      </c>
      <c r="G113" s="14">
        <v>2083</v>
      </c>
      <c r="H113" s="10">
        <f t="shared" si="6"/>
        <v>917</v>
      </c>
      <c r="I113" s="3">
        <f t="shared" si="7"/>
        <v>0.86791666666666667</v>
      </c>
    </row>
    <row r="114" spans="1:9" x14ac:dyDescent="0.25">
      <c r="A114" s="12" t="s">
        <v>6</v>
      </c>
      <c r="B114" s="7" t="s">
        <v>60</v>
      </c>
      <c r="C114" s="7" t="s">
        <v>233</v>
      </c>
      <c r="D114" s="8" t="s">
        <v>7</v>
      </c>
      <c r="E114" s="4">
        <v>0.85826771653543321</v>
      </c>
      <c r="F114" s="13">
        <v>0.5911949685534591</v>
      </c>
      <c r="G114" s="14">
        <v>2059.84</v>
      </c>
      <c r="H114" s="10">
        <f t="shared" si="6"/>
        <v>940.15999999999985</v>
      </c>
      <c r="I114" s="3">
        <f t="shared" si="7"/>
        <v>0.85826666666666673</v>
      </c>
    </row>
    <row r="115" spans="1:9" x14ac:dyDescent="0.25">
      <c r="A115" s="12" t="s">
        <v>183</v>
      </c>
      <c r="B115" s="7" t="s">
        <v>196</v>
      </c>
      <c r="C115" s="7" t="s">
        <v>263</v>
      </c>
      <c r="D115" s="8" t="s">
        <v>185</v>
      </c>
      <c r="E115" s="4">
        <v>0.85497660913050477</v>
      </c>
      <c r="F115" s="13">
        <v>0.67105263157894735</v>
      </c>
      <c r="G115" s="14">
        <v>2051.94</v>
      </c>
      <c r="H115" s="10">
        <f t="shared" si="6"/>
        <v>948.06</v>
      </c>
      <c r="I115" s="3">
        <f t="shared" si="7"/>
        <v>0.85497500000000004</v>
      </c>
    </row>
    <row r="116" spans="1:9" x14ac:dyDescent="0.25">
      <c r="A116" s="12" t="s">
        <v>206</v>
      </c>
      <c r="B116" s="8" t="s">
        <v>212</v>
      </c>
      <c r="C116" s="7" t="s">
        <v>231</v>
      </c>
      <c r="D116" s="8" t="s">
        <v>11</v>
      </c>
      <c r="E116" s="4">
        <v>0.85057471264367801</v>
      </c>
      <c r="F116" s="13">
        <v>0.66279069767441856</v>
      </c>
      <c r="G116" s="14">
        <v>2041.38</v>
      </c>
      <c r="H116" s="10">
        <f t="shared" si="6"/>
        <v>958.61999999999989</v>
      </c>
      <c r="I116" s="3">
        <f t="shared" si="7"/>
        <v>0.85057500000000008</v>
      </c>
    </row>
    <row r="117" spans="1:9" x14ac:dyDescent="0.25">
      <c r="A117" s="12" t="s">
        <v>14</v>
      </c>
      <c r="B117" s="7" t="s">
        <v>86</v>
      </c>
      <c r="C117" s="7" t="s">
        <v>42</v>
      </c>
      <c r="D117" s="8" t="s">
        <v>42</v>
      </c>
      <c r="E117" s="4">
        <v>0.84373681661224043</v>
      </c>
      <c r="F117" s="13">
        <v>0.58823529411764708</v>
      </c>
      <c r="G117" s="14">
        <v>2024.97</v>
      </c>
      <c r="H117" s="10">
        <f t="shared" si="6"/>
        <v>975.03</v>
      </c>
      <c r="I117" s="3">
        <f t="shared" si="7"/>
        <v>0.84373750000000003</v>
      </c>
    </row>
    <row r="118" spans="1:9" x14ac:dyDescent="0.25">
      <c r="A118" s="12" t="s">
        <v>100</v>
      </c>
      <c r="B118" s="7" t="s">
        <v>224</v>
      </c>
      <c r="C118" s="7" t="s">
        <v>231</v>
      </c>
      <c r="D118" s="8" t="s">
        <v>231</v>
      </c>
      <c r="E118" s="4">
        <v>0.83694742448451653</v>
      </c>
      <c r="F118" s="13">
        <v>0.58227848101265822</v>
      </c>
      <c r="G118" s="14">
        <v>2008.67</v>
      </c>
      <c r="H118" s="10">
        <f t="shared" si="6"/>
        <v>991.32999999999993</v>
      </c>
      <c r="I118" s="3">
        <f t="shared" si="7"/>
        <v>0.83694583333333339</v>
      </c>
    </row>
    <row r="119" spans="1:9" x14ac:dyDescent="0.25">
      <c r="A119" s="12" t="s">
        <v>6</v>
      </c>
      <c r="B119" s="7" t="s">
        <v>92</v>
      </c>
      <c r="C119" s="7" t="s">
        <v>233</v>
      </c>
      <c r="D119" s="8" t="s">
        <v>22</v>
      </c>
      <c r="E119" s="4">
        <v>0.8</v>
      </c>
      <c r="F119" s="13">
        <v>0.60240963855421692</v>
      </c>
      <c r="G119" s="14">
        <v>1920</v>
      </c>
      <c r="H119" s="10">
        <f t="shared" si="6"/>
        <v>1080</v>
      </c>
      <c r="I119" s="3">
        <f t="shared" si="7"/>
        <v>0.8</v>
      </c>
    </row>
    <row r="120" spans="1:9" x14ac:dyDescent="0.25">
      <c r="A120" s="12" t="s">
        <v>14</v>
      </c>
      <c r="B120" s="8" t="s">
        <v>144</v>
      </c>
      <c r="C120" s="7" t="s">
        <v>42</v>
      </c>
      <c r="D120" s="8" t="s">
        <v>42</v>
      </c>
      <c r="E120" s="4">
        <v>0.79580266910806718</v>
      </c>
      <c r="F120" s="13">
        <v>0.66455696202531644</v>
      </c>
      <c r="G120" s="14">
        <v>1909.93</v>
      </c>
      <c r="H120" s="10">
        <f t="shared" si="6"/>
        <v>1090.07</v>
      </c>
      <c r="I120" s="3">
        <f t="shared" si="7"/>
        <v>0.79580416666666665</v>
      </c>
    </row>
    <row r="121" spans="1:9" x14ac:dyDescent="0.25">
      <c r="A121" s="12" t="s">
        <v>183</v>
      </c>
      <c r="B121" s="8" t="s">
        <v>189</v>
      </c>
      <c r="C121" s="7" t="s">
        <v>263</v>
      </c>
      <c r="D121" s="8" t="s">
        <v>185</v>
      </c>
      <c r="E121" s="4">
        <v>1.3375083594272466</v>
      </c>
      <c r="F121" s="13">
        <v>0.55333333333333334</v>
      </c>
      <c r="G121" s="14">
        <v>1200</v>
      </c>
      <c r="H121" s="10">
        <f t="shared" si="6"/>
        <v>1800</v>
      </c>
      <c r="I121" s="3">
        <f t="shared" si="7"/>
        <v>0.5</v>
      </c>
    </row>
    <row r="122" spans="1:9" x14ac:dyDescent="0.25">
      <c r="A122" s="12" t="s">
        <v>25</v>
      </c>
      <c r="B122" s="7" t="s">
        <v>140</v>
      </c>
      <c r="C122" s="7" t="s">
        <v>262</v>
      </c>
      <c r="D122" s="8" t="s">
        <v>26</v>
      </c>
      <c r="E122" s="4">
        <v>1.3699026039709834</v>
      </c>
      <c r="F122" s="13">
        <v>0.56221198156682028</v>
      </c>
      <c r="G122" s="14">
        <v>1200</v>
      </c>
      <c r="H122" s="10">
        <f t="shared" si="6"/>
        <v>1800</v>
      </c>
      <c r="I122" s="3">
        <f t="shared" si="7"/>
        <v>0.5</v>
      </c>
    </row>
    <row r="123" spans="1:9" x14ac:dyDescent="0.25">
      <c r="A123" s="12" t="s">
        <v>25</v>
      </c>
      <c r="B123" s="7" t="s">
        <v>133</v>
      </c>
      <c r="C123" s="7" t="s">
        <v>262</v>
      </c>
      <c r="D123" s="8" t="s">
        <v>26</v>
      </c>
      <c r="E123" s="4">
        <v>1.1978153606083581</v>
      </c>
      <c r="F123" s="13">
        <v>0.5636363636363636</v>
      </c>
      <c r="G123" s="14">
        <v>1200</v>
      </c>
      <c r="H123" s="10">
        <f t="shared" si="6"/>
        <v>1800</v>
      </c>
      <c r="I123" s="3">
        <f t="shared" si="7"/>
        <v>0.5</v>
      </c>
    </row>
    <row r="124" spans="1:9" x14ac:dyDescent="0.25">
      <c r="A124" s="12" t="s">
        <v>14</v>
      </c>
      <c r="B124" s="7" t="s">
        <v>35</v>
      </c>
      <c r="C124" s="7" t="s">
        <v>42</v>
      </c>
      <c r="D124" s="8" t="s">
        <v>42</v>
      </c>
      <c r="E124" s="4">
        <v>1.0588858168127537</v>
      </c>
      <c r="F124" s="13">
        <v>0.56557377049180324</v>
      </c>
      <c r="G124" s="14">
        <v>1200</v>
      </c>
      <c r="H124" s="10">
        <f t="shared" si="6"/>
        <v>1800</v>
      </c>
      <c r="I124" s="3">
        <f t="shared" si="7"/>
        <v>0.5</v>
      </c>
    </row>
    <row r="125" spans="1:9" x14ac:dyDescent="0.25">
      <c r="A125" s="12" t="s">
        <v>14</v>
      </c>
      <c r="B125" s="7" t="s">
        <v>118</v>
      </c>
      <c r="C125" s="7" t="s">
        <v>42</v>
      </c>
      <c r="D125" s="8" t="s">
        <v>40</v>
      </c>
      <c r="E125" s="4">
        <v>1.0714591845481298</v>
      </c>
      <c r="F125" s="13">
        <v>0.46031746031746029</v>
      </c>
      <c r="G125" s="14">
        <v>1200</v>
      </c>
      <c r="H125" s="10">
        <f t="shared" si="6"/>
        <v>1800</v>
      </c>
      <c r="I125" s="3">
        <f t="shared" si="7"/>
        <v>0.5</v>
      </c>
    </row>
    <row r="126" spans="1:9" x14ac:dyDescent="0.25">
      <c r="A126" s="12" t="s">
        <v>14</v>
      </c>
      <c r="B126" s="8" t="s">
        <v>99</v>
      </c>
      <c r="C126" s="7" t="s">
        <v>42</v>
      </c>
      <c r="D126" s="8" t="s">
        <v>82</v>
      </c>
      <c r="E126" s="4">
        <v>1.0869565217391302</v>
      </c>
      <c r="F126" s="13">
        <v>0.53367875647668395</v>
      </c>
      <c r="G126" s="14">
        <v>1200</v>
      </c>
      <c r="H126" s="10">
        <f t="shared" si="6"/>
        <v>1800</v>
      </c>
      <c r="I126" s="3">
        <f t="shared" si="7"/>
        <v>0.5</v>
      </c>
    </row>
    <row r="127" spans="1:9" x14ac:dyDescent="0.25">
      <c r="A127" s="12" t="s">
        <v>25</v>
      </c>
      <c r="B127" s="7" t="s">
        <v>157</v>
      </c>
      <c r="C127" s="7" t="s">
        <v>262</v>
      </c>
      <c r="D127" s="8" t="s">
        <v>225</v>
      </c>
      <c r="E127" s="4">
        <v>1.2768248596261826</v>
      </c>
      <c r="F127" s="13">
        <v>0.55555555555555558</v>
      </c>
      <c r="G127" s="14">
        <v>1200</v>
      </c>
      <c r="H127" s="10">
        <f t="shared" si="6"/>
        <v>1800</v>
      </c>
      <c r="I127" s="3">
        <f t="shared" si="7"/>
        <v>0.5</v>
      </c>
    </row>
    <row r="128" spans="1:9" x14ac:dyDescent="0.25">
      <c r="A128" s="12" t="s">
        <v>176</v>
      </c>
      <c r="B128" s="8" t="s">
        <v>168</v>
      </c>
      <c r="C128" s="7" t="s">
        <v>263</v>
      </c>
      <c r="D128" s="8" t="s">
        <v>126</v>
      </c>
      <c r="E128" s="4">
        <v>1.048596547270177</v>
      </c>
      <c r="F128" s="13">
        <v>0.44587628865979384</v>
      </c>
      <c r="G128" s="14">
        <v>1200</v>
      </c>
      <c r="H128" s="10">
        <f t="shared" si="6"/>
        <v>1800</v>
      </c>
      <c r="I128" s="3">
        <f t="shared" si="7"/>
        <v>0.5</v>
      </c>
    </row>
    <row r="129" spans="1:9" x14ac:dyDescent="0.25">
      <c r="A129" s="12" t="s">
        <v>14</v>
      </c>
      <c r="B129" s="8" t="s">
        <v>43</v>
      </c>
      <c r="C129" s="7" t="s">
        <v>42</v>
      </c>
      <c r="D129" s="8" t="s">
        <v>40</v>
      </c>
      <c r="E129" s="4">
        <v>1.4265715618958734</v>
      </c>
      <c r="F129" s="13">
        <v>0.54471544715447151</v>
      </c>
      <c r="G129" s="14">
        <v>1200</v>
      </c>
      <c r="H129" s="10">
        <f t="shared" si="6"/>
        <v>1800</v>
      </c>
      <c r="I129" s="3">
        <f t="shared" si="7"/>
        <v>0.5</v>
      </c>
    </row>
    <row r="130" spans="1:9" x14ac:dyDescent="0.25">
      <c r="A130" s="12" t="s">
        <v>14</v>
      </c>
      <c r="B130" s="7" t="s">
        <v>56</v>
      </c>
      <c r="C130" s="7" t="s">
        <v>42</v>
      </c>
      <c r="D130" s="8" t="s">
        <v>40</v>
      </c>
      <c r="E130" s="4">
        <v>1.4631193915949581</v>
      </c>
      <c r="F130" s="13">
        <v>0.51152073732718895</v>
      </c>
      <c r="G130" s="14">
        <v>1200</v>
      </c>
      <c r="H130" s="10">
        <f t="shared" ref="H130:H161" si="8">3000-G130</f>
        <v>1800</v>
      </c>
      <c r="I130" s="3">
        <f t="shared" ref="I130:I161" si="9">+G130/2400</f>
        <v>0.5</v>
      </c>
    </row>
    <row r="131" spans="1:9" x14ac:dyDescent="0.25">
      <c r="A131" s="12" t="s">
        <v>17</v>
      </c>
      <c r="B131" s="7" t="s">
        <v>114</v>
      </c>
      <c r="C131" s="7" t="s">
        <v>262</v>
      </c>
      <c r="D131" s="8" t="s">
        <v>195</v>
      </c>
      <c r="E131" s="4">
        <v>1.2185430463576159</v>
      </c>
      <c r="F131" s="13">
        <v>0.5025380710659898</v>
      </c>
      <c r="G131" s="14">
        <v>1200</v>
      </c>
      <c r="H131" s="10">
        <f t="shared" si="8"/>
        <v>1800</v>
      </c>
      <c r="I131" s="3">
        <f t="shared" si="9"/>
        <v>0.5</v>
      </c>
    </row>
    <row r="132" spans="1:9" x14ac:dyDescent="0.25">
      <c r="A132" s="12" t="s">
        <v>72</v>
      </c>
      <c r="B132" s="7" t="s">
        <v>74</v>
      </c>
      <c r="C132" s="7" t="s">
        <v>262</v>
      </c>
      <c r="D132" s="8" t="s">
        <v>205</v>
      </c>
      <c r="E132" s="4">
        <v>1.1539349180706207</v>
      </c>
      <c r="F132" s="13">
        <v>0.52307692307692311</v>
      </c>
      <c r="G132" s="14">
        <v>1200</v>
      </c>
      <c r="H132" s="10">
        <f t="shared" si="8"/>
        <v>1800</v>
      </c>
      <c r="I132" s="3">
        <f t="shared" si="9"/>
        <v>0.5</v>
      </c>
    </row>
    <row r="133" spans="1:9" x14ac:dyDescent="0.25">
      <c r="A133" s="12" t="s">
        <v>14</v>
      </c>
      <c r="B133" s="7" t="s">
        <v>151</v>
      </c>
      <c r="C133" s="7" t="s">
        <v>42</v>
      </c>
      <c r="D133" s="8" t="s">
        <v>228</v>
      </c>
      <c r="E133" s="4">
        <v>1.1447519046303241</v>
      </c>
      <c r="F133" s="13">
        <v>0.52486187845303867</v>
      </c>
      <c r="G133" s="14">
        <v>1200</v>
      </c>
      <c r="H133" s="10">
        <f t="shared" si="8"/>
        <v>1800</v>
      </c>
      <c r="I133" s="3">
        <f t="shared" si="9"/>
        <v>0.5</v>
      </c>
    </row>
    <row r="134" spans="1:9" x14ac:dyDescent="0.25">
      <c r="A134" s="12" t="s">
        <v>176</v>
      </c>
      <c r="B134" s="7" t="s">
        <v>166</v>
      </c>
      <c r="C134" s="7" t="s">
        <v>263</v>
      </c>
      <c r="D134" s="8" t="s">
        <v>126</v>
      </c>
      <c r="E134" s="4">
        <v>1.0500320843136872</v>
      </c>
      <c r="F134" s="13">
        <v>0.52777777777777779</v>
      </c>
      <c r="G134" s="14">
        <v>1200</v>
      </c>
      <c r="H134" s="10">
        <f t="shared" si="8"/>
        <v>1800</v>
      </c>
      <c r="I134" s="3">
        <f t="shared" si="9"/>
        <v>0.5</v>
      </c>
    </row>
    <row r="135" spans="1:9" x14ac:dyDescent="0.25">
      <c r="A135" s="12" t="s">
        <v>14</v>
      </c>
      <c r="B135" s="8" t="s">
        <v>110</v>
      </c>
      <c r="C135" s="7" t="s">
        <v>42</v>
      </c>
      <c r="D135" s="8" t="s">
        <v>109</v>
      </c>
      <c r="E135" s="4">
        <v>1.0404040404040404</v>
      </c>
      <c r="F135" s="13">
        <v>0.56375838926174493</v>
      </c>
      <c r="G135" s="14">
        <v>1200</v>
      </c>
      <c r="H135" s="10">
        <f t="shared" si="8"/>
        <v>1800</v>
      </c>
      <c r="I135" s="3">
        <f t="shared" si="9"/>
        <v>0.5</v>
      </c>
    </row>
    <row r="136" spans="1:9" x14ac:dyDescent="0.25">
      <c r="A136" s="12" t="s">
        <v>14</v>
      </c>
      <c r="B136" s="7" t="s">
        <v>117</v>
      </c>
      <c r="C136" s="7" t="s">
        <v>42</v>
      </c>
      <c r="D136" s="8" t="s">
        <v>40</v>
      </c>
      <c r="E136" s="4">
        <v>1.4165250141652499</v>
      </c>
      <c r="F136" s="13">
        <v>0.56578947368421051</v>
      </c>
      <c r="G136" s="14">
        <v>1200</v>
      </c>
      <c r="H136" s="10">
        <f t="shared" si="8"/>
        <v>1800</v>
      </c>
      <c r="I136" s="3">
        <f t="shared" si="9"/>
        <v>0.5</v>
      </c>
    </row>
    <row r="137" spans="1:9" x14ac:dyDescent="0.25">
      <c r="A137" s="12" t="s">
        <v>14</v>
      </c>
      <c r="B137" s="7" t="s">
        <v>41</v>
      </c>
      <c r="C137" s="7" t="s">
        <v>42</v>
      </c>
      <c r="D137" s="8" t="s">
        <v>40</v>
      </c>
      <c r="E137" s="4">
        <v>1.092772239461449</v>
      </c>
      <c r="F137" s="13">
        <v>0.51372549019607838</v>
      </c>
      <c r="G137" s="14">
        <v>1200</v>
      </c>
      <c r="H137" s="10">
        <f t="shared" si="8"/>
        <v>1800</v>
      </c>
      <c r="I137" s="3">
        <f t="shared" si="9"/>
        <v>0.5</v>
      </c>
    </row>
    <row r="138" spans="1:9" x14ac:dyDescent="0.25">
      <c r="A138" s="12" t="s">
        <v>176</v>
      </c>
      <c r="B138" s="7" t="s">
        <v>167</v>
      </c>
      <c r="C138" s="7" t="s">
        <v>263</v>
      </c>
      <c r="D138" s="8" t="s">
        <v>126</v>
      </c>
      <c r="E138" s="4">
        <v>1.0505156617743612</v>
      </c>
      <c r="F138" s="13">
        <v>0.47368421052631576</v>
      </c>
      <c r="G138" s="14">
        <v>1200</v>
      </c>
      <c r="H138" s="10">
        <f t="shared" si="8"/>
        <v>1800</v>
      </c>
      <c r="I138" s="3">
        <f t="shared" si="9"/>
        <v>0.5</v>
      </c>
    </row>
    <row r="139" spans="1:9" x14ac:dyDescent="0.25">
      <c r="A139" s="12" t="s">
        <v>190</v>
      </c>
      <c r="B139" s="8" t="s">
        <v>164</v>
      </c>
      <c r="C139" s="7" t="s">
        <v>262</v>
      </c>
      <c r="D139" s="8" t="s">
        <v>36</v>
      </c>
      <c r="E139" s="4">
        <v>1.2069381702817337</v>
      </c>
      <c r="F139" s="13">
        <v>0.51282051282051277</v>
      </c>
      <c r="G139" s="14">
        <v>1200</v>
      </c>
      <c r="H139" s="10">
        <f t="shared" si="8"/>
        <v>1800</v>
      </c>
      <c r="I139" s="3">
        <f t="shared" si="9"/>
        <v>0.5</v>
      </c>
    </row>
    <row r="140" spans="1:9" x14ac:dyDescent="0.25">
      <c r="A140" s="12" t="s">
        <v>6</v>
      </c>
      <c r="B140" s="8" t="s">
        <v>69</v>
      </c>
      <c r="C140" s="7" t="s">
        <v>233</v>
      </c>
      <c r="D140" s="8" t="s">
        <v>7</v>
      </c>
      <c r="E140" s="4">
        <v>1.0000263164820129</v>
      </c>
      <c r="F140" s="13">
        <v>0.55284552845528456</v>
      </c>
      <c r="G140" s="14">
        <v>1200</v>
      </c>
      <c r="H140" s="10">
        <f t="shared" si="8"/>
        <v>1800</v>
      </c>
      <c r="I140" s="3">
        <f t="shared" si="9"/>
        <v>0.5</v>
      </c>
    </row>
    <row r="141" spans="1:9" x14ac:dyDescent="0.25">
      <c r="A141" s="12" t="s">
        <v>176</v>
      </c>
      <c r="B141" s="7" t="s">
        <v>127</v>
      </c>
      <c r="C141" s="7" t="s">
        <v>263</v>
      </c>
      <c r="D141" s="8" t="s">
        <v>126</v>
      </c>
      <c r="E141" s="4">
        <v>1.0102350071940975</v>
      </c>
      <c r="F141" s="13">
        <v>0.51020408163265307</v>
      </c>
      <c r="G141" s="14">
        <v>1200</v>
      </c>
      <c r="H141" s="10">
        <f t="shared" si="8"/>
        <v>1800</v>
      </c>
      <c r="I141" s="3">
        <f t="shared" si="9"/>
        <v>0.5</v>
      </c>
    </row>
    <row r="142" spans="1:9" x14ac:dyDescent="0.25">
      <c r="A142" s="12" t="s">
        <v>14</v>
      </c>
      <c r="B142" s="7" t="s">
        <v>83</v>
      </c>
      <c r="C142" s="7" t="s">
        <v>42</v>
      </c>
      <c r="D142" s="8" t="s">
        <v>82</v>
      </c>
      <c r="E142" s="4">
        <v>1.0000139536830748</v>
      </c>
      <c r="F142" s="13">
        <v>0.54545454545454541</v>
      </c>
      <c r="G142" s="14">
        <v>1200</v>
      </c>
      <c r="H142" s="10">
        <f t="shared" si="8"/>
        <v>1800</v>
      </c>
      <c r="I142" s="3">
        <f t="shared" si="9"/>
        <v>0.5</v>
      </c>
    </row>
    <row r="143" spans="1:9" x14ac:dyDescent="0.25">
      <c r="A143" s="12" t="s">
        <v>14</v>
      </c>
      <c r="B143" s="7" t="s">
        <v>93</v>
      </c>
      <c r="C143" s="7" t="s">
        <v>42</v>
      </c>
      <c r="D143" s="8" t="s">
        <v>82</v>
      </c>
      <c r="E143" s="4">
        <v>1.0836774741528277</v>
      </c>
      <c r="F143" s="13">
        <v>0.49635036496350365</v>
      </c>
      <c r="G143" s="14">
        <v>1200</v>
      </c>
      <c r="H143" s="10">
        <f t="shared" si="8"/>
        <v>1800</v>
      </c>
      <c r="I143" s="3">
        <f t="shared" si="9"/>
        <v>0.5</v>
      </c>
    </row>
    <row r="144" spans="1:9" x14ac:dyDescent="0.25">
      <c r="A144" s="12" t="s">
        <v>14</v>
      </c>
      <c r="B144" s="7" t="s">
        <v>63</v>
      </c>
      <c r="C144" s="7" t="s">
        <v>42</v>
      </c>
      <c r="D144" s="8" t="s">
        <v>40</v>
      </c>
      <c r="E144" s="4">
        <v>1.0667581030755018</v>
      </c>
      <c r="F144" s="13">
        <v>0.55284552845528456</v>
      </c>
      <c r="G144" s="14">
        <v>1200</v>
      </c>
      <c r="H144" s="10">
        <f t="shared" si="8"/>
        <v>1800</v>
      </c>
      <c r="I144" s="3">
        <f t="shared" si="9"/>
        <v>0.5</v>
      </c>
    </row>
    <row r="145" spans="1:9" x14ac:dyDescent="0.25">
      <c r="A145" s="12" t="s">
        <v>176</v>
      </c>
      <c r="B145" s="7" t="s">
        <v>156</v>
      </c>
      <c r="C145" s="7" t="s">
        <v>263</v>
      </c>
      <c r="D145" s="8" t="s">
        <v>51</v>
      </c>
      <c r="E145" s="4">
        <v>0.99998837222822989</v>
      </c>
      <c r="F145" s="13">
        <v>0.54700854700854706</v>
      </c>
      <c r="G145" s="14">
        <v>1199.99</v>
      </c>
      <c r="H145" s="10">
        <f t="shared" si="8"/>
        <v>1800.01</v>
      </c>
      <c r="I145" s="3">
        <f t="shared" si="9"/>
        <v>0.49999583333333336</v>
      </c>
    </row>
    <row r="146" spans="1:9" x14ac:dyDescent="0.25">
      <c r="A146" s="12" t="s">
        <v>14</v>
      </c>
      <c r="B146" s="8" t="s">
        <v>131</v>
      </c>
      <c r="C146" s="7" t="s">
        <v>42</v>
      </c>
      <c r="D146" s="8" t="s">
        <v>40</v>
      </c>
      <c r="E146" s="4">
        <v>0.99126285132811665</v>
      </c>
      <c r="F146" s="13">
        <v>0.55900621118012417</v>
      </c>
      <c r="G146" s="14">
        <v>1189.52</v>
      </c>
      <c r="H146" s="10">
        <f t="shared" si="8"/>
        <v>1810.48</v>
      </c>
      <c r="I146" s="3">
        <f t="shared" si="9"/>
        <v>0.49563333333333331</v>
      </c>
    </row>
    <row r="147" spans="1:9" x14ac:dyDescent="0.25">
      <c r="A147" s="12" t="s">
        <v>176</v>
      </c>
      <c r="B147" s="7" t="s">
        <v>130</v>
      </c>
      <c r="C147" s="7" t="s">
        <v>263</v>
      </c>
      <c r="D147" s="8" t="s">
        <v>126</v>
      </c>
      <c r="E147" s="4">
        <v>0.9876665144014124</v>
      </c>
      <c r="F147" s="13">
        <v>0.48648648648648651</v>
      </c>
      <c r="G147" s="14">
        <v>1185.2</v>
      </c>
      <c r="H147" s="10">
        <f t="shared" si="8"/>
        <v>1814.8</v>
      </c>
      <c r="I147" s="3">
        <f t="shared" si="9"/>
        <v>0.49383333333333335</v>
      </c>
    </row>
    <row r="148" spans="1:9" x14ac:dyDescent="0.25">
      <c r="A148" s="12" t="s">
        <v>25</v>
      </c>
      <c r="B148" s="7" t="s">
        <v>59</v>
      </c>
      <c r="C148" s="7" t="s">
        <v>262</v>
      </c>
      <c r="D148" s="8" t="s">
        <v>178</v>
      </c>
      <c r="E148" s="4">
        <v>0.98008052553507097</v>
      </c>
      <c r="F148" s="13">
        <v>0.53365384615384615</v>
      </c>
      <c r="G148" s="14">
        <v>1176.0999999999999</v>
      </c>
      <c r="H148" s="10">
        <f t="shared" si="8"/>
        <v>1823.9</v>
      </c>
      <c r="I148" s="3">
        <f t="shared" si="9"/>
        <v>0.49004166666666665</v>
      </c>
    </row>
    <row r="149" spans="1:9" x14ac:dyDescent="0.25">
      <c r="A149" s="12" t="s">
        <v>176</v>
      </c>
      <c r="B149" s="7" t="s">
        <v>161</v>
      </c>
      <c r="C149" s="7" t="s">
        <v>263</v>
      </c>
      <c r="D149" s="8" t="s">
        <v>126</v>
      </c>
      <c r="E149" s="4">
        <v>0.97540184096851656</v>
      </c>
      <c r="F149" s="13">
        <v>0.48561151079136688</v>
      </c>
      <c r="G149" s="14">
        <v>1170.48</v>
      </c>
      <c r="H149" s="10">
        <f t="shared" si="8"/>
        <v>1829.52</v>
      </c>
      <c r="I149" s="3">
        <f t="shared" si="9"/>
        <v>0.48770000000000002</v>
      </c>
    </row>
    <row r="150" spans="1:9" x14ac:dyDescent="0.25">
      <c r="A150" s="12" t="s">
        <v>6</v>
      </c>
      <c r="B150" s="7" t="s">
        <v>79</v>
      </c>
      <c r="C150" s="7" t="s">
        <v>233</v>
      </c>
      <c r="D150" s="8" t="s">
        <v>7</v>
      </c>
      <c r="E150" s="4">
        <v>0.96879036626526094</v>
      </c>
      <c r="F150" s="13">
        <v>0.55000000000000004</v>
      </c>
      <c r="G150" s="14">
        <v>1162.55</v>
      </c>
      <c r="H150" s="10">
        <f t="shared" si="8"/>
        <v>1837.45</v>
      </c>
      <c r="I150" s="3">
        <f t="shared" si="9"/>
        <v>0.4843958333333333</v>
      </c>
    </row>
    <row r="151" spans="1:9" x14ac:dyDescent="0.25">
      <c r="A151" s="12" t="s">
        <v>176</v>
      </c>
      <c r="B151" s="7" t="s">
        <v>128</v>
      </c>
      <c r="C151" s="7" t="s">
        <v>263</v>
      </c>
      <c r="D151" s="8" t="s">
        <v>126</v>
      </c>
      <c r="E151" s="4">
        <v>0.9599872001706643</v>
      </c>
      <c r="F151" s="13">
        <v>0.46551724137931033</v>
      </c>
      <c r="G151" s="14">
        <v>1151.98</v>
      </c>
      <c r="H151" s="10">
        <f t="shared" si="8"/>
        <v>1848.02</v>
      </c>
      <c r="I151" s="3">
        <f t="shared" si="9"/>
        <v>0.47999166666666665</v>
      </c>
    </row>
    <row r="152" spans="1:9" x14ac:dyDescent="0.25">
      <c r="A152" s="12" t="s">
        <v>14</v>
      </c>
      <c r="B152" s="8" t="s">
        <v>155</v>
      </c>
      <c r="C152" s="7" t="s">
        <v>42</v>
      </c>
      <c r="D152" s="8" t="s">
        <v>40</v>
      </c>
      <c r="E152" s="4">
        <v>0.95243764509792261</v>
      </c>
      <c r="F152" s="13">
        <v>0.39473684210526316</v>
      </c>
      <c r="G152" s="14">
        <v>1142.93</v>
      </c>
      <c r="H152" s="10">
        <f t="shared" si="8"/>
        <v>1857.07</v>
      </c>
      <c r="I152" s="3">
        <f t="shared" si="9"/>
        <v>0.47622083333333337</v>
      </c>
    </row>
    <row r="153" spans="1:9" x14ac:dyDescent="0.25">
      <c r="A153" s="12" t="s">
        <v>206</v>
      </c>
      <c r="B153" s="7" t="s">
        <v>207</v>
      </c>
      <c r="C153" s="7" t="s">
        <v>231</v>
      </c>
      <c r="D153" s="8" t="s">
        <v>11</v>
      </c>
      <c r="E153" s="4">
        <v>0.94375589847436536</v>
      </c>
      <c r="F153" s="13">
        <v>0.50802139037433158</v>
      </c>
      <c r="G153" s="14">
        <v>1132.51</v>
      </c>
      <c r="H153" s="10">
        <f t="shared" si="8"/>
        <v>1867.49</v>
      </c>
      <c r="I153" s="3">
        <f t="shared" si="9"/>
        <v>0.47187916666666668</v>
      </c>
    </row>
    <row r="154" spans="1:9" x14ac:dyDescent="0.25">
      <c r="A154" s="12" t="s">
        <v>176</v>
      </c>
      <c r="B154" s="7" t="s">
        <v>134</v>
      </c>
      <c r="C154" s="7" t="s">
        <v>263</v>
      </c>
      <c r="D154" s="8" t="s">
        <v>51</v>
      </c>
      <c r="E154" s="4">
        <v>0.91749739698772204</v>
      </c>
      <c r="F154" s="13">
        <v>0.47191011235955055</v>
      </c>
      <c r="G154" s="14">
        <v>1101</v>
      </c>
      <c r="H154" s="10">
        <f t="shared" si="8"/>
        <v>1899</v>
      </c>
      <c r="I154" s="3">
        <f t="shared" si="9"/>
        <v>0.45874999999999999</v>
      </c>
    </row>
    <row r="155" spans="1:9" x14ac:dyDescent="0.25">
      <c r="A155" s="12" t="s">
        <v>6</v>
      </c>
      <c r="B155" s="7" t="s">
        <v>55</v>
      </c>
      <c r="C155" s="7" t="s">
        <v>233</v>
      </c>
      <c r="D155" s="8" t="s">
        <v>22</v>
      </c>
      <c r="E155" s="4">
        <v>0.90778210392686676</v>
      </c>
      <c r="F155" s="13">
        <v>0.5423728813559322</v>
      </c>
      <c r="G155" s="14">
        <v>1089.3399999999999</v>
      </c>
      <c r="H155" s="10">
        <f t="shared" si="8"/>
        <v>1910.66</v>
      </c>
      <c r="I155" s="3">
        <f t="shared" si="9"/>
        <v>0.45389166666666664</v>
      </c>
    </row>
    <row r="156" spans="1:9" x14ac:dyDescent="0.25">
      <c r="A156" s="12" t="s">
        <v>14</v>
      </c>
      <c r="B156" s="7" t="s">
        <v>66</v>
      </c>
      <c r="C156" s="7" t="s">
        <v>42</v>
      </c>
      <c r="D156" s="8" t="s">
        <v>42</v>
      </c>
      <c r="E156" s="4">
        <v>0.88617165714099888</v>
      </c>
      <c r="F156" s="13">
        <v>0.54814814814814816</v>
      </c>
      <c r="G156" s="14">
        <v>1063.4100000000001</v>
      </c>
      <c r="H156" s="10">
        <f t="shared" si="8"/>
        <v>1936.59</v>
      </c>
      <c r="I156" s="3">
        <f t="shared" si="9"/>
        <v>0.44308750000000002</v>
      </c>
    </row>
    <row r="157" spans="1:9" x14ac:dyDescent="0.25">
      <c r="A157" s="12" t="s">
        <v>100</v>
      </c>
      <c r="B157" s="7" t="s">
        <v>213</v>
      </c>
      <c r="C157" s="7" t="s">
        <v>231</v>
      </c>
      <c r="D157" s="8" t="s">
        <v>231</v>
      </c>
      <c r="E157" s="4">
        <v>0.84314552103451978</v>
      </c>
      <c r="F157" s="13">
        <v>0.26470588235294118</v>
      </c>
      <c r="G157" s="14">
        <v>1011.77</v>
      </c>
      <c r="H157" s="10">
        <f t="shared" si="8"/>
        <v>1988.23</v>
      </c>
      <c r="I157" s="3">
        <f t="shared" si="9"/>
        <v>0.42157083333333334</v>
      </c>
    </row>
    <row r="158" spans="1:9" x14ac:dyDescent="0.25">
      <c r="A158" s="12" t="s">
        <v>100</v>
      </c>
      <c r="B158" s="7" t="s">
        <v>220</v>
      </c>
      <c r="C158" s="7" t="s">
        <v>231</v>
      </c>
      <c r="D158" s="8" t="s">
        <v>231</v>
      </c>
      <c r="E158" s="4">
        <v>0.83500009709303458</v>
      </c>
      <c r="F158" s="13">
        <v>0.49514563106796117</v>
      </c>
      <c r="G158" s="14">
        <v>1002</v>
      </c>
      <c r="H158" s="10">
        <f t="shared" si="8"/>
        <v>1998</v>
      </c>
      <c r="I158" s="3">
        <f t="shared" si="9"/>
        <v>0.41749999999999998</v>
      </c>
    </row>
    <row r="159" spans="1:9" x14ac:dyDescent="0.25">
      <c r="A159" s="12" t="s">
        <v>6</v>
      </c>
      <c r="B159" s="7" t="s">
        <v>111</v>
      </c>
      <c r="C159" s="7" t="s">
        <v>233</v>
      </c>
      <c r="D159" s="8" t="s">
        <v>22</v>
      </c>
      <c r="E159" s="4">
        <v>0.78356170032888972</v>
      </c>
      <c r="F159" s="13">
        <v>0.55963302752293576</v>
      </c>
      <c r="G159" s="14">
        <v>940.27</v>
      </c>
      <c r="H159" s="10">
        <f t="shared" si="8"/>
        <v>2059.73</v>
      </c>
      <c r="I159" s="3">
        <f t="shared" si="9"/>
        <v>0.39177916666666668</v>
      </c>
    </row>
    <row r="160" spans="1:9" x14ac:dyDescent="0.25">
      <c r="A160" s="12" t="s">
        <v>100</v>
      </c>
      <c r="B160" s="7" t="s">
        <v>218</v>
      </c>
      <c r="C160" s="7" t="s">
        <v>231</v>
      </c>
      <c r="D160" s="8" t="s">
        <v>231</v>
      </c>
      <c r="E160" s="4">
        <v>0.77987911873659577</v>
      </c>
      <c r="F160" s="13">
        <v>0.43421052631578949</v>
      </c>
      <c r="G160" s="14">
        <v>935.85</v>
      </c>
      <c r="H160" s="10">
        <f t="shared" si="8"/>
        <v>2064.15</v>
      </c>
      <c r="I160" s="3">
        <f t="shared" si="9"/>
        <v>0.38993749999999999</v>
      </c>
    </row>
    <row r="161" spans="1:9" x14ac:dyDescent="0.25">
      <c r="A161" s="12" t="s">
        <v>100</v>
      </c>
      <c r="B161" s="7" t="s">
        <v>222</v>
      </c>
      <c r="C161" s="7" t="s">
        <v>231</v>
      </c>
      <c r="D161" s="8" t="s">
        <v>231</v>
      </c>
      <c r="E161" s="4">
        <v>0.7767216520869541</v>
      </c>
      <c r="F161" s="13">
        <v>0.55263157894736847</v>
      </c>
      <c r="G161" s="14">
        <v>932.07</v>
      </c>
      <c r="H161" s="10">
        <f t="shared" si="8"/>
        <v>2067.9299999999998</v>
      </c>
      <c r="I161" s="3">
        <f t="shared" si="9"/>
        <v>0.3883625</v>
      </c>
    </row>
    <row r="162" spans="1:9" x14ac:dyDescent="0.25">
      <c r="A162" s="12" t="s">
        <v>14</v>
      </c>
      <c r="B162" s="7" t="s">
        <v>81</v>
      </c>
      <c r="C162" s="7" t="s">
        <v>42</v>
      </c>
      <c r="D162" s="8" t="s">
        <v>42</v>
      </c>
      <c r="E162" s="4">
        <v>0.7712060476113799</v>
      </c>
      <c r="F162" s="13">
        <v>0.54970760233918126</v>
      </c>
      <c r="G162" s="14">
        <v>925.45</v>
      </c>
      <c r="H162" s="10">
        <f t="shared" ref="H162:H177" si="10">3000-G162</f>
        <v>2074.5500000000002</v>
      </c>
      <c r="I162" s="3">
        <f t="shared" ref="I162:I177" si="11">+G162/2400</f>
        <v>0.38560416666666669</v>
      </c>
    </row>
    <row r="163" spans="1:9" x14ac:dyDescent="0.25">
      <c r="A163" s="12" t="s">
        <v>206</v>
      </c>
      <c r="B163" s="7" t="s">
        <v>210</v>
      </c>
      <c r="C163" s="7" t="s">
        <v>231</v>
      </c>
      <c r="D163" s="8" t="s">
        <v>11</v>
      </c>
      <c r="E163" s="4">
        <v>0.73601177618841906</v>
      </c>
      <c r="F163" s="13">
        <v>0.49606299212598426</v>
      </c>
      <c r="G163" s="14">
        <v>0</v>
      </c>
      <c r="H163" s="10">
        <f t="shared" si="10"/>
        <v>3000</v>
      </c>
      <c r="I163" s="3">
        <f t="shared" si="11"/>
        <v>0</v>
      </c>
    </row>
    <row r="164" spans="1:9" x14ac:dyDescent="0.25">
      <c r="A164" s="12" t="s">
        <v>190</v>
      </c>
      <c r="B164" s="7" t="s">
        <v>150</v>
      </c>
      <c r="C164" s="7" t="s">
        <v>262</v>
      </c>
      <c r="D164" s="8" t="s">
        <v>36</v>
      </c>
      <c r="E164" s="4">
        <v>0.68591640083962768</v>
      </c>
      <c r="F164" s="13">
        <v>0.64963503649635035</v>
      </c>
      <c r="G164" s="14">
        <v>0</v>
      </c>
      <c r="H164" s="10">
        <f t="shared" si="10"/>
        <v>3000</v>
      </c>
      <c r="I164" s="3">
        <f t="shared" si="11"/>
        <v>0</v>
      </c>
    </row>
    <row r="165" spans="1:9" x14ac:dyDescent="0.25">
      <c r="A165" s="12" t="s">
        <v>100</v>
      </c>
      <c r="B165" s="7" t="s">
        <v>219</v>
      </c>
      <c r="C165" s="7" t="s">
        <v>231</v>
      </c>
      <c r="D165" s="8" t="s">
        <v>231</v>
      </c>
      <c r="E165" s="4">
        <v>0.74839675350649693</v>
      </c>
      <c r="F165" s="13">
        <v>0.63963963963963966</v>
      </c>
      <c r="G165" s="14">
        <v>0</v>
      </c>
      <c r="H165" s="10">
        <f t="shared" si="10"/>
        <v>3000</v>
      </c>
      <c r="I165" s="3">
        <f t="shared" si="11"/>
        <v>0</v>
      </c>
    </row>
    <row r="166" spans="1:9" x14ac:dyDescent="0.25">
      <c r="A166" s="12" t="s">
        <v>28</v>
      </c>
      <c r="B166" s="7" t="s">
        <v>119</v>
      </c>
      <c r="C166" s="7" t="s">
        <v>262</v>
      </c>
      <c r="D166" s="8" t="s">
        <v>227</v>
      </c>
      <c r="E166" s="4">
        <v>0.68041938576686367</v>
      </c>
      <c r="F166" s="13">
        <v>0.47619047619047616</v>
      </c>
      <c r="G166" s="14">
        <v>0</v>
      </c>
      <c r="H166" s="10">
        <f t="shared" si="10"/>
        <v>3000</v>
      </c>
      <c r="I166" s="3">
        <f t="shared" si="11"/>
        <v>0</v>
      </c>
    </row>
    <row r="167" spans="1:9" x14ac:dyDescent="0.25">
      <c r="A167" s="12" t="s">
        <v>6</v>
      </c>
      <c r="B167" s="7" t="s">
        <v>32</v>
      </c>
      <c r="C167" s="7" t="s">
        <v>233</v>
      </c>
      <c r="D167" s="8" t="s">
        <v>22</v>
      </c>
      <c r="E167" s="4">
        <v>0.70644794304378122</v>
      </c>
      <c r="F167" s="13">
        <v>0.63492063492063489</v>
      </c>
      <c r="G167" s="14">
        <v>0</v>
      </c>
      <c r="H167" s="10">
        <f t="shared" si="10"/>
        <v>3000</v>
      </c>
      <c r="I167" s="3">
        <f t="shared" si="11"/>
        <v>0</v>
      </c>
    </row>
    <row r="168" spans="1:9" x14ac:dyDescent="0.25">
      <c r="A168" s="12" t="s">
        <v>206</v>
      </c>
      <c r="B168" s="7" t="s">
        <v>214</v>
      </c>
      <c r="C168" s="7" t="s">
        <v>231</v>
      </c>
      <c r="D168" s="8" t="s">
        <v>11</v>
      </c>
      <c r="E168" s="4">
        <v>0.61717785659599067</v>
      </c>
      <c r="F168" s="13">
        <v>0.61313868613138689</v>
      </c>
      <c r="G168" s="14">
        <v>0</v>
      </c>
      <c r="H168" s="10">
        <f t="shared" si="10"/>
        <v>3000</v>
      </c>
      <c r="I168" s="3">
        <f t="shared" si="11"/>
        <v>0</v>
      </c>
    </row>
    <row r="169" spans="1:9" x14ac:dyDescent="0.25">
      <c r="A169" s="12" t="s">
        <v>14</v>
      </c>
      <c r="B169" s="7" t="s">
        <v>47</v>
      </c>
      <c r="C169" s="7" t="s">
        <v>42</v>
      </c>
      <c r="D169" s="8" t="s">
        <v>228</v>
      </c>
      <c r="E169" s="4">
        <v>0.669474504885469</v>
      </c>
      <c r="F169" s="13">
        <v>0.55970149253731338</v>
      </c>
      <c r="G169" s="14">
        <v>0</v>
      </c>
      <c r="H169" s="10">
        <f t="shared" si="10"/>
        <v>3000</v>
      </c>
      <c r="I169" s="3">
        <f t="shared" si="11"/>
        <v>0</v>
      </c>
    </row>
    <row r="170" spans="1:9" x14ac:dyDescent="0.25">
      <c r="A170" s="12" t="s">
        <v>48</v>
      </c>
      <c r="B170" s="7" t="s">
        <v>87</v>
      </c>
      <c r="C170" s="7" t="s">
        <v>233</v>
      </c>
      <c r="D170" s="8" t="s">
        <v>233</v>
      </c>
      <c r="E170" s="4">
        <v>0.70511916513890838</v>
      </c>
      <c r="F170" s="13">
        <v>0.64761904761904765</v>
      </c>
      <c r="G170" s="14">
        <v>0</v>
      </c>
      <c r="H170" s="10">
        <f t="shared" si="10"/>
        <v>3000</v>
      </c>
      <c r="I170" s="3">
        <f t="shared" si="11"/>
        <v>0</v>
      </c>
    </row>
    <row r="171" spans="1:9" x14ac:dyDescent="0.25">
      <c r="A171" s="12" t="s">
        <v>48</v>
      </c>
      <c r="B171" s="7" t="s">
        <v>165</v>
      </c>
      <c r="C171" s="7" t="s">
        <v>233</v>
      </c>
      <c r="D171" s="8" t="s">
        <v>233</v>
      </c>
      <c r="E171" s="4">
        <v>0.90639162369120163</v>
      </c>
      <c r="F171" s="13">
        <v>0.52380952380952384</v>
      </c>
      <c r="G171" s="14">
        <v>0</v>
      </c>
      <c r="H171" s="10">
        <f t="shared" si="10"/>
        <v>3000</v>
      </c>
      <c r="I171" s="3">
        <f t="shared" si="11"/>
        <v>0</v>
      </c>
    </row>
    <row r="172" spans="1:9" x14ac:dyDescent="0.25">
      <c r="A172" s="12" t="s">
        <v>14</v>
      </c>
      <c r="B172" s="8" t="s">
        <v>172</v>
      </c>
      <c r="C172" s="7" t="s">
        <v>42</v>
      </c>
      <c r="D172" s="8" t="s">
        <v>42</v>
      </c>
      <c r="E172" s="4">
        <v>0.71029365034860459</v>
      </c>
      <c r="F172" s="13">
        <v>0.65254237288135597</v>
      </c>
      <c r="G172" s="14">
        <v>0</v>
      </c>
      <c r="H172" s="10">
        <f t="shared" si="10"/>
        <v>3000</v>
      </c>
      <c r="I172" s="3">
        <f t="shared" si="11"/>
        <v>0</v>
      </c>
    </row>
    <row r="173" spans="1:9" x14ac:dyDescent="0.25">
      <c r="A173" s="12" t="s">
        <v>100</v>
      </c>
      <c r="B173" s="8" t="s">
        <v>221</v>
      </c>
      <c r="C173" s="7" t="s">
        <v>231</v>
      </c>
      <c r="D173" s="8" t="s">
        <v>231</v>
      </c>
      <c r="E173" s="4">
        <v>0.45919304475601547</v>
      </c>
      <c r="F173" s="13">
        <v>0.65</v>
      </c>
      <c r="G173" s="14">
        <v>0</v>
      </c>
      <c r="H173" s="10">
        <f t="shared" si="10"/>
        <v>3000</v>
      </c>
      <c r="I173" s="3">
        <f t="shared" si="11"/>
        <v>0</v>
      </c>
    </row>
    <row r="174" spans="1:9" x14ac:dyDescent="0.25">
      <c r="A174" s="12" t="s">
        <v>100</v>
      </c>
      <c r="B174" s="7" t="s">
        <v>223</v>
      </c>
      <c r="C174" s="7" t="s">
        <v>231</v>
      </c>
      <c r="D174" s="8" t="s">
        <v>231</v>
      </c>
      <c r="E174" s="4">
        <v>0.66326530612244894</v>
      </c>
      <c r="F174" s="13">
        <v>0.61445783132530118</v>
      </c>
      <c r="G174" s="14">
        <v>0</v>
      </c>
      <c r="H174" s="10">
        <f t="shared" si="10"/>
        <v>3000</v>
      </c>
      <c r="I174" s="3">
        <f t="shared" si="11"/>
        <v>0</v>
      </c>
    </row>
    <row r="175" spans="1:9" x14ac:dyDescent="0.25">
      <c r="A175" s="12" t="s">
        <v>179</v>
      </c>
      <c r="B175" s="8" t="s">
        <v>154</v>
      </c>
      <c r="C175" s="7" t="s">
        <v>233</v>
      </c>
      <c r="D175" s="8" t="s">
        <v>22</v>
      </c>
      <c r="E175" s="4">
        <v>0.64147312416278346</v>
      </c>
      <c r="F175" s="13">
        <v>0.54545454545454541</v>
      </c>
      <c r="G175" s="14">
        <v>0</v>
      </c>
      <c r="H175" s="10">
        <f t="shared" si="10"/>
        <v>3000</v>
      </c>
      <c r="I175" s="3">
        <f t="shared" si="11"/>
        <v>0</v>
      </c>
    </row>
    <row r="176" spans="1:9" x14ac:dyDescent="0.25">
      <c r="A176" s="12" t="s">
        <v>206</v>
      </c>
      <c r="B176" s="7" t="s">
        <v>215</v>
      </c>
      <c r="C176" s="7" t="s">
        <v>231</v>
      </c>
      <c r="D176" s="8" t="s">
        <v>11</v>
      </c>
      <c r="E176" s="4">
        <v>0.72730879217151267</v>
      </c>
      <c r="F176" s="13">
        <v>0.39568345323741005</v>
      </c>
      <c r="G176" s="14">
        <v>0</v>
      </c>
      <c r="H176" s="10">
        <f t="shared" si="10"/>
        <v>3000</v>
      </c>
      <c r="I176" s="3">
        <f t="shared" si="11"/>
        <v>0</v>
      </c>
    </row>
    <row r="177" spans="1:9" x14ac:dyDescent="0.25">
      <c r="A177" s="12" t="s">
        <v>206</v>
      </c>
      <c r="B177" s="7" t="s">
        <v>211</v>
      </c>
      <c r="C177" s="7" t="s">
        <v>231</v>
      </c>
      <c r="D177" s="8" t="s">
        <v>11</v>
      </c>
      <c r="E177" s="4">
        <v>0.46997180169189856</v>
      </c>
      <c r="F177" s="13">
        <v>0.64423076923076927</v>
      </c>
      <c r="G177" s="14">
        <v>0</v>
      </c>
      <c r="H177" s="10">
        <f t="shared" si="10"/>
        <v>3000</v>
      </c>
      <c r="I177" s="3">
        <f t="shared" si="1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6903-D7A8-4552-9D79-0E8247C3FEA1}">
  <dimension ref="A1:I177"/>
  <sheetViews>
    <sheetView topLeftCell="A152" workbookViewId="0">
      <selection activeCell="A2" sqref="A2:I177"/>
    </sheetView>
  </sheetViews>
  <sheetFormatPr defaultRowHeight="15" x14ac:dyDescent="0.25"/>
  <cols>
    <col min="1" max="1" width="15.42578125" bestFit="1" customWidth="1"/>
    <col min="2" max="2" width="25.28515625" bestFit="1" customWidth="1"/>
    <col min="3" max="3" width="25.28515625" customWidth="1"/>
    <col min="4" max="4" width="28.28515625" bestFit="1" customWidth="1"/>
    <col min="5" max="5" width="12.28515625" bestFit="1" customWidth="1"/>
    <col min="6" max="6" width="9.7109375" bestFit="1" customWidth="1"/>
    <col min="7" max="7" width="10.5703125" bestFit="1" customWidth="1"/>
    <col min="8" max="8" width="22" bestFit="1" customWidth="1"/>
    <col min="9" max="9" width="15" bestFit="1" customWidth="1"/>
  </cols>
  <sheetData>
    <row r="1" spans="1:9" x14ac:dyDescent="0.25">
      <c r="A1" s="1" t="s">
        <v>0</v>
      </c>
      <c r="B1" s="1" t="s">
        <v>2</v>
      </c>
      <c r="C1" s="1" t="s">
        <v>261</v>
      </c>
      <c r="D1" s="1" t="s">
        <v>1</v>
      </c>
      <c r="E1" s="1" t="s">
        <v>3</v>
      </c>
      <c r="F1" s="2" t="s">
        <v>4</v>
      </c>
      <c r="G1" s="11" t="s">
        <v>175</v>
      </c>
      <c r="H1" s="11" t="s">
        <v>5</v>
      </c>
      <c r="I1" s="11" t="s">
        <v>174</v>
      </c>
    </row>
    <row r="2" spans="1:9" x14ac:dyDescent="0.25">
      <c r="A2" s="15" t="s">
        <v>25</v>
      </c>
      <c r="B2" s="15" t="s">
        <v>158</v>
      </c>
      <c r="C2" s="15" t="s">
        <v>262</v>
      </c>
      <c r="D2" s="15" t="s">
        <v>225</v>
      </c>
      <c r="E2" s="5">
        <v>1.2060752251542444</v>
      </c>
      <c r="F2" s="5">
        <v>0.65240641711229952</v>
      </c>
      <c r="G2" s="17">
        <v>2894.58</v>
      </c>
      <c r="H2" s="10">
        <f>3000-G2</f>
        <v>105.42000000000007</v>
      </c>
      <c r="I2" s="3">
        <f>+G2/2400</f>
        <v>1.206075</v>
      </c>
    </row>
    <row r="3" spans="1:9" x14ac:dyDescent="0.25">
      <c r="A3" s="15" t="s">
        <v>14</v>
      </c>
      <c r="B3" s="15" t="s">
        <v>100</v>
      </c>
      <c r="C3" s="15" t="s">
        <v>42</v>
      </c>
      <c r="D3" s="15" t="s">
        <v>42</v>
      </c>
      <c r="E3" s="5">
        <v>1.5430439364287405</v>
      </c>
      <c r="F3" s="5">
        <v>0.6</v>
      </c>
      <c r="G3" s="17">
        <v>3000</v>
      </c>
      <c r="H3" s="10">
        <f t="shared" ref="H3:H66" si="0">3000-G3</f>
        <v>0</v>
      </c>
      <c r="I3" s="3">
        <f t="shared" ref="I3:I66" si="1">+G3/2400</f>
        <v>1.25</v>
      </c>
    </row>
    <row r="4" spans="1:9" x14ac:dyDescent="0.25">
      <c r="A4" s="15" t="s">
        <v>17</v>
      </c>
      <c r="B4" s="15" t="s">
        <v>124</v>
      </c>
      <c r="C4" s="15" t="s">
        <v>262</v>
      </c>
      <c r="D4" s="15" t="s">
        <v>195</v>
      </c>
      <c r="E4" s="5">
        <v>1.4374820314746068</v>
      </c>
      <c r="F4" s="5">
        <v>0.67073170731707321</v>
      </c>
      <c r="G4" s="17">
        <v>3000</v>
      </c>
      <c r="H4" s="10">
        <f t="shared" si="0"/>
        <v>0</v>
      </c>
      <c r="I4" s="3">
        <f t="shared" si="1"/>
        <v>1.25</v>
      </c>
    </row>
    <row r="5" spans="1:9" x14ac:dyDescent="0.25">
      <c r="A5" s="7" t="s">
        <v>100</v>
      </c>
      <c r="B5" s="7" t="s">
        <v>223</v>
      </c>
      <c r="C5" s="15" t="s">
        <v>231</v>
      </c>
      <c r="D5" s="15" t="s">
        <v>226</v>
      </c>
      <c r="E5" s="5">
        <v>1.4684420100538729</v>
      </c>
      <c r="F5" s="5">
        <v>0.58407079646017701</v>
      </c>
      <c r="G5" s="17">
        <v>3000</v>
      </c>
      <c r="H5" s="10">
        <f t="shared" si="0"/>
        <v>0</v>
      </c>
      <c r="I5" s="3">
        <f t="shared" si="1"/>
        <v>1.25</v>
      </c>
    </row>
    <row r="6" spans="1:9" x14ac:dyDescent="0.25">
      <c r="A6" s="7" t="s">
        <v>100</v>
      </c>
      <c r="B6" s="7" t="s">
        <v>220</v>
      </c>
      <c r="C6" s="15" t="s">
        <v>231</v>
      </c>
      <c r="D6" s="15" t="s">
        <v>226</v>
      </c>
      <c r="E6" s="5">
        <v>0.99998275891794963</v>
      </c>
      <c r="F6" s="5">
        <v>0.5957446808510638</v>
      </c>
      <c r="G6" s="17">
        <v>2399.96</v>
      </c>
      <c r="H6" s="10">
        <f t="shared" si="0"/>
        <v>600.04</v>
      </c>
      <c r="I6" s="3">
        <f t="shared" si="1"/>
        <v>0.99998333333333334</v>
      </c>
    </row>
    <row r="7" spans="1:9" x14ac:dyDescent="0.25">
      <c r="A7" s="7" t="s">
        <v>100</v>
      </c>
      <c r="B7" s="7" t="s">
        <v>217</v>
      </c>
      <c r="C7" s="15" t="s">
        <v>231</v>
      </c>
      <c r="D7" s="15" t="s">
        <v>226</v>
      </c>
      <c r="E7" s="5">
        <v>1.3674512418166589</v>
      </c>
      <c r="F7" s="5">
        <v>0.51111111111111107</v>
      </c>
      <c r="G7" s="17">
        <v>1200</v>
      </c>
      <c r="H7" s="10">
        <f t="shared" si="0"/>
        <v>1800</v>
      </c>
      <c r="I7" s="3">
        <f t="shared" si="1"/>
        <v>0.5</v>
      </c>
    </row>
    <row r="8" spans="1:9" x14ac:dyDescent="0.25">
      <c r="A8" s="15" t="s">
        <v>183</v>
      </c>
      <c r="B8" s="15" t="s">
        <v>196</v>
      </c>
      <c r="C8" s="15" t="s">
        <v>263</v>
      </c>
      <c r="D8" s="15" t="s">
        <v>185</v>
      </c>
      <c r="E8" s="5">
        <v>0.95390485568342698</v>
      </c>
      <c r="F8" s="5">
        <v>0.67741935483870963</v>
      </c>
      <c r="G8" s="17">
        <v>2289.37</v>
      </c>
      <c r="H8" s="10">
        <f t="shared" si="0"/>
        <v>710.63000000000011</v>
      </c>
      <c r="I8" s="3">
        <f t="shared" si="1"/>
        <v>0.95390416666666666</v>
      </c>
    </row>
    <row r="9" spans="1:9" x14ac:dyDescent="0.25">
      <c r="A9" s="7" t="s">
        <v>100</v>
      </c>
      <c r="B9" s="7" t="s">
        <v>218</v>
      </c>
      <c r="C9" s="15" t="s">
        <v>231</v>
      </c>
      <c r="D9" s="15" t="s">
        <v>226</v>
      </c>
      <c r="E9" s="5">
        <v>0.66305428892862373</v>
      </c>
      <c r="F9" s="5">
        <v>0.6</v>
      </c>
      <c r="G9" s="17">
        <v>0</v>
      </c>
      <c r="H9" s="10">
        <f t="shared" si="0"/>
        <v>3000</v>
      </c>
      <c r="I9" s="3">
        <f t="shared" si="1"/>
        <v>0</v>
      </c>
    </row>
    <row r="10" spans="1:9" x14ac:dyDescent="0.25">
      <c r="A10" s="15" t="s">
        <v>50</v>
      </c>
      <c r="B10" s="15" t="s">
        <v>71</v>
      </c>
      <c r="C10" s="15" t="s">
        <v>263</v>
      </c>
      <c r="D10" s="15" t="s">
        <v>44</v>
      </c>
      <c r="E10" s="5">
        <v>1.0721428424156203</v>
      </c>
      <c r="F10" s="5">
        <v>0.66379310344827591</v>
      </c>
      <c r="G10" s="17">
        <v>2573.14</v>
      </c>
      <c r="H10" s="10">
        <f t="shared" si="0"/>
        <v>426.86000000000013</v>
      </c>
      <c r="I10" s="3">
        <f t="shared" si="1"/>
        <v>1.0721416666666665</v>
      </c>
    </row>
    <row r="11" spans="1:9" x14ac:dyDescent="0.25">
      <c r="A11" s="15" t="s">
        <v>177</v>
      </c>
      <c r="B11" s="15" t="s">
        <v>34</v>
      </c>
      <c r="C11" s="15" t="s">
        <v>263</v>
      </c>
      <c r="D11" s="15" t="s">
        <v>23</v>
      </c>
      <c r="E11" s="5">
        <v>1.0541220445409296</v>
      </c>
      <c r="F11" s="5">
        <v>0.68522072936660272</v>
      </c>
      <c r="G11" s="17">
        <v>2529.89</v>
      </c>
      <c r="H11" s="10">
        <f t="shared" si="0"/>
        <v>470.11000000000013</v>
      </c>
      <c r="I11" s="3">
        <f t="shared" si="1"/>
        <v>1.0541208333333332</v>
      </c>
    </row>
    <row r="12" spans="1:9" x14ac:dyDescent="0.25">
      <c r="A12" s="15" t="s">
        <v>183</v>
      </c>
      <c r="B12" s="15" t="s">
        <v>192</v>
      </c>
      <c r="C12" s="15" t="s">
        <v>263</v>
      </c>
      <c r="D12" s="15" t="s">
        <v>185</v>
      </c>
      <c r="E12" s="5">
        <v>1.0211964400986275</v>
      </c>
      <c r="F12" s="5">
        <v>0.76086956521739135</v>
      </c>
      <c r="G12" s="17">
        <v>2450.87</v>
      </c>
      <c r="H12" s="10">
        <f t="shared" si="0"/>
        <v>549.13000000000011</v>
      </c>
      <c r="I12" s="3">
        <f t="shared" si="1"/>
        <v>1.0211958333333333</v>
      </c>
    </row>
    <row r="13" spans="1:9" x14ac:dyDescent="0.25">
      <c r="A13" s="15" t="s">
        <v>177</v>
      </c>
      <c r="B13" s="15" t="s">
        <v>68</v>
      </c>
      <c r="C13" s="15" t="s">
        <v>263</v>
      </c>
      <c r="D13" s="15" t="s">
        <v>23</v>
      </c>
      <c r="E13" s="5">
        <v>1.0219127286529732</v>
      </c>
      <c r="F13" s="5">
        <v>0.66844919786096257</v>
      </c>
      <c r="G13" s="17">
        <v>2452.59</v>
      </c>
      <c r="H13" s="10">
        <f t="shared" si="0"/>
        <v>547.40999999999985</v>
      </c>
      <c r="I13" s="3">
        <f t="shared" si="1"/>
        <v>1.0219125</v>
      </c>
    </row>
    <row r="14" spans="1:9" x14ac:dyDescent="0.25">
      <c r="A14" s="7" t="s">
        <v>206</v>
      </c>
      <c r="B14" s="7" t="s">
        <v>210</v>
      </c>
      <c r="C14" s="15" t="s">
        <v>231</v>
      </c>
      <c r="D14" s="15" t="s">
        <v>11</v>
      </c>
      <c r="E14" s="5">
        <v>0.91330897842724168</v>
      </c>
      <c r="F14" s="5">
        <v>0.6071428571428571</v>
      </c>
      <c r="G14" s="17">
        <v>2191.94</v>
      </c>
      <c r="H14" s="10">
        <f t="shared" si="0"/>
        <v>808.06</v>
      </c>
      <c r="I14" s="3">
        <f t="shared" si="1"/>
        <v>0.91330833333333339</v>
      </c>
    </row>
    <row r="15" spans="1:9" x14ac:dyDescent="0.25">
      <c r="A15" s="15" t="s">
        <v>14</v>
      </c>
      <c r="B15" s="15" t="s">
        <v>117</v>
      </c>
      <c r="C15" s="15" t="s">
        <v>42</v>
      </c>
      <c r="D15" s="15" t="s">
        <v>40</v>
      </c>
      <c r="E15" s="5">
        <v>0.98649981756510197</v>
      </c>
      <c r="F15" s="5">
        <v>0.51578947368421058</v>
      </c>
      <c r="G15" s="17">
        <v>1183.8</v>
      </c>
      <c r="H15" s="10">
        <f t="shared" si="0"/>
        <v>1816.2</v>
      </c>
      <c r="I15" s="3">
        <f t="shared" si="1"/>
        <v>0.49324999999999997</v>
      </c>
    </row>
    <row r="16" spans="1:9" x14ac:dyDescent="0.25">
      <c r="A16" s="15" t="s">
        <v>6</v>
      </c>
      <c r="B16" s="15" t="s">
        <v>55</v>
      </c>
      <c r="C16" s="15" t="s">
        <v>233</v>
      </c>
      <c r="D16" s="15" t="s">
        <v>22</v>
      </c>
      <c r="E16" s="5">
        <v>0.77140653124196457</v>
      </c>
      <c r="F16" s="5">
        <v>0.67010309278350511</v>
      </c>
      <c r="G16" s="17">
        <v>1851.38</v>
      </c>
      <c r="H16" s="10">
        <f t="shared" si="0"/>
        <v>1148.6199999999999</v>
      </c>
      <c r="I16" s="3">
        <f t="shared" si="1"/>
        <v>0.77140833333333336</v>
      </c>
    </row>
    <row r="17" spans="1:9" x14ac:dyDescent="0.25">
      <c r="A17" s="15" t="s">
        <v>48</v>
      </c>
      <c r="B17" s="15" t="s">
        <v>87</v>
      </c>
      <c r="C17" s="15" t="s">
        <v>233</v>
      </c>
      <c r="D17" s="15" t="s">
        <v>202</v>
      </c>
      <c r="E17" s="5">
        <v>1.0224948875255624</v>
      </c>
      <c r="F17" s="5">
        <v>0.70940170940170943</v>
      </c>
      <c r="G17" s="17">
        <v>2453.9899999999998</v>
      </c>
      <c r="H17" s="10">
        <f t="shared" si="0"/>
        <v>546.01000000000022</v>
      </c>
      <c r="I17" s="3">
        <f t="shared" si="1"/>
        <v>1.0224958333333332</v>
      </c>
    </row>
    <row r="18" spans="1:9" x14ac:dyDescent="0.25">
      <c r="A18" s="15" t="s">
        <v>176</v>
      </c>
      <c r="B18" s="15" t="s">
        <v>75</v>
      </c>
      <c r="C18" s="15" t="s">
        <v>263</v>
      </c>
      <c r="D18" s="15" t="s">
        <v>51</v>
      </c>
      <c r="E18" s="5">
        <v>0.82630888071127062</v>
      </c>
      <c r="F18" s="5">
        <v>0.59831932773109242</v>
      </c>
      <c r="G18" s="17">
        <v>1983.14</v>
      </c>
      <c r="H18" s="10">
        <f t="shared" si="0"/>
        <v>1016.8599999999999</v>
      </c>
      <c r="I18" s="3">
        <f t="shared" si="1"/>
        <v>0.82630833333333342</v>
      </c>
    </row>
    <row r="19" spans="1:9" x14ac:dyDescent="0.25">
      <c r="A19" s="15" t="s">
        <v>14</v>
      </c>
      <c r="B19" s="15" t="s">
        <v>110</v>
      </c>
      <c r="C19" s="15" t="s">
        <v>42</v>
      </c>
      <c r="D19" s="15" t="s">
        <v>109</v>
      </c>
      <c r="E19" s="5">
        <v>0.90476190476190466</v>
      </c>
      <c r="F19" s="5">
        <v>0.68309859154929575</v>
      </c>
      <c r="G19" s="17">
        <v>2171.4299999999998</v>
      </c>
      <c r="H19" s="10">
        <f t="shared" si="0"/>
        <v>828.57000000000016</v>
      </c>
      <c r="I19" s="3">
        <f t="shared" si="1"/>
        <v>0.90476249999999991</v>
      </c>
    </row>
    <row r="20" spans="1:9" x14ac:dyDescent="0.25">
      <c r="A20" s="15" t="s">
        <v>176</v>
      </c>
      <c r="B20" s="15" t="s">
        <v>161</v>
      </c>
      <c r="C20" s="15" t="s">
        <v>263</v>
      </c>
      <c r="D20" s="15" t="s">
        <v>126</v>
      </c>
      <c r="E20" s="5">
        <v>0.93886462882096067</v>
      </c>
      <c r="F20" s="5">
        <v>0.55161290322580647</v>
      </c>
      <c r="G20" s="17">
        <v>1126.6400000000001</v>
      </c>
      <c r="H20" s="10">
        <f t="shared" si="0"/>
        <v>1873.36</v>
      </c>
      <c r="I20" s="3">
        <f t="shared" si="1"/>
        <v>0.46943333333333337</v>
      </c>
    </row>
    <row r="21" spans="1:9" x14ac:dyDescent="0.25">
      <c r="A21" s="15" t="s">
        <v>14</v>
      </c>
      <c r="B21" s="15" t="s">
        <v>31</v>
      </c>
      <c r="C21" s="15" t="s">
        <v>42</v>
      </c>
      <c r="D21" s="15" t="s">
        <v>30</v>
      </c>
      <c r="E21" s="5">
        <v>1.1767162788456129</v>
      </c>
      <c r="F21" s="5">
        <v>0.59052924791086348</v>
      </c>
      <c r="G21" s="17">
        <v>2824.12</v>
      </c>
      <c r="H21" s="10">
        <f t="shared" si="0"/>
        <v>175.88000000000011</v>
      </c>
      <c r="I21" s="3">
        <f t="shared" si="1"/>
        <v>1.1767166666666666</v>
      </c>
    </row>
    <row r="22" spans="1:9" x14ac:dyDescent="0.25">
      <c r="A22" s="15" t="s">
        <v>176</v>
      </c>
      <c r="B22" s="15" t="s">
        <v>64</v>
      </c>
      <c r="C22" s="15" t="s">
        <v>263</v>
      </c>
      <c r="D22" s="15" t="s">
        <v>51</v>
      </c>
      <c r="E22" s="5">
        <v>0.93668125234735944</v>
      </c>
      <c r="F22" s="5">
        <v>0.60194174757281549</v>
      </c>
      <c r="G22" s="17">
        <v>2248.0300000000002</v>
      </c>
      <c r="H22" s="10">
        <f t="shared" si="0"/>
        <v>751.9699999999998</v>
      </c>
      <c r="I22" s="3">
        <f t="shared" si="1"/>
        <v>0.93667916666666673</v>
      </c>
    </row>
    <row r="23" spans="1:9" x14ac:dyDescent="0.25">
      <c r="A23" s="15" t="s">
        <v>17</v>
      </c>
      <c r="B23" s="15" t="s">
        <v>114</v>
      </c>
      <c r="C23" s="15" t="s">
        <v>262</v>
      </c>
      <c r="D23" s="15" t="s">
        <v>195</v>
      </c>
      <c r="E23" s="5">
        <v>1.1162855597997665</v>
      </c>
      <c r="F23" s="5">
        <v>0.5145631067961165</v>
      </c>
      <c r="G23" s="17">
        <v>1200</v>
      </c>
      <c r="H23" s="10">
        <f t="shared" si="0"/>
        <v>1800</v>
      </c>
      <c r="I23" s="3">
        <f t="shared" si="1"/>
        <v>0.5</v>
      </c>
    </row>
    <row r="24" spans="1:9" x14ac:dyDescent="0.25">
      <c r="A24" s="15" t="s">
        <v>17</v>
      </c>
      <c r="B24" s="15" t="s">
        <v>200</v>
      </c>
      <c r="C24" s="15" t="s">
        <v>262</v>
      </c>
      <c r="D24" s="15" t="s">
        <v>195</v>
      </c>
      <c r="E24" s="5">
        <v>1.1688311688311688</v>
      </c>
      <c r="F24" s="5">
        <v>0.60747663551401865</v>
      </c>
      <c r="G24" s="17">
        <v>2805.19</v>
      </c>
      <c r="H24" s="10">
        <f t="shared" si="0"/>
        <v>194.80999999999995</v>
      </c>
      <c r="I24" s="3">
        <f t="shared" si="1"/>
        <v>1.1688291666666666</v>
      </c>
    </row>
    <row r="25" spans="1:9" x14ac:dyDescent="0.25">
      <c r="A25" s="15" t="s">
        <v>183</v>
      </c>
      <c r="B25" s="15" t="s">
        <v>188</v>
      </c>
      <c r="C25" s="15" t="s">
        <v>263</v>
      </c>
      <c r="D25" s="15" t="s">
        <v>185</v>
      </c>
      <c r="E25" s="5">
        <v>0.95239606977888536</v>
      </c>
      <c r="F25" s="5">
        <v>0.64102564102564108</v>
      </c>
      <c r="G25" s="17">
        <v>2285.75</v>
      </c>
      <c r="H25" s="10">
        <f t="shared" si="0"/>
        <v>714.25</v>
      </c>
      <c r="I25" s="3">
        <f t="shared" si="1"/>
        <v>0.95239583333333333</v>
      </c>
    </row>
    <row r="26" spans="1:9" x14ac:dyDescent="0.25">
      <c r="A26" s="15" t="s">
        <v>14</v>
      </c>
      <c r="B26" s="15" t="s">
        <v>149</v>
      </c>
      <c r="C26" s="15" t="s">
        <v>42</v>
      </c>
      <c r="D26" s="15" t="s">
        <v>40</v>
      </c>
      <c r="E26" s="5">
        <v>1.1234984011753519</v>
      </c>
      <c r="F26" s="5">
        <v>0.51</v>
      </c>
      <c r="G26" s="17">
        <v>1200</v>
      </c>
      <c r="H26" s="10">
        <f t="shared" si="0"/>
        <v>1800</v>
      </c>
      <c r="I26" s="3">
        <f t="shared" si="1"/>
        <v>0.5</v>
      </c>
    </row>
    <row r="27" spans="1:9" x14ac:dyDescent="0.25">
      <c r="A27" s="15" t="s">
        <v>28</v>
      </c>
      <c r="B27" s="15" t="s">
        <v>121</v>
      </c>
      <c r="C27" s="15" t="s">
        <v>262</v>
      </c>
      <c r="D27" s="15" t="s">
        <v>227</v>
      </c>
      <c r="E27" s="5">
        <v>1.0096105307186023</v>
      </c>
      <c r="F27" s="5">
        <v>0.62702702702702706</v>
      </c>
      <c r="G27" s="17">
        <v>2423.0700000000002</v>
      </c>
      <c r="H27" s="10">
        <f t="shared" si="0"/>
        <v>576.92999999999984</v>
      </c>
      <c r="I27" s="3">
        <f t="shared" si="1"/>
        <v>1.0096125</v>
      </c>
    </row>
    <row r="28" spans="1:9" x14ac:dyDescent="0.25">
      <c r="A28" s="15" t="s">
        <v>25</v>
      </c>
      <c r="B28" s="15" t="s">
        <v>27</v>
      </c>
      <c r="C28" s="15" t="s">
        <v>262</v>
      </c>
      <c r="D28" s="15" t="s">
        <v>178</v>
      </c>
      <c r="E28" s="5">
        <v>0.97087614290325941</v>
      </c>
      <c r="F28" s="5">
        <v>0.62715105162523899</v>
      </c>
      <c r="G28" s="17">
        <v>2330.1</v>
      </c>
      <c r="H28" s="10">
        <f t="shared" si="0"/>
        <v>669.90000000000009</v>
      </c>
      <c r="I28" s="3">
        <f t="shared" si="1"/>
        <v>0.97087499999999993</v>
      </c>
    </row>
    <row r="29" spans="1:9" x14ac:dyDescent="0.25">
      <c r="A29" s="15" t="s">
        <v>17</v>
      </c>
      <c r="B29" s="15" t="s">
        <v>194</v>
      </c>
      <c r="C29" s="15" t="s">
        <v>262</v>
      </c>
      <c r="D29" s="15" t="s">
        <v>195</v>
      </c>
      <c r="E29" s="5">
        <v>1.0271899212941231</v>
      </c>
      <c r="F29" s="5">
        <v>0.61497326203208558</v>
      </c>
      <c r="G29" s="17">
        <v>2465.2600000000002</v>
      </c>
      <c r="H29" s="10">
        <f t="shared" si="0"/>
        <v>534.73999999999978</v>
      </c>
      <c r="I29" s="3">
        <f t="shared" si="1"/>
        <v>1.0271916666666667</v>
      </c>
    </row>
    <row r="30" spans="1:9" x14ac:dyDescent="0.25">
      <c r="A30" s="15" t="s">
        <v>179</v>
      </c>
      <c r="B30" s="15" t="s">
        <v>95</v>
      </c>
      <c r="C30" s="15" t="s">
        <v>233</v>
      </c>
      <c r="D30" s="15" t="s">
        <v>202</v>
      </c>
      <c r="E30" s="5">
        <v>0.85924971204023659</v>
      </c>
      <c r="F30" s="5">
        <v>0.63380281690140849</v>
      </c>
      <c r="G30" s="17">
        <v>2062.1999999999998</v>
      </c>
      <c r="H30" s="10">
        <f t="shared" si="0"/>
        <v>937.80000000000018</v>
      </c>
      <c r="I30" s="3">
        <f t="shared" si="1"/>
        <v>0.85924999999999996</v>
      </c>
    </row>
    <row r="31" spans="1:9" x14ac:dyDescent="0.25">
      <c r="A31" s="15" t="s">
        <v>25</v>
      </c>
      <c r="B31" s="15" t="s">
        <v>140</v>
      </c>
      <c r="C31" s="15" t="s">
        <v>262</v>
      </c>
      <c r="D31" s="15" t="s">
        <v>26</v>
      </c>
      <c r="E31" s="5">
        <v>0.92753175105434271</v>
      </c>
      <c r="F31" s="5">
        <v>0.6598360655737705</v>
      </c>
      <c r="G31" s="17">
        <v>2226.08</v>
      </c>
      <c r="H31" s="10">
        <f t="shared" si="0"/>
        <v>773.92000000000007</v>
      </c>
      <c r="I31" s="3">
        <f t="shared" si="1"/>
        <v>0.92753333333333332</v>
      </c>
    </row>
    <row r="32" spans="1:9" x14ac:dyDescent="0.25">
      <c r="A32" s="15" t="s">
        <v>179</v>
      </c>
      <c r="B32" s="15" t="s">
        <v>12</v>
      </c>
      <c r="C32" s="15" t="s">
        <v>233</v>
      </c>
      <c r="D32" s="15" t="s">
        <v>202</v>
      </c>
      <c r="E32" s="5">
        <v>0.77143591843731851</v>
      </c>
      <c r="F32" s="5">
        <v>0.66233766233766234</v>
      </c>
      <c r="G32" s="17">
        <v>1851.45</v>
      </c>
      <c r="H32" s="10">
        <f t="shared" si="0"/>
        <v>1148.55</v>
      </c>
      <c r="I32" s="3">
        <f t="shared" si="1"/>
        <v>0.7714375</v>
      </c>
    </row>
    <row r="33" spans="1:9" x14ac:dyDescent="0.25">
      <c r="A33" s="15" t="s">
        <v>177</v>
      </c>
      <c r="B33" s="15" t="s">
        <v>139</v>
      </c>
      <c r="C33" s="15" t="s">
        <v>263</v>
      </c>
      <c r="D33" s="15" t="s">
        <v>23</v>
      </c>
      <c r="E33" s="5">
        <v>0.9878169245966415</v>
      </c>
      <c r="F33" s="5">
        <v>0.57037037037037042</v>
      </c>
      <c r="G33" s="17">
        <v>2370.7600000000002</v>
      </c>
      <c r="H33" s="10">
        <f t="shared" si="0"/>
        <v>629.23999999999978</v>
      </c>
      <c r="I33" s="3">
        <f t="shared" si="1"/>
        <v>0.98781666666666679</v>
      </c>
    </row>
    <row r="34" spans="1:9" x14ac:dyDescent="0.25">
      <c r="A34" s="15" t="s">
        <v>14</v>
      </c>
      <c r="B34" s="15" t="s">
        <v>56</v>
      </c>
      <c r="C34" s="15" t="s">
        <v>42</v>
      </c>
      <c r="D34" s="15" t="s">
        <v>40</v>
      </c>
      <c r="E34" s="5">
        <v>0.92640291600469271</v>
      </c>
      <c r="F34" s="5">
        <v>0.54103343465045595</v>
      </c>
      <c r="G34" s="17">
        <v>1111.68</v>
      </c>
      <c r="H34" s="10">
        <f t="shared" si="0"/>
        <v>1888.32</v>
      </c>
      <c r="I34" s="3">
        <f t="shared" si="1"/>
        <v>0.4632</v>
      </c>
    </row>
    <row r="35" spans="1:9" x14ac:dyDescent="0.25">
      <c r="A35" s="15" t="s">
        <v>179</v>
      </c>
      <c r="B35" s="15" t="s">
        <v>153</v>
      </c>
      <c r="C35" s="15" t="s">
        <v>233</v>
      </c>
      <c r="D35" s="15" t="s">
        <v>202</v>
      </c>
      <c r="E35" s="5">
        <v>0.72222890952694019</v>
      </c>
      <c r="F35" s="5">
        <v>0.62184873949579833</v>
      </c>
      <c r="G35" s="17">
        <v>0</v>
      </c>
      <c r="H35" s="10">
        <f t="shared" si="0"/>
        <v>3000</v>
      </c>
      <c r="I35" s="3">
        <f t="shared" si="1"/>
        <v>0</v>
      </c>
    </row>
    <row r="36" spans="1:9" x14ac:dyDescent="0.25">
      <c r="A36" s="15" t="s">
        <v>190</v>
      </c>
      <c r="B36" s="15" t="s">
        <v>125</v>
      </c>
      <c r="C36" s="15" t="s">
        <v>262</v>
      </c>
      <c r="D36" s="15" t="s">
        <v>36</v>
      </c>
      <c r="E36" s="5">
        <v>0.89472506940698138</v>
      </c>
      <c r="F36" s="5">
        <v>0.63440860215053763</v>
      </c>
      <c r="G36" s="17">
        <v>2147.34</v>
      </c>
      <c r="H36" s="10">
        <f t="shared" si="0"/>
        <v>852.65999999999985</v>
      </c>
      <c r="I36" s="3">
        <f t="shared" si="1"/>
        <v>0.8947250000000001</v>
      </c>
    </row>
    <row r="37" spans="1:9" x14ac:dyDescent="0.25">
      <c r="A37" s="15" t="s">
        <v>14</v>
      </c>
      <c r="B37" s="15" t="s">
        <v>171</v>
      </c>
      <c r="C37" s="15" t="s">
        <v>42</v>
      </c>
      <c r="D37" s="15" t="s">
        <v>82</v>
      </c>
      <c r="E37" s="5">
        <v>1.1249578140819718</v>
      </c>
      <c r="F37" s="5">
        <v>0.55462184873949583</v>
      </c>
      <c r="G37" s="17">
        <v>1200</v>
      </c>
      <c r="H37" s="10">
        <f t="shared" si="0"/>
        <v>1800</v>
      </c>
      <c r="I37" s="3">
        <f t="shared" si="1"/>
        <v>0.5</v>
      </c>
    </row>
    <row r="38" spans="1:9" x14ac:dyDescent="0.25">
      <c r="A38" s="7" t="s">
        <v>206</v>
      </c>
      <c r="B38" s="7" t="s">
        <v>208</v>
      </c>
      <c r="C38" s="15" t="s">
        <v>231</v>
      </c>
      <c r="D38" s="15" t="s">
        <v>11</v>
      </c>
      <c r="E38" s="5">
        <v>0.87152765036145485</v>
      </c>
      <c r="F38" s="5">
        <v>0.69607843137254899</v>
      </c>
      <c r="G38" s="17">
        <v>2091.67</v>
      </c>
      <c r="H38" s="10">
        <f t="shared" si="0"/>
        <v>908.32999999999993</v>
      </c>
      <c r="I38" s="3">
        <f t="shared" si="1"/>
        <v>0.87152916666666669</v>
      </c>
    </row>
    <row r="39" spans="1:9" x14ac:dyDescent="0.25">
      <c r="A39" s="15" t="s">
        <v>17</v>
      </c>
      <c r="B39" s="15" t="s">
        <v>19</v>
      </c>
      <c r="C39" s="15" t="s">
        <v>262</v>
      </c>
      <c r="D39" s="15" t="s">
        <v>195</v>
      </c>
      <c r="E39" s="5">
        <v>1.242443067319202</v>
      </c>
      <c r="F39" s="5">
        <v>0.59139784946236562</v>
      </c>
      <c r="G39" s="17">
        <v>2981.86</v>
      </c>
      <c r="H39" s="10">
        <f t="shared" si="0"/>
        <v>18.139999999999873</v>
      </c>
      <c r="I39" s="3">
        <f t="shared" si="1"/>
        <v>1.2424416666666667</v>
      </c>
    </row>
    <row r="40" spans="1:9" x14ac:dyDescent="0.25">
      <c r="A40" s="15" t="s">
        <v>14</v>
      </c>
      <c r="B40" s="15" t="s">
        <v>89</v>
      </c>
      <c r="C40" s="15" t="s">
        <v>42</v>
      </c>
      <c r="D40" s="15" t="s">
        <v>30</v>
      </c>
      <c r="E40" s="5">
        <v>0.60217643769624507</v>
      </c>
      <c r="F40" s="5">
        <v>0.61111111111111116</v>
      </c>
      <c r="G40" s="17">
        <v>0</v>
      </c>
      <c r="H40" s="10">
        <f t="shared" si="0"/>
        <v>3000</v>
      </c>
      <c r="I40" s="3">
        <f t="shared" si="1"/>
        <v>0</v>
      </c>
    </row>
    <row r="41" spans="1:9" x14ac:dyDescent="0.25">
      <c r="A41" s="15" t="s">
        <v>176</v>
      </c>
      <c r="B41" s="15" t="s">
        <v>129</v>
      </c>
      <c r="C41" s="15" t="s">
        <v>263</v>
      </c>
      <c r="D41" s="15" t="s">
        <v>51</v>
      </c>
      <c r="E41" s="5">
        <v>0.97081723394753716</v>
      </c>
      <c r="F41" s="5">
        <v>0.63087248322147649</v>
      </c>
      <c r="G41" s="17">
        <v>2329.96</v>
      </c>
      <c r="H41" s="10">
        <f t="shared" si="0"/>
        <v>670.04</v>
      </c>
      <c r="I41" s="3">
        <f t="shared" si="1"/>
        <v>0.97081666666666666</v>
      </c>
    </row>
    <row r="42" spans="1:9" x14ac:dyDescent="0.25">
      <c r="A42" s="15" t="s">
        <v>190</v>
      </c>
      <c r="B42" s="15" t="s">
        <v>164</v>
      </c>
      <c r="C42" s="15" t="s">
        <v>262</v>
      </c>
      <c r="D42" s="15" t="s">
        <v>36</v>
      </c>
      <c r="E42" s="5">
        <v>0.92628653831984253</v>
      </c>
      <c r="F42" s="5">
        <v>0.54166666666666663</v>
      </c>
      <c r="G42" s="17">
        <v>1111.54</v>
      </c>
      <c r="H42" s="10">
        <f t="shared" si="0"/>
        <v>1888.46</v>
      </c>
      <c r="I42" s="3">
        <f t="shared" si="1"/>
        <v>0.46314166666666667</v>
      </c>
    </row>
    <row r="43" spans="1:9" x14ac:dyDescent="0.25">
      <c r="A43" s="15" t="s">
        <v>50</v>
      </c>
      <c r="B43" s="15" t="s">
        <v>50</v>
      </c>
      <c r="C43" s="15" t="s">
        <v>263</v>
      </c>
      <c r="D43" s="15" t="s">
        <v>44</v>
      </c>
      <c r="E43" s="5">
        <v>0.91828689013250242</v>
      </c>
      <c r="F43" s="5">
        <v>0.69444444444444442</v>
      </c>
      <c r="G43" s="17">
        <v>2203.89</v>
      </c>
      <c r="H43" s="10">
        <f t="shared" si="0"/>
        <v>796.11000000000013</v>
      </c>
      <c r="I43" s="3">
        <f t="shared" si="1"/>
        <v>0.91828749999999992</v>
      </c>
    </row>
    <row r="44" spans="1:9" x14ac:dyDescent="0.25">
      <c r="A44" s="15" t="s">
        <v>50</v>
      </c>
      <c r="B44" s="15" t="s">
        <v>173</v>
      </c>
      <c r="C44" s="15" t="s">
        <v>263</v>
      </c>
      <c r="D44" s="15" t="s">
        <v>44</v>
      </c>
      <c r="E44" s="5">
        <v>0.75998480030399385</v>
      </c>
      <c r="F44" s="5">
        <v>0.7</v>
      </c>
      <c r="G44" s="17">
        <v>0</v>
      </c>
      <c r="H44" s="10">
        <f t="shared" si="0"/>
        <v>3000</v>
      </c>
      <c r="I44" s="3">
        <f t="shared" si="1"/>
        <v>0</v>
      </c>
    </row>
    <row r="45" spans="1:9" x14ac:dyDescent="0.25">
      <c r="A45" s="15" t="s">
        <v>176</v>
      </c>
      <c r="B45" s="15" t="s">
        <v>156</v>
      </c>
      <c r="C45" s="15" t="s">
        <v>263</v>
      </c>
      <c r="D45" s="15" t="s">
        <v>51</v>
      </c>
      <c r="E45" s="5">
        <v>0.81002430072902176</v>
      </c>
      <c r="F45" s="5">
        <v>0.60897435897435892</v>
      </c>
      <c r="G45" s="17">
        <v>1944.06</v>
      </c>
      <c r="H45" s="10">
        <f t="shared" si="0"/>
        <v>1055.94</v>
      </c>
      <c r="I45" s="3">
        <f t="shared" si="1"/>
        <v>0.810025</v>
      </c>
    </row>
    <row r="46" spans="1:9" x14ac:dyDescent="0.25">
      <c r="A46" s="15" t="s">
        <v>25</v>
      </c>
      <c r="B46" s="15" t="s">
        <v>143</v>
      </c>
      <c r="C46" s="15" t="s">
        <v>262</v>
      </c>
      <c r="D46" s="15" t="s">
        <v>225</v>
      </c>
      <c r="E46" s="5">
        <v>0.89689797012401928</v>
      </c>
      <c r="F46" s="5">
        <v>0.640625</v>
      </c>
      <c r="G46" s="17">
        <v>2152.56</v>
      </c>
      <c r="H46" s="10">
        <f t="shared" si="0"/>
        <v>847.44</v>
      </c>
      <c r="I46" s="3">
        <f t="shared" si="1"/>
        <v>0.89690000000000003</v>
      </c>
    </row>
    <row r="47" spans="1:9" x14ac:dyDescent="0.25">
      <c r="A47" s="15" t="s">
        <v>28</v>
      </c>
      <c r="B47" s="15" t="s">
        <v>120</v>
      </c>
      <c r="C47" s="15" t="s">
        <v>262</v>
      </c>
      <c r="D47" s="15" t="s">
        <v>227</v>
      </c>
      <c r="E47" s="5">
        <v>0.60139019034698815</v>
      </c>
      <c r="F47" s="5">
        <v>0.68421052631578949</v>
      </c>
      <c r="G47" s="17">
        <v>0</v>
      </c>
      <c r="H47" s="10">
        <f t="shared" si="0"/>
        <v>3000</v>
      </c>
      <c r="I47" s="3">
        <f t="shared" si="1"/>
        <v>0</v>
      </c>
    </row>
    <row r="48" spans="1:9" x14ac:dyDescent="0.25">
      <c r="A48" s="15" t="s">
        <v>177</v>
      </c>
      <c r="B48" s="15" t="s">
        <v>24</v>
      </c>
      <c r="C48" s="15" t="s">
        <v>263</v>
      </c>
      <c r="D48" s="15" t="s">
        <v>23</v>
      </c>
      <c r="E48" s="5">
        <v>1.0373928728305872</v>
      </c>
      <c r="F48" s="5">
        <v>0.70270270270270274</v>
      </c>
      <c r="G48" s="17">
        <v>2489.7399999999998</v>
      </c>
      <c r="H48" s="10">
        <f t="shared" si="0"/>
        <v>510.26000000000022</v>
      </c>
      <c r="I48" s="3">
        <f t="shared" si="1"/>
        <v>1.0373916666666665</v>
      </c>
    </row>
    <row r="49" spans="1:9" x14ac:dyDescent="0.25">
      <c r="A49" s="15" t="s">
        <v>14</v>
      </c>
      <c r="B49" s="15" t="s">
        <v>16</v>
      </c>
      <c r="C49" s="15" t="s">
        <v>42</v>
      </c>
      <c r="D49" s="15" t="s">
        <v>42</v>
      </c>
      <c r="E49" s="5">
        <v>1.0126007873916496</v>
      </c>
      <c r="F49" s="5">
        <v>0.64412811387900359</v>
      </c>
      <c r="G49" s="17">
        <v>2430.2399999999998</v>
      </c>
      <c r="H49" s="10">
        <f t="shared" si="0"/>
        <v>569.76000000000022</v>
      </c>
      <c r="I49" s="3">
        <f t="shared" si="1"/>
        <v>1.0125999999999999</v>
      </c>
    </row>
    <row r="50" spans="1:9" x14ac:dyDescent="0.25">
      <c r="A50" s="15" t="s">
        <v>14</v>
      </c>
      <c r="B50" s="15" t="s">
        <v>20</v>
      </c>
      <c r="C50" s="15" t="s">
        <v>42</v>
      </c>
      <c r="D50" s="15" t="s">
        <v>42</v>
      </c>
      <c r="E50" s="5">
        <v>0.87435012748757845</v>
      </c>
      <c r="F50" s="5">
        <v>0.76400000000000001</v>
      </c>
      <c r="G50" s="17">
        <v>2098.44</v>
      </c>
      <c r="H50" s="10">
        <f t="shared" si="0"/>
        <v>901.56</v>
      </c>
      <c r="I50" s="3">
        <f t="shared" si="1"/>
        <v>0.87435000000000007</v>
      </c>
    </row>
    <row r="51" spans="1:9" x14ac:dyDescent="0.25">
      <c r="A51" s="7" t="s">
        <v>100</v>
      </c>
      <c r="B51" s="7" t="s">
        <v>222</v>
      </c>
      <c r="C51" s="15" t="s">
        <v>231</v>
      </c>
      <c r="D51" s="15" t="s">
        <v>226</v>
      </c>
      <c r="E51" s="5">
        <v>0.95326211904561631</v>
      </c>
      <c r="F51" s="5">
        <v>0.53982300884955747</v>
      </c>
      <c r="G51" s="17">
        <v>1143.9100000000001</v>
      </c>
      <c r="H51" s="10">
        <f t="shared" si="0"/>
        <v>1856.09</v>
      </c>
      <c r="I51" s="3">
        <f t="shared" si="1"/>
        <v>0.47662916666666671</v>
      </c>
    </row>
    <row r="52" spans="1:9" x14ac:dyDescent="0.25">
      <c r="A52" s="15" t="s">
        <v>14</v>
      </c>
      <c r="B52" s="15" t="s">
        <v>96</v>
      </c>
      <c r="C52" s="15" t="s">
        <v>42</v>
      </c>
      <c r="D52" s="15" t="s">
        <v>82</v>
      </c>
      <c r="E52" s="5">
        <v>0.99376242203027565</v>
      </c>
      <c r="F52" s="5">
        <v>0.52192982456140347</v>
      </c>
      <c r="G52" s="17">
        <v>1192.51</v>
      </c>
      <c r="H52" s="10">
        <f t="shared" si="0"/>
        <v>1807.49</v>
      </c>
      <c r="I52" s="3">
        <f t="shared" si="1"/>
        <v>0.49687916666666665</v>
      </c>
    </row>
    <row r="53" spans="1:9" x14ac:dyDescent="0.25">
      <c r="A53" s="15" t="s">
        <v>14</v>
      </c>
      <c r="B53" s="15" t="s">
        <v>46</v>
      </c>
      <c r="C53" s="15" t="s">
        <v>42</v>
      </c>
      <c r="D53" s="15" t="s">
        <v>30</v>
      </c>
      <c r="E53" s="5">
        <v>0.69308303134715532</v>
      </c>
      <c r="F53" s="5">
        <v>0.61048689138576784</v>
      </c>
      <c r="G53" s="17">
        <v>0</v>
      </c>
      <c r="H53" s="10">
        <f t="shared" si="0"/>
        <v>3000</v>
      </c>
      <c r="I53" s="3">
        <f t="shared" si="1"/>
        <v>0</v>
      </c>
    </row>
    <row r="54" spans="1:9" x14ac:dyDescent="0.25">
      <c r="A54" s="15" t="s">
        <v>176</v>
      </c>
      <c r="B54" s="15" t="s">
        <v>84</v>
      </c>
      <c r="C54" s="15" t="s">
        <v>263</v>
      </c>
      <c r="D54" s="15" t="s">
        <v>51</v>
      </c>
      <c r="E54" s="5">
        <v>0.82549227527147284</v>
      </c>
      <c r="F54" s="5">
        <v>0.61538461538461542</v>
      </c>
      <c r="G54" s="17">
        <v>1981.18</v>
      </c>
      <c r="H54" s="10">
        <f t="shared" si="0"/>
        <v>1018.8199999999999</v>
      </c>
      <c r="I54" s="3">
        <f t="shared" si="1"/>
        <v>0.82549166666666673</v>
      </c>
    </row>
    <row r="55" spans="1:9" x14ac:dyDescent="0.25">
      <c r="A55" s="15" t="s">
        <v>50</v>
      </c>
      <c r="B55" s="15" t="s">
        <v>45</v>
      </c>
      <c r="C55" s="15" t="s">
        <v>263</v>
      </c>
      <c r="D55" s="15" t="s">
        <v>44</v>
      </c>
      <c r="E55" s="5">
        <v>1.0416739005131981</v>
      </c>
      <c r="F55" s="5">
        <v>0.53266331658291455</v>
      </c>
      <c r="G55" s="17">
        <v>1200</v>
      </c>
      <c r="H55" s="10">
        <f t="shared" si="0"/>
        <v>1800</v>
      </c>
      <c r="I55" s="3">
        <f t="shared" si="1"/>
        <v>0.5</v>
      </c>
    </row>
    <row r="56" spans="1:9" x14ac:dyDescent="0.25">
      <c r="A56" s="15" t="s">
        <v>183</v>
      </c>
      <c r="B56" s="15" t="s">
        <v>187</v>
      </c>
      <c r="C56" s="15" t="s">
        <v>263</v>
      </c>
      <c r="D56" s="15" t="s">
        <v>185</v>
      </c>
      <c r="E56" s="5">
        <v>1.0641093853165726</v>
      </c>
      <c r="F56" s="5">
        <v>0.61250000000000004</v>
      </c>
      <c r="G56" s="17">
        <v>2553.86</v>
      </c>
      <c r="H56" s="10">
        <f t="shared" si="0"/>
        <v>446.13999999999987</v>
      </c>
      <c r="I56" s="3">
        <f t="shared" si="1"/>
        <v>1.0641083333333334</v>
      </c>
    </row>
    <row r="57" spans="1:9" x14ac:dyDescent="0.25">
      <c r="A57" s="15" t="s">
        <v>25</v>
      </c>
      <c r="B57" s="15" t="s">
        <v>70</v>
      </c>
      <c r="C57" s="15" t="s">
        <v>262</v>
      </c>
      <c r="D57" s="15" t="s">
        <v>26</v>
      </c>
      <c r="E57" s="5">
        <v>0.80001185202743752</v>
      </c>
      <c r="F57" s="5">
        <v>0.63934426229508201</v>
      </c>
      <c r="G57" s="17">
        <v>1920.03</v>
      </c>
      <c r="H57" s="10">
        <f t="shared" si="0"/>
        <v>1079.97</v>
      </c>
      <c r="I57" s="3">
        <f t="shared" si="1"/>
        <v>0.80001250000000002</v>
      </c>
    </row>
    <row r="58" spans="1:9" x14ac:dyDescent="0.25">
      <c r="A58" s="15" t="s">
        <v>176</v>
      </c>
      <c r="B58" s="15" t="s">
        <v>62</v>
      </c>
      <c r="C58" s="15" t="s">
        <v>263</v>
      </c>
      <c r="D58" s="15" t="s">
        <v>51</v>
      </c>
      <c r="E58" s="5">
        <v>1.0000597050570184</v>
      </c>
      <c r="F58" s="5">
        <v>0.4731182795698925</v>
      </c>
      <c r="G58" s="17">
        <v>1200</v>
      </c>
      <c r="H58" s="10">
        <f t="shared" si="0"/>
        <v>1800</v>
      </c>
      <c r="I58" s="3">
        <f t="shared" si="1"/>
        <v>0.5</v>
      </c>
    </row>
    <row r="59" spans="1:9" x14ac:dyDescent="0.25">
      <c r="A59" s="15" t="s">
        <v>176</v>
      </c>
      <c r="B59" s="15" t="s">
        <v>166</v>
      </c>
      <c r="C59" s="15" t="s">
        <v>263</v>
      </c>
      <c r="D59" s="15" t="s">
        <v>126</v>
      </c>
      <c r="E59" s="5">
        <v>0.98462043395094345</v>
      </c>
      <c r="F59" s="5">
        <v>0.47868217054263568</v>
      </c>
      <c r="G59" s="17">
        <v>1181.54</v>
      </c>
      <c r="H59" s="10">
        <f t="shared" si="0"/>
        <v>1818.46</v>
      </c>
      <c r="I59" s="3">
        <f t="shared" si="1"/>
        <v>0.49230833333333329</v>
      </c>
    </row>
    <row r="60" spans="1:9" x14ac:dyDescent="0.25">
      <c r="A60" s="15" t="s">
        <v>14</v>
      </c>
      <c r="B60" s="15" t="s">
        <v>54</v>
      </c>
      <c r="C60" s="15" t="s">
        <v>42</v>
      </c>
      <c r="D60" s="15" t="s">
        <v>40</v>
      </c>
      <c r="E60" s="5">
        <v>1.1316797151288993</v>
      </c>
      <c r="F60" s="5">
        <v>0.60384615384615381</v>
      </c>
      <c r="G60" s="17">
        <v>2716.03</v>
      </c>
      <c r="H60" s="10">
        <f t="shared" si="0"/>
        <v>283.9699999999998</v>
      </c>
      <c r="I60" s="3">
        <f t="shared" si="1"/>
        <v>1.1316791666666668</v>
      </c>
    </row>
    <row r="61" spans="1:9" x14ac:dyDescent="0.25">
      <c r="A61" s="15" t="s">
        <v>14</v>
      </c>
      <c r="B61" s="15" t="s">
        <v>58</v>
      </c>
      <c r="C61" s="15" t="s">
        <v>42</v>
      </c>
      <c r="D61" s="15" t="s">
        <v>40</v>
      </c>
      <c r="E61" s="5">
        <v>1.1173866298586363</v>
      </c>
      <c r="F61" s="5">
        <v>0.5761316872427984</v>
      </c>
      <c r="G61" s="17">
        <v>2681.73</v>
      </c>
      <c r="H61" s="10">
        <f t="shared" si="0"/>
        <v>318.27</v>
      </c>
      <c r="I61" s="3">
        <f t="shared" si="1"/>
        <v>1.1173875</v>
      </c>
    </row>
    <row r="62" spans="1:9" x14ac:dyDescent="0.25">
      <c r="A62" s="15" t="s">
        <v>14</v>
      </c>
      <c r="B62" s="15" t="s">
        <v>43</v>
      </c>
      <c r="C62" s="15" t="s">
        <v>42</v>
      </c>
      <c r="D62" s="15" t="s">
        <v>40</v>
      </c>
      <c r="E62" s="5">
        <v>1.1347804593052</v>
      </c>
      <c r="F62" s="5">
        <v>0.49532710280373832</v>
      </c>
      <c r="G62" s="17">
        <v>1200</v>
      </c>
      <c r="H62" s="10">
        <f t="shared" si="0"/>
        <v>1800</v>
      </c>
      <c r="I62" s="3">
        <f t="shared" si="1"/>
        <v>0.5</v>
      </c>
    </row>
    <row r="63" spans="1:9" x14ac:dyDescent="0.25">
      <c r="A63" s="15" t="s">
        <v>14</v>
      </c>
      <c r="B63" s="15" t="s">
        <v>135</v>
      </c>
      <c r="C63" s="15" t="s">
        <v>42</v>
      </c>
      <c r="D63" s="15" t="s">
        <v>228</v>
      </c>
      <c r="E63" s="5">
        <v>0.94210526315789478</v>
      </c>
      <c r="F63" s="5">
        <v>0.55980861244019142</v>
      </c>
      <c r="G63" s="17">
        <v>1130.53</v>
      </c>
      <c r="H63" s="10">
        <f t="shared" si="0"/>
        <v>1869.47</v>
      </c>
      <c r="I63" s="3">
        <f t="shared" si="1"/>
        <v>0.47105416666666666</v>
      </c>
    </row>
    <row r="64" spans="1:9" x14ac:dyDescent="0.25">
      <c r="A64" s="15" t="s">
        <v>17</v>
      </c>
      <c r="B64" s="15" t="s">
        <v>162</v>
      </c>
      <c r="C64" s="15" t="s">
        <v>262</v>
      </c>
      <c r="D64" s="15" t="s">
        <v>195</v>
      </c>
      <c r="E64" s="5">
        <v>1.2871796902847636</v>
      </c>
      <c r="F64" s="5">
        <v>0.64</v>
      </c>
      <c r="G64" s="17">
        <v>3000</v>
      </c>
      <c r="H64" s="10">
        <f t="shared" si="0"/>
        <v>0</v>
      </c>
      <c r="I64" s="3">
        <f t="shared" si="1"/>
        <v>1.25</v>
      </c>
    </row>
    <row r="65" spans="1:9" x14ac:dyDescent="0.25">
      <c r="A65" s="15" t="s">
        <v>17</v>
      </c>
      <c r="B65" s="15" t="s">
        <v>199</v>
      </c>
      <c r="C65" s="15" t="s">
        <v>262</v>
      </c>
      <c r="D65" s="15" t="s">
        <v>195</v>
      </c>
      <c r="E65" s="5">
        <v>1.1187897269361002</v>
      </c>
      <c r="F65" s="5">
        <v>0.56375838926174493</v>
      </c>
      <c r="G65" s="17">
        <v>1200</v>
      </c>
      <c r="H65" s="10">
        <f t="shared" si="0"/>
        <v>1800</v>
      </c>
      <c r="I65" s="3">
        <f t="shared" si="1"/>
        <v>0.5</v>
      </c>
    </row>
    <row r="66" spans="1:9" x14ac:dyDescent="0.25">
      <c r="A66" s="15" t="s">
        <v>28</v>
      </c>
      <c r="B66" s="15" t="s">
        <v>182</v>
      </c>
      <c r="C66" s="15" t="s">
        <v>262</v>
      </c>
      <c r="D66" s="15" t="s">
        <v>227</v>
      </c>
      <c r="E66" s="5">
        <v>0.87737504481216622</v>
      </c>
      <c r="F66" s="5">
        <v>0.5855855855855856</v>
      </c>
      <c r="G66" s="17">
        <v>2105.6999999999998</v>
      </c>
      <c r="H66" s="10">
        <f t="shared" si="0"/>
        <v>894.30000000000018</v>
      </c>
      <c r="I66" s="3">
        <f t="shared" si="1"/>
        <v>0.8773749999999999</v>
      </c>
    </row>
    <row r="67" spans="1:9" x14ac:dyDescent="0.25">
      <c r="A67" s="15" t="s">
        <v>177</v>
      </c>
      <c r="B67" s="15" t="s">
        <v>77</v>
      </c>
      <c r="C67" s="15" t="s">
        <v>263</v>
      </c>
      <c r="D67" s="15" t="s">
        <v>23</v>
      </c>
      <c r="E67" s="5">
        <v>1.0344887039580688</v>
      </c>
      <c r="F67" s="5">
        <v>0.65024630541871919</v>
      </c>
      <c r="G67" s="17">
        <v>2482.77</v>
      </c>
      <c r="H67" s="10">
        <f t="shared" ref="H67:H130" si="2">3000-G67</f>
        <v>517.23</v>
      </c>
      <c r="I67" s="3">
        <f t="shared" ref="I67:I130" si="3">+G67/2400</f>
        <v>1.0344875</v>
      </c>
    </row>
    <row r="68" spans="1:9" x14ac:dyDescent="0.25">
      <c r="A68" s="15" t="s">
        <v>177</v>
      </c>
      <c r="B68" s="15" t="s">
        <v>102</v>
      </c>
      <c r="C68" s="15" t="s">
        <v>263</v>
      </c>
      <c r="D68" s="15" t="s">
        <v>23</v>
      </c>
      <c r="E68" s="5">
        <v>1.0133063118316845</v>
      </c>
      <c r="F68" s="5">
        <v>0.5714285714285714</v>
      </c>
      <c r="G68" s="17">
        <v>2431.94</v>
      </c>
      <c r="H68" s="10">
        <f t="shared" si="2"/>
        <v>568.05999999999995</v>
      </c>
      <c r="I68" s="3">
        <f t="shared" si="3"/>
        <v>1.0133083333333333</v>
      </c>
    </row>
    <row r="69" spans="1:9" x14ac:dyDescent="0.25">
      <c r="A69" s="15" t="s">
        <v>72</v>
      </c>
      <c r="B69" s="15" t="s">
        <v>97</v>
      </c>
      <c r="C69" s="15" t="s">
        <v>262</v>
      </c>
      <c r="D69" s="15" t="s">
        <v>205</v>
      </c>
      <c r="E69" s="5">
        <v>1.1927998265018434</v>
      </c>
      <c r="F69" s="5">
        <v>0.63</v>
      </c>
      <c r="G69" s="17">
        <v>2862.72</v>
      </c>
      <c r="H69" s="10">
        <f t="shared" si="2"/>
        <v>137.2800000000002</v>
      </c>
      <c r="I69" s="3">
        <f t="shared" si="3"/>
        <v>1.1927999999999999</v>
      </c>
    </row>
    <row r="70" spans="1:9" x14ac:dyDescent="0.25">
      <c r="A70" s="15" t="s">
        <v>190</v>
      </c>
      <c r="B70" s="15" t="s">
        <v>37</v>
      </c>
      <c r="C70" s="15" t="s">
        <v>262</v>
      </c>
      <c r="D70" s="15" t="s">
        <v>36</v>
      </c>
      <c r="E70" s="5">
        <v>1.5326253546234194</v>
      </c>
      <c r="F70" s="5">
        <v>0.65811965811965811</v>
      </c>
      <c r="G70" s="17">
        <v>3000</v>
      </c>
      <c r="H70" s="10">
        <f t="shared" si="2"/>
        <v>0</v>
      </c>
      <c r="I70" s="3">
        <f t="shared" si="3"/>
        <v>1.25</v>
      </c>
    </row>
    <row r="71" spans="1:9" x14ac:dyDescent="0.25">
      <c r="A71" s="15" t="s">
        <v>190</v>
      </c>
      <c r="B71" s="15" t="s">
        <v>170</v>
      </c>
      <c r="C71" s="15" t="s">
        <v>262</v>
      </c>
      <c r="D71" s="15" t="s">
        <v>36</v>
      </c>
      <c r="E71" s="5">
        <v>1.1127387458448363</v>
      </c>
      <c r="F71" s="5">
        <v>0.71951219512195119</v>
      </c>
      <c r="G71" s="17">
        <v>2670.57</v>
      </c>
      <c r="H71" s="10">
        <f t="shared" si="2"/>
        <v>329.42999999999984</v>
      </c>
      <c r="I71" s="3">
        <f t="shared" si="3"/>
        <v>1.1127375000000002</v>
      </c>
    </row>
    <row r="72" spans="1:9" x14ac:dyDescent="0.25">
      <c r="A72" s="7" t="s">
        <v>100</v>
      </c>
      <c r="B72" s="7" t="s">
        <v>221</v>
      </c>
      <c r="C72" s="15" t="s">
        <v>231</v>
      </c>
      <c r="D72" s="15" t="s">
        <v>226</v>
      </c>
      <c r="E72" s="5">
        <v>0.78072914839117169</v>
      </c>
      <c r="F72" s="5">
        <v>0.61616161616161613</v>
      </c>
      <c r="G72" s="17">
        <v>1873.75</v>
      </c>
      <c r="H72" s="10">
        <f t="shared" si="2"/>
        <v>1126.25</v>
      </c>
      <c r="I72" s="3">
        <f t="shared" si="3"/>
        <v>0.7807291666666667</v>
      </c>
    </row>
    <row r="73" spans="1:9" x14ac:dyDescent="0.25">
      <c r="A73" s="7" t="s">
        <v>206</v>
      </c>
      <c r="B73" s="7" t="s">
        <v>215</v>
      </c>
      <c r="C73" s="15" t="s">
        <v>231</v>
      </c>
      <c r="D73" s="15" t="s">
        <v>11</v>
      </c>
      <c r="E73" s="5">
        <v>0.80140138862293719</v>
      </c>
      <c r="F73" s="5">
        <v>0.44186046511627908</v>
      </c>
      <c r="G73" s="17">
        <v>961.68</v>
      </c>
      <c r="H73" s="10">
        <f t="shared" si="2"/>
        <v>2038.3200000000002</v>
      </c>
      <c r="I73" s="3">
        <f t="shared" si="3"/>
        <v>0.4007</v>
      </c>
    </row>
    <row r="74" spans="1:9" x14ac:dyDescent="0.25">
      <c r="A74" s="15" t="s">
        <v>176</v>
      </c>
      <c r="B74" s="15" t="s">
        <v>52</v>
      </c>
      <c r="C74" s="15" t="s">
        <v>263</v>
      </c>
      <c r="D74" s="15" t="s">
        <v>51</v>
      </c>
      <c r="E74" s="5">
        <v>0.89851816963153508</v>
      </c>
      <c r="F74" s="5">
        <v>0.59638554216867468</v>
      </c>
      <c r="G74" s="17">
        <v>2156.44</v>
      </c>
      <c r="H74" s="10">
        <f t="shared" si="2"/>
        <v>843.56</v>
      </c>
      <c r="I74" s="3">
        <f t="shared" si="3"/>
        <v>0.89851666666666674</v>
      </c>
    </row>
    <row r="75" spans="1:9" x14ac:dyDescent="0.25">
      <c r="A75" s="15" t="s">
        <v>14</v>
      </c>
      <c r="B75" s="15" t="s">
        <v>21</v>
      </c>
      <c r="C75" s="15" t="s">
        <v>42</v>
      </c>
      <c r="D75" s="15" t="s">
        <v>228</v>
      </c>
      <c r="E75" s="5">
        <v>1.0222085927743185</v>
      </c>
      <c r="F75" s="5">
        <v>0.56066945606694563</v>
      </c>
      <c r="G75" s="17">
        <v>1200</v>
      </c>
      <c r="H75" s="10">
        <f t="shared" si="2"/>
        <v>1800</v>
      </c>
      <c r="I75" s="3">
        <f t="shared" si="3"/>
        <v>0.5</v>
      </c>
    </row>
    <row r="76" spans="1:9" x14ac:dyDescent="0.25">
      <c r="A76" s="15" t="s">
        <v>176</v>
      </c>
      <c r="B76" s="15" t="s">
        <v>168</v>
      </c>
      <c r="C76" s="15" t="s">
        <v>263</v>
      </c>
      <c r="D76" s="15" t="s">
        <v>126</v>
      </c>
      <c r="E76" s="5">
        <v>0.9965450789076199</v>
      </c>
      <c r="F76" s="5">
        <v>0.51704545454545459</v>
      </c>
      <c r="G76" s="17">
        <v>1195.8499999999999</v>
      </c>
      <c r="H76" s="10">
        <f t="shared" si="2"/>
        <v>1804.15</v>
      </c>
      <c r="I76" s="3">
        <f t="shared" si="3"/>
        <v>0.49827083333333327</v>
      </c>
    </row>
    <row r="77" spans="1:9" x14ac:dyDescent="0.25">
      <c r="A77" s="15" t="s">
        <v>14</v>
      </c>
      <c r="B77" s="15" t="s">
        <v>41</v>
      </c>
      <c r="C77" s="15" t="s">
        <v>42</v>
      </c>
      <c r="D77" s="15" t="s">
        <v>40</v>
      </c>
      <c r="E77" s="5">
        <v>0.93999248006015934</v>
      </c>
      <c r="F77" s="5">
        <v>0.58762886597938147</v>
      </c>
      <c r="G77" s="17">
        <v>2255.98</v>
      </c>
      <c r="H77" s="10">
        <f t="shared" si="2"/>
        <v>744.02</v>
      </c>
      <c r="I77" s="3">
        <f t="shared" si="3"/>
        <v>0.93999166666666667</v>
      </c>
    </row>
    <row r="78" spans="1:9" x14ac:dyDescent="0.25">
      <c r="A78" s="15" t="s">
        <v>14</v>
      </c>
      <c r="B78" s="15" t="s">
        <v>35</v>
      </c>
      <c r="C78" s="15" t="s">
        <v>42</v>
      </c>
      <c r="D78" s="15" t="s">
        <v>42</v>
      </c>
      <c r="E78" s="5">
        <v>0.99998113243146369</v>
      </c>
      <c r="F78" s="5">
        <v>0.60964912280701755</v>
      </c>
      <c r="G78" s="17">
        <v>2399.9499999999998</v>
      </c>
      <c r="H78" s="10">
        <f t="shared" si="2"/>
        <v>600.05000000000018</v>
      </c>
      <c r="I78" s="3">
        <f t="shared" si="3"/>
        <v>0.99997916666666664</v>
      </c>
    </row>
    <row r="79" spans="1:9" x14ac:dyDescent="0.25">
      <c r="A79" s="15" t="s">
        <v>14</v>
      </c>
      <c r="B79" s="15" t="s">
        <v>103</v>
      </c>
      <c r="C79" s="15" t="s">
        <v>42</v>
      </c>
      <c r="D79" s="15" t="s">
        <v>42</v>
      </c>
      <c r="E79" s="5">
        <v>0.95589641024132699</v>
      </c>
      <c r="F79" s="5">
        <v>0.52777777777777779</v>
      </c>
      <c r="G79" s="17">
        <v>1147.08</v>
      </c>
      <c r="H79" s="10">
        <f t="shared" si="2"/>
        <v>1852.92</v>
      </c>
      <c r="I79" s="3">
        <f t="shared" si="3"/>
        <v>0.47794999999999999</v>
      </c>
    </row>
    <row r="80" spans="1:9" x14ac:dyDescent="0.25">
      <c r="A80" s="15" t="s">
        <v>48</v>
      </c>
      <c r="B80" s="15" t="s">
        <v>49</v>
      </c>
      <c r="C80" s="15" t="s">
        <v>233</v>
      </c>
      <c r="D80" s="15" t="s">
        <v>202</v>
      </c>
      <c r="E80" s="5">
        <v>1.0256147278274916</v>
      </c>
      <c r="F80" s="5">
        <v>0.62732919254658381</v>
      </c>
      <c r="G80" s="17">
        <v>2461.48</v>
      </c>
      <c r="H80" s="10">
        <f t="shared" si="2"/>
        <v>538.52</v>
      </c>
      <c r="I80" s="3">
        <f t="shared" si="3"/>
        <v>1.0256166666666666</v>
      </c>
    </row>
    <row r="81" spans="1:9" x14ac:dyDescent="0.25">
      <c r="A81" s="15" t="s">
        <v>50</v>
      </c>
      <c r="B81" s="15" t="s">
        <v>112</v>
      </c>
      <c r="C81" s="15" t="s">
        <v>263</v>
      </c>
      <c r="D81" s="15" t="s">
        <v>44</v>
      </c>
      <c r="E81" s="5">
        <v>1.0540398102728341</v>
      </c>
      <c r="F81" s="5">
        <v>0.58620689655172409</v>
      </c>
      <c r="G81" s="17">
        <v>2529.6999999999998</v>
      </c>
      <c r="H81" s="10">
        <f t="shared" si="2"/>
        <v>470.30000000000018</v>
      </c>
      <c r="I81" s="3">
        <f t="shared" si="3"/>
        <v>1.0540416666666665</v>
      </c>
    </row>
    <row r="82" spans="1:9" x14ac:dyDescent="0.25">
      <c r="A82" s="7" t="s">
        <v>100</v>
      </c>
      <c r="B82" s="7" t="s">
        <v>213</v>
      </c>
      <c r="C82" s="15" t="s">
        <v>231</v>
      </c>
      <c r="D82" s="15" t="s">
        <v>226</v>
      </c>
      <c r="E82" s="5">
        <v>0.7142857142857143</v>
      </c>
      <c r="F82" s="5">
        <v>0.38410596026490068</v>
      </c>
      <c r="G82" s="17">
        <v>0</v>
      </c>
      <c r="H82" s="10">
        <f t="shared" si="2"/>
        <v>3000</v>
      </c>
      <c r="I82" s="3">
        <f t="shared" si="3"/>
        <v>0</v>
      </c>
    </row>
    <row r="83" spans="1:9" x14ac:dyDescent="0.25">
      <c r="A83" s="15" t="s">
        <v>14</v>
      </c>
      <c r="B83" s="15" t="s">
        <v>99</v>
      </c>
      <c r="C83" s="15" t="s">
        <v>42</v>
      </c>
      <c r="D83" s="15" t="s">
        <v>82</v>
      </c>
      <c r="E83" s="5">
        <v>1.1117874312120346</v>
      </c>
      <c r="F83" s="5">
        <v>0.59024390243902436</v>
      </c>
      <c r="G83" s="17">
        <v>2668.29</v>
      </c>
      <c r="H83" s="10">
        <f t="shared" si="2"/>
        <v>331.71000000000004</v>
      </c>
      <c r="I83" s="3">
        <f t="shared" si="3"/>
        <v>1.1117874999999999</v>
      </c>
    </row>
    <row r="84" spans="1:9" x14ac:dyDescent="0.25">
      <c r="A84" s="15" t="s">
        <v>6</v>
      </c>
      <c r="B84" s="15" t="s">
        <v>39</v>
      </c>
      <c r="C84" s="15" t="s">
        <v>233</v>
      </c>
      <c r="D84" s="15" t="s">
        <v>22</v>
      </c>
      <c r="E84" s="5">
        <v>0.87219684580537227</v>
      </c>
      <c r="F84" s="5">
        <v>0.61773700305810397</v>
      </c>
      <c r="G84" s="17">
        <v>2093.27</v>
      </c>
      <c r="H84" s="10">
        <f t="shared" si="2"/>
        <v>906.73</v>
      </c>
      <c r="I84" s="3">
        <f t="shared" si="3"/>
        <v>0.87219583333333328</v>
      </c>
    </row>
    <row r="85" spans="1:9" x14ac:dyDescent="0.25">
      <c r="A85" s="15" t="s">
        <v>28</v>
      </c>
      <c r="B85" s="15" t="s">
        <v>193</v>
      </c>
      <c r="C85" s="15" t="s">
        <v>262</v>
      </c>
      <c r="D85" s="15" t="s">
        <v>227</v>
      </c>
      <c r="E85" s="5">
        <v>0.72881355932203384</v>
      </c>
      <c r="F85" s="5">
        <v>0.52252252252252251</v>
      </c>
      <c r="G85" s="17">
        <v>0</v>
      </c>
      <c r="H85" s="10">
        <f t="shared" si="2"/>
        <v>3000</v>
      </c>
      <c r="I85" s="3">
        <f t="shared" si="3"/>
        <v>0</v>
      </c>
    </row>
    <row r="86" spans="1:9" x14ac:dyDescent="0.25">
      <c r="A86" s="7" t="s">
        <v>100</v>
      </c>
      <c r="B86" s="7" t="s">
        <v>204</v>
      </c>
      <c r="C86" s="15" t="s">
        <v>231</v>
      </c>
      <c r="D86" s="15" t="s">
        <v>226</v>
      </c>
      <c r="E86" s="5">
        <v>0.73007030761113634</v>
      </c>
      <c r="F86" s="5">
        <v>0.59281437125748504</v>
      </c>
      <c r="G86" s="17">
        <v>0</v>
      </c>
      <c r="H86" s="10">
        <f t="shared" si="2"/>
        <v>3000</v>
      </c>
      <c r="I86" s="3">
        <f t="shared" si="3"/>
        <v>0</v>
      </c>
    </row>
    <row r="87" spans="1:9" x14ac:dyDescent="0.25">
      <c r="A87" s="15" t="s">
        <v>14</v>
      </c>
      <c r="B87" s="15" t="s">
        <v>83</v>
      </c>
      <c r="C87" s="15" t="s">
        <v>42</v>
      </c>
      <c r="D87" s="15" t="s">
        <v>82</v>
      </c>
      <c r="E87" s="5">
        <v>1.0000076628939685</v>
      </c>
      <c r="F87" s="5">
        <v>0.58997050147492625</v>
      </c>
      <c r="G87" s="17">
        <v>2400.02</v>
      </c>
      <c r="H87" s="10">
        <f t="shared" si="2"/>
        <v>599.98</v>
      </c>
      <c r="I87" s="3">
        <f t="shared" si="3"/>
        <v>1.0000083333333334</v>
      </c>
    </row>
    <row r="88" spans="1:9" x14ac:dyDescent="0.25">
      <c r="A88" s="15" t="s">
        <v>25</v>
      </c>
      <c r="B88" s="15" t="s">
        <v>147</v>
      </c>
      <c r="C88" s="15" t="s">
        <v>262</v>
      </c>
      <c r="D88" s="15" t="s">
        <v>26</v>
      </c>
      <c r="E88" s="5">
        <v>1.0214577559358837</v>
      </c>
      <c r="F88" s="5">
        <v>0.54248366013071891</v>
      </c>
      <c r="G88" s="17">
        <v>1200</v>
      </c>
      <c r="H88" s="10">
        <f t="shared" si="2"/>
        <v>1800</v>
      </c>
      <c r="I88" s="3">
        <f t="shared" si="3"/>
        <v>0.5</v>
      </c>
    </row>
    <row r="89" spans="1:9" x14ac:dyDescent="0.25">
      <c r="A89" s="15" t="s">
        <v>17</v>
      </c>
      <c r="B89" s="15" t="s">
        <v>198</v>
      </c>
      <c r="C89" s="15" t="s">
        <v>262</v>
      </c>
      <c r="D89" s="15" t="s">
        <v>195</v>
      </c>
      <c r="E89" s="5">
        <v>1.0989881388487355</v>
      </c>
      <c r="F89" s="5">
        <v>0.51677852348993292</v>
      </c>
      <c r="G89" s="17">
        <v>1200</v>
      </c>
      <c r="H89" s="10">
        <f t="shared" si="2"/>
        <v>1800</v>
      </c>
      <c r="I89" s="3">
        <f t="shared" si="3"/>
        <v>0.5</v>
      </c>
    </row>
    <row r="90" spans="1:9" x14ac:dyDescent="0.25">
      <c r="A90" s="15" t="s">
        <v>176</v>
      </c>
      <c r="B90" s="15" t="s">
        <v>128</v>
      </c>
      <c r="C90" s="15" t="s">
        <v>263</v>
      </c>
      <c r="D90" s="15" t="s">
        <v>126</v>
      </c>
      <c r="E90" s="5">
        <v>1</v>
      </c>
      <c r="F90" s="5">
        <v>0.36290322580645162</v>
      </c>
      <c r="G90" s="17">
        <v>1200</v>
      </c>
      <c r="H90" s="10">
        <f t="shared" si="2"/>
        <v>1800</v>
      </c>
      <c r="I90" s="3">
        <f t="shared" si="3"/>
        <v>0.5</v>
      </c>
    </row>
    <row r="91" spans="1:9" x14ac:dyDescent="0.25">
      <c r="A91" s="15" t="s">
        <v>176</v>
      </c>
      <c r="B91" s="15" t="s">
        <v>127</v>
      </c>
      <c r="C91" s="15" t="s">
        <v>263</v>
      </c>
      <c r="D91" s="15" t="s">
        <v>126</v>
      </c>
      <c r="E91" s="5">
        <v>0.83149804485594858</v>
      </c>
      <c r="F91" s="5">
        <v>0.58260869565217388</v>
      </c>
      <c r="G91" s="17">
        <v>1995.6</v>
      </c>
      <c r="H91" s="10">
        <f t="shared" si="2"/>
        <v>1004.4000000000001</v>
      </c>
      <c r="I91" s="3">
        <f t="shared" si="3"/>
        <v>0.83150000000000002</v>
      </c>
    </row>
    <row r="92" spans="1:9" x14ac:dyDescent="0.25">
      <c r="A92" s="15" t="s">
        <v>176</v>
      </c>
      <c r="B92" s="15" t="s">
        <v>53</v>
      </c>
      <c r="C92" s="15" t="s">
        <v>263</v>
      </c>
      <c r="D92" s="15" t="s">
        <v>51</v>
      </c>
      <c r="E92" s="5">
        <v>0.78259168278950464</v>
      </c>
      <c r="F92" s="5">
        <v>0.66666666666666663</v>
      </c>
      <c r="G92" s="17">
        <v>1878.22</v>
      </c>
      <c r="H92" s="10">
        <f t="shared" si="2"/>
        <v>1121.78</v>
      </c>
      <c r="I92" s="3">
        <f t="shared" si="3"/>
        <v>0.78259166666666669</v>
      </c>
    </row>
    <row r="93" spans="1:9" x14ac:dyDescent="0.25">
      <c r="A93" s="15" t="s">
        <v>6</v>
      </c>
      <c r="B93" s="15" t="s">
        <v>13</v>
      </c>
      <c r="C93" s="15" t="s">
        <v>233</v>
      </c>
      <c r="D93" s="15" t="s">
        <v>7</v>
      </c>
      <c r="E93" s="5">
        <v>0.69738677333614052</v>
      </c>
      <c r="F93" s="5">
        <v>0.62777777777777777</v>
      </c>
      <c r="G93" s="17">
        <v>0</v>
      </c>
      <c r="H93" s="10">
        <f t="shared" si="2"/>
        <v>3000</v>
      </c>
      <c r="I93" s="3">
        <f t="shared" si="3"/>
        <v>0</v>
      </c>
    </row>
    <row r="94" spans="1:9" x14ac:dyDescent="0.25">
      <c r="A94" s="15" t="s">
        <v>14</v>
      </c>
      <c r="B94" s="15" t="s">
        <v>81</v>
      </c>
      <c r="C94" s="15" t="s">
        <v>42</v>
      </c>
      <c r="D94" s="15" t="s">
        <v>42</v>
      </c>
      <c r="E94" s="5">
        <v>0.84783223066833802</v>
      </c>
      <c r="F94" s="5">
        <v>0.57718120805369133</v>
      </c>
      <c r="G94" s="17">
        <v>2034.8</v>
      </c>
      <c r="H94" s="10">
        <f t="shared" si="2"/>
        <v>965.2</v>
      </c>
      <c r="I94" s="3">
        <f t="shared" si="3"/>
        <v>0.84783333333333333</v>
      </c>
    </row>
    <row r="95" spans="1:9" x14ac:dyDescent="0.25">
      <c r="A95" s="15" t="s">
        <v>179</v>
      </c>
      <c r="B95" s="15" t="s">
        <v>67</v>
      </c>
      <c r="C95" s="15" t="s">
        <v>233</v>
      </c>
      <c r="D95" s="15" t="s">
        <v>202</v>
      </c>
      <c r="E95" s="5">
        <v>0.75951289906073582</v>
      </c>
      <c r="F95" s="5">
        <v>0.57476635514018692</v>
      </c>
      <c r="G95" s="17">
        <v>1822.83</v>
      </c>
      <c r="H95" s="10">
        <f t="shared" si="2"/>
        <v>1177.17</v>
      </c>
      <c r="I95" s="3">
        <f t="shared" si="3"/>
        <v>0.75951249999999992</v>
      </c>
    </row>
    <row r="96" spans="1:9" x14ac:dyDescent="0.25">
      <c r="A96" s="15" t="s">
        <v>6</v>
      </c>
      <c r="B96" s="15" t="s">
        <v>8</v>
      </c>
      <c r="C96" s="15" t="s">
        <v>233</v>
      </c>
      <c r="D96" s="15" t="s">
        <v>7</v>
      </c>
      <c r="E96" s="5">
        <v>0.85755813953488358</v>
      </c>
      <c r="F96" s="5">
        <v>0.58469945355191255</v>
      </c>
      <c r="G96" s="17">
        <v>2058.14</v>
      </c>
      <c r="H96" s="10">
        <f t="shared" si="2"/>
        <v>941.86000000000013</v>
      </c>
      <c r="I96" s="3">
        <f t="shared" si="3"/>
        <v>0.85755833333333331</v>
      </c>
    </row>
    <row r="97" spans="1:9" x14ac:dyDescent="0.25">
      <c r="A97" s="15" t="s">
        <v>50</v>
      </c>
      <c r="B97" s="15" t="s">
        <v>169</v>
      </c>
      <c r="C97" s="15" t="s">
        <v>263</v>
      </c>
      <c r="D97" s="15" t="s">
        <v>44</v>
      </c>
      <c r="E97" s="5">
        <v>1.0000188682805338</v>
      </c>
      <c r="F97" s="5">
        <v>0.69369369369369371</v>
      </c>
      <c r="G97" s="17">
        <v>2400.0500000000002</v>
      </c>
      <c r="H97" s="10">
        <f t="shared" si="2"/>
        <v>599.94999999999982</v>
      </c>
      <c r="I97" s="3">
        <f t="shared" si="3"/>
        <v>1.0000208333333334</v>
      </c>
    </row>
    <row r="98" spans="1:9" x14ac:dyDescent="0.25">
      <c r="A98" s="15" t="s">
        <v>50</v>
      </c>
      <c r="B98" s="15" t="s">
        <v>105</v>
      </c>
      <c r="C98" s="15" t="s">
        <v>263</v>
      </c>
      <c r="D98" s="15" t="s">
        <v>44</v>
      </c>
      <c r="E98" s="5">
        <v>0.85527441150541461</v>
      </c>
      <c r="F98" s="5">
        <v>0.64556962025316456</v>
      </c>
      <c r="G98" s="17">
        <v>2052.66</v>
      </c>
      <c r="H98" s="10">
        <f t="shared" si="2"/>
        <v>947.34000000000015</v>
      </c>
      <c r="I98" s="3">
        <f t="shared" si="3"/>
        <v>0.8552749999999999</v>
      </c>
    </row>
    <row r="99" spans="1:9" x14ac:dyDescent="0.25">
      <c r="A99" s="15" t="s">
        <v>183</v>
      </c>
      <c r="B99" s="15" t="s">
        <v>191</v>
      </c>
      <c r="C99" s="15" t="s">
        <v>263</v>
      </c>
      <c r="D99" s="15" t="s">
        <v>185</v>
      </c>
      <c r="E99" s="5">
        <v>0.85021690192554789</v>
      </c>
      <c r="F99" s="5">
        <v>0.75</v>
      </c>
      <c r="G99" s="17">
        <v>2040.52</v>
      </c>
      <c r="H99" s="10">
        <f t="shared" si="2"/>
        <v>959.48</v>
      </c>
      <c r="I99" s="3">
        <f t="shared" si="3"/>
        <v>0.85021666666666662</v>
      </c>
    </row>
    <row r="100" spans="1:9" x14ac:dyDescent="0.25">
      <c r="A100" s="15" t="s">
        <v>183</v>
      </c>
      <c r="B100" s="15" t="s">
        <v>186</v>
      </c>
      <c r="C100" s="15" t="s">
        <v>263</v>
      </c>
      <c r="D100" s="15" t="s">
        <v>185</v>
      </c>
      <c r="E100" s="5">
        <v>0.83335069480614177</v>
      </c>
      <c r="F100" s="5">
        <v>0.71296296296296291</v>
      </c>
      <c r="G100" s="17">
        <v>2000.04</v>
      </c>
      <c r="H100" s="10">
        <f t="shared" si="2"/>
        <v>999.96</v>
      </c>
      <c r="I100" s="3">
        <f t="shared" si="3"/>
        <v>0.83335000000000004</v>
      </c>
    </row>
    <row r="101" spans="1:9" x14ac:dyDescent="0.25">
      <c r="A101" s="15" t="s">
        <v>183</v>
      </c>
      <c r="B101" s="15" t="s">
        <v>189</v>
      </c>
      <c r="C101" s="15" t="s">
        <v>263</v>
      </c>
      <c r="D101" s="15" t="s">
        <v>185</v>
      </c>
      <c r="E101" s="5">
        <v>0.81774204671967199</v>
      </c>
      <c r="F101" s="5">
        <v>0.6</v>
      </c>
      <c r="G101" s="17">
        <v>1962.58</v>
      </c>
      <c r="H101" s="10">
        <f t="shared" si="2"/>
        <v>1037.42</v>
      </c>
      <c r="I101" s="3">
        <f t="shared" si="3"/>
        <v>0.81774166666666659</v>
      </c>
    </row>
    <row r="102" spans="1:9" x14ac:dyDescent="0.25">
      <c r="A102" s="15" t="s">
        <v>183</v>
      </c>
      <c r="B102" s="15" t="s">
        <v>184</v>
      </c>
      <c r="C102" s="15" t="s">
        <v>263</v>
      </c>
      <c r="D102" s="15" t="s">
        <v>185</v>
      </c>
      <c r="E102" s="5">
        <v>0.73561527321211007</v>
      </c>
      <c r="F102" s="5">
        <v>0.73958333333333337</v>
      </c>
      <c r="G102" s="17">
        <v>0</v>
      </c>
      <c r="H102" s="10">
        <f t="shared" si="2"/>
        <v>3000</v>
      </c>
      <c r="I102" s="3">
        <f t="shared" si="3"/>
        <v>0</v>
      </c>
    </row>
    <row r="103" spans="1:9" x14ac:dyDescent="0.25">
      <c r="A103" s="15" t="s">
        <v>183</v>
      </c>
      <c r="B103" s="15" t="s">
        <v>197</v>
      </c>
      <c r="C103" s="15" t="s">
        <v>263</v>
      </c>
      <c r="D103" s="15" t="s">
        <v>185</v>
      </c>
      <c r="E103" s="5">
        <v>0.75172413793103443</v>
      </c>
      <c r="F103" s="5">
        <v>0.5547945205479452</v>
      </c>
      <c r="G103" s="17">
        <v>902.07</v>
      </c>
      <c r="H103" s="10">
        <f t="shared" si="2"/>
        <v>2097.9299999999998</v>
      </c>
      <c r="I103" s="3">
        <f t="shared" si="3"/>
        <v>0.37586250000000004</v>
      </c>
    </row>
    <row r="104" spans="1:9" x14ac:dyDescent="0.25">
      <c r="A104" s="15" t="s">
        <v>6</v>
      </c>
      <c r="B104" s="15" t="s">
        <v>111</v>
      </c>
      <c r="C104" s="15" t="s">
        <v>233</v>
      </c>
      <c r="D104" s="15" t="s">
        <v>22</v>
      </c>
      <c r="E104" s="5">
        <v>0.70731707317073167</v>
      </c>
      <c r="F104" s="5">
        <v>0.55244755244755239</v>
      </c>
      <c r="G104" s="17">
        <v>0</v>
      </c>
      <c r="H104" s="10">
        <f t="shared" si="2"/>
        <v>3000</v>
      </c>
      <c r="I104" s="3">
        <f t="shared" si="3"/>
        <v>0</v>
      </c>
    </row>
    <row r="105" spans="1:9" x14ac:dyDescent="0.25">
      <c r="A105" s="15" t="s">
        <v>6</v>
      </c>
      <c r="B105" s="15" t="s">
        <v>108</v>
      </c>
      <c r="C105" s="15" t="s">
        <v>233</v>
      </c>
      <c r="D105" s="15" t="s">
        <v>22</v>
      </c>
      <c r="E105" s="5">
        <v>0.46668533408002993</v>
      </c>
      <c r="F105" s="5">
        <v>0.6741573033707865</v>
      </c>
      <c r="G105" s="17">
        <v>0</v>
      </c>
      <c r="H105" s="10">
        <f t="shared" si="2"/>
        <v>3000</v>
      </c>
      <c r="I105" s="3">
        <f t="shared" si="3"/>
        <v>0</v>
      </c>
    </row>
    <row r="106" spans="1:9" x14ac:dyDescent="0.25">
      <c r="A106" s="15" t="s">
        <v>6</v>
      </c>
      <c r="B106" s="15" t="s">
        <v>32</v>
      </c>
      <c r="C106" s="15" t="s">
        <v>233</v>
      </c>
      <c r="D106" s="15" t="s">
        <v>22</v>
      </c>
      <c r="E106" s="5">
        <v>0.82014388489208612</v>
      </c>
      <c r="F106" s="5">
        <v>0.69696969696969702</v>
      </c>
      <c r="G106" s="17">
        <v>1968.35</v>
      </c>
      <c r="H106" s="10">
        <f t="shared" si="2"/>
        <v>1031.6500000000001</v>
      </c>
      <c r="I106" s="3">
        <f t="shared" si="3"/>
        <v>0.82014583333333324</v>
      </c>
    </row>
    <row r="107" spans="1:9" x14ac:dyDescent="0.25">
      <c r="A107" s="15" t="s">
        <v>6</v>
      </c>
      <c r="B107" s="15" t="s">
        <v>92</v>
      </c>
      <c r="C107" s="15" t="s">
        <v>233</v>
      </c>
      <c r="D107" s="15" t="s">
        <v>22</v>
      </c>
      <c r="E107" s="5">
        <v>0.67389106876949656</v>
      </c>
      <c r="F107" s="5">
        <v>0.55882352941176472</v>
      </c>
      <c r="G107" s="17">
        <v>0</v>
      </c>
      <c r="H107" s="10">
        <f t="shared" si="2"/>
        <v>3000</v>
      </c>
      <c r="I107" s="3">
        <f t="shared" si="3"/>
        <v>0</v>
      </c>
    </row>
    <row r="108" spans="1:9" x14ac:dyDescent="0.25">
      <c r="A108" s="15" t="s">
        <v>6</v>
      </c>
      <c r="B108" s="15" t="s">
        <v>180</v>
      </c>
      <c r="C108" s="15" t="s">
        <v>233</v>
      </c>
      <c r="D108" s="15" t="s">
        <v>22</v>
      </c>
      <c r="E108" s="5">
        <v>0.61930762543820284</v>
      </c>
      <c r="F108" s="5">
        <v>0.63255813953488371</v>
      </c>
      <c r="G108" s="17">
        <v>0</v>
      </c>
      <c r="H108" s="10">
        <f t="shared" si="2"/>
        <v>3000</v>
      </c>
      <c r="I108" s="3">
        <f t="shared" si="3"/>
        <v>0</v>
      </c>
    </row>
    <row r="109" spans="1:9" x14ac:dyDescent="0.25">
      <c r="A109" s="15" t="s">
        <v>6</v>
      </c>
      <c r="B109" s="15" t="s">
        <v>38</v>
      </c>
      <c r="C109" s="15" t="s">
        <v>233</v>
      </c>
      <c r="D109" s="15" t="s">
        <v>7</v>
      </c>
      <c r="E109" s="5">
        <v>0.6121026635556498</v>
      </c>
      <c r="F109" s="5">
        <v>0.625</v>
      </c>
      <c r="G109" s="17">
        <v>0</v>
      </c>
      <c r="H109" s="10">
        <f t="shared" si="2"/>
        <v>3000</v>
      </c>
      <c r="I109" s="3">
        <f t="shared" si="3"/>
        <v>0</v>
      </c>
    </row>
    <row r="110" spans="1:9" x14ac:dyDescent="0.25">
      <c r="A110" s="15" t="s">
        <v>6</v>
      </c>
      <c r="B110" s="15" t="s">
        <v>88</v>
      </c>
      <c r="C110" s="15" t="s">
        <v>233</v>
      </c>
      <c r="D110" s="15" t="s">
        <v>7</v>
      </c>
      <c r="E110" s="5">
        <v>1.2636019017663154</v>
      </c>
      <c r="F110" s="5">
        <v>0.73611111111111116</v>
      </c>
      <c r="G110" s="17">
        <v>3000</v>
      </c>
      <c r="H110" s="10">
        <f t="shared" si="2"/>
        <v>0</v>
      </c>
      <c r="I110" s="3">
        <f t="shared" si="3"/>
        <v>1.25</v>
      </c>
    </row>
    <row r="111" spans="1:9" x14ac:dyDescent="0.25">
      <c r="A111" s="15" t="s">
        <v>6</v>
      </c>
      <c r="B111" s="15" t="s">
        <v>10</v>
      </c>
      <c r="C111" s="15" t="s">
        <v>233</v>
      </c>
      <c r="D111" s="15" t="s">
        <v>7</v>
      </c>
      <c r="E111" s="5">
        <v>0.65142857142857147</v>
      </c>
      <c r="F111" s="5">
        <v>0.63362068965517238</v>
      </c>
      <c r="G111" s="17">
        <v>0</v>
      </c>
      <c r="H111" s="10">
        <f t="shared" si="2"/>
        <v>3000</v>
      </c>
      <c r="I111" s="3">
        <f t="shared" si="3"/>
        <v>0</v>
      </c>
    </row>
    <row r="112" spans="1:9" x14ac:dyDescent="0.25">
      <c r="A112" s="15" t="s">
        <v>6</v>
      </c>
      <c r="B112" s="15" t="s">
        <v>61</v>
      </c>
      <c r="C112" s="15" t="s">
        <v>233</v>
      </c>
      <c r="D112" s="15" t="s">
        <v>7</v>
      </c>
      <c r="E112" s="5">
        <v>0.53388925611430305</v>
      </c>
      <c r="F112" s="5">
        <v>0.62773722627737227</v>
      </c>
      <c r="G112" s="17">
        <v>0</v>
      </c>
      <c r="H112" s="10">
        <f t="shared" si="2"/>
        <v>3000</v>
      </c>
      <c r="I112" s="3">
        <f t="shared" si="3"/>
        <v>0</v>
      </c>
    </row>
    <row r="113" spans="1:9" x14ac:dyDescent="0.25">
      <c r="A113" s="15" t="s">
        <v>6</v>
      </c>
      <c r="B113" s="15" t="s">
        <v>69</v>
      </c>
      <c r="C113" s="15" t="s">
        <v>233</v>
      </c>
      <c r="D113" s="15" t="s">
        <v>7</v>
      </c>
      <c r="E113" s="5">
        <v>0.61063574814328569</v>
      </c>
      <c r="F113" s="5">
        <v>0.58620689655172409</v>
      </c>
      <c r="G113" s="17">
        <v>0</v>
      </c>
      <c r="H113" s="10">
        <f t="shared" si="2"/>
        <v>3000</v>
      </c>
      <c r="I113" s="3">
        <f t="shared" si="3"/>
        <v>0</v>
      </c>
    </row>
    <row r="114" spans="1:9" x14ac:dyDescent="0.25">
      <c r="A114" s="15" t="s">
        <v>6</v>
      </c>
      <c r="B114" s="15" t="s">
        <v>115</v>
      </c>
      <c r="C114" s="15" t="s">
        <v>233</v>
      </c>
      <c r="D114" s="15" t="s">
        <v>7</v>
      </c>
      <c r="E114" s="5">
        <v>0.62360897566849816</v>
      </c>
      <c r="F114" s="5">
        <v>0.69072164948453607</v>
      </c>
      <c r="G114" s="17">
        <v>0</v>
      </c>
      <c r="H114" s="10">
        <f t="shared" si="2"/>
        <v>3000</v>
      </c>
      <c r="I114" s="3">
        <f t="shared" si="3"/>
        <v>0</v>
      </c>
    </row>
    <row r="115" spans="1:9" x14ac:dyDescent="0.25">
      <c r="A115" s="15" t="s">
        <v>6</v>
      </c>
      <c r="B115" s="15" t="s">
        <v>9</v>
      </c>
      <c r="C115" s="15" t="s">
        <v>233</v>
      </c>
      <c r="D115" s="15" t="s">
        <v>7</v>
      </c>
      <c r="E115" s="5">
        <v>0.82159039984066118</v>
      </c>
      <c r="F115" s="5">
        <v>0.58789625360230546</v>
      </c>
      <c r="G115" s="17">
        <v>1971.82</v>
      </c>
      <c r="H115" s="10">
        <f t="shared" si="2"/>
        <v>1028.18</v>
      </c>
      <c r="I115" s="3">
        <f t="shared" si="3"/>
        <v>0.82159166666666661</v>
      </c>
    </row>
    <row r="116" spans="1:9" x14ac:dyDescent="0.25">
      <c r="A116" s="15" t="s">
        <v>6</v>
      </c>
      <c r="B116" s="15" t="s">
        <v>79</v>
      </c>
      <c r="C116" s="15" t="s">
        <v>233</v>
      </c>
      <c r="D116" s="15" t="s">
        <v>7</v>
      </c>
      <c r="E116" s="5">
        <v>0.63433782593770061</v>
      </c>
      <c r="F116" s="5">
        <v>0.71232876712328763</v>
      </c>
      <c r="G116" s="17">
        <v>0</v>
      </c>
      <c r="H116" s="10">
        <f t="shared" si="2"/>
        <v>3000</v>
      </c>
      <c r="I116" s="3">
        <f t="shared" si="3"/>
        <v>0</v>
      </c>
    </row>
    <row r="117" spans="1:9" x14ac:dyDescent="0.25">
      <c r="A117" s="15" t="s">
        <v>6</v>
      </c>
      <c r="B117" s="15" t="s">
        <v>60</v>
      </c>
      <c r="C117" s="15" t="s">
        <v>233</v>
      </c>
      <c r="D117" s="15" t="s">
        <v>7</v>
      </c>
      <c r="E117" s="5">
        <v>0.74844329928529807</v>
      </c>
      <c r="F117" s="5">
        <v>0.55063291139240511</v>
      </c>
      <c r="G117" s="17">
        <v>0</v>
      </c>
      <c r="H117" s="10">
        <f t="shared" si="2"/>
        <v>3000</v>
      </c>
      <c r="I117" s="3">
        <f t="shared" si="3"/>
        <v>0</v>
      </c>
    </row>
    <row r="118" spans="1:9" x14ac:dyDescent="0.25">
      <c r="A118" s="15" t="s">
        <v>25</v>
      </c>
      <c r="B118" s="15" t="s">
        <v>59</v>
      </c>
      <c r="C118" s="15" t="s">
        <v>262</v>
      </c>
      <c r="D118" s="15" t="s">
        <v>178</v>
      </c>
      <c r="E118" s="5">
        <v>0.8399874001889972</v>
      </c>
      <c r="F118" s="5">
        <v>0.63247863247863245</v>
      </c>
      <c r="G118" s="17">
        <v>2015.97</v>
      </c>
      <c r="H118" s="10">
        <f t="shared" si="2"/>
        <v>984.03</v>
      </c>
      <c r="I118" s="3">
        <f t="shared" si="3"/>
        <v>0.8399875</v>
      </c>
    </row>
    <row r="119" spans="1:9" x14ac:dyDescent="0.25">
      <c r="A119" s="15" t="s">
        <v>25</v>
      </c>
      <c r="B119" s="15" t="s">
        <v>133</v>
      </c>
      <c r="C119" s="15" t="s">
        <v>262</v>
      </c>
      <c r="D119" s="15" t="s">
        <v>26</v>
      </c>
      <c r="E119" s="5">
        <v>0.66970633835765991</v>
      </c>
      <c r="F119" s="5">
        <v>0.6964285714285714</v>
      </c>
      <c r="G119" s="17">
        <v>0</v>
      </c>
      <c r="H119" s="10">
        <f t="shared" si="2"/>
        <v>3000</v>
      </c>
      <c r="I119" s="3">
        <f t="shared" si="3"/>
        <v>0</v>
      </c>
    </row>
    <row r="120" spans="1:9" x14ac:dyDescent="0.25">
      <c r="A120" s="15" t="s">
        <v>25</v>
      </c>
      <c r="B120" s="15" t="s">
        <v>141</v>
      </c>
      <c r="C120" s="15" t="s">
        <v>262</v>
      </c>
      <c r="D120" s="15" t="s">
        <v>26</v>
      </c>
      <c r="E120" s="5">
        <v>0.82955173902832602</v>
      </c>
      <c r="F120" s="5">
        <v>0.5562700964630225</v>
      </c>
      <c r="G120" s="17">
        <v>995.46</v>
      </c>
      <c r="H120" s="10">
        <f t="shared" si="2"/>
        <v>2004.54</v>
      </c>
      <c r="I120" s="3">
        <f t="shared" si="3"/>
        <v>0.414775</v>
      </c>
    </row>
    <row r="121" spans="1:9" x14ac:dyDescent="0.25">
      <c r="A121" s="15" t="s">
        <v>25</v>
      </c>
      <c r="B121" s="15" t="s">
        <v>33</v>
      </c>
      <c r="C121" s="15" t="s">
        <v>262</v>
      </c>
      <c r="D121" s="15" t="s">
        <v>26</v>
      </c>
      <c r="E121" s="5">
        <v>1.0096520806562255</v>
      </c>
      <c r="F121" s="5">
        <v>0.58865248226950351</v>
      </c>
      <c r="G121" s="17">
        <v>2423.16</v>
      </c>
      <c r="H121" s="10">
        <f t="shared" si="2"/>
        <v>576.84000000000015</v>
      </c>
      <c r="I121" s="3">
        <f t="shared" si="3"/>
        <v>1.0096499999999999</v>
      </c>
    </row>
    <row r="122" spans="1:9" x14ac:dyDescent="0.25">
      <c r="A122" s="15" t="s">
        <v>25</v>
      </c>
      <c r="B122" s="15" t="s">
        <v>116</v>
      </c>
      <c r="C122" s="15" t="s">
        <v>262</v>
      </c>
      <c r="D122" s="15" t="s">
        <v>26</v>
      </c>
      <c r="E122" s="5">
        <v>0.91379835516296071</v>
      </c>
      <c r="F122" s="5">
        <v>0.67914438502673802</v>
      </c>
      <c r="G122" s="17">
        <v>2193.12</v>
      </c>
      <c r="H122" s="10">
        <f t="shared" si="2"/>
        <v>806.88000000000011</v>
      </c>
      <c r="I122" s="3">
        <f t="shared" si="3"/>
        <v>0.91379999999999995</v>
      </c>
    </row>
    <row r="123" spans="1:9" x14ac:dyDescent="0.25">
      <c r="A123" s="15" t="s">
        <v>25</v>
      </c>
      <c r="B123" s="15" t="s">
        <v>157</v>
      </c>
      <c r="C123" s="15" t="s">
        <v>262</v>
      </c>
      <c r="D123" s="15" t="s">
        <v>225</v>
      </c>
      <c r="E123" s="5">
        <v>0.87805948853034799</v>
      </c>
      <c r="F123" s="5">
        <v>0.64130434782608692</v>
      </c>
      <c r="G123" s="17">
        <v>2107.34</v>
      </c>
      <c r="H123" s="10">
        <f t="shared" si="2"/>
        <v>892.65999999999985</v>
      </c>
      <c r="I123" s="3">
        <f t="shared" si="3"/>
        <v>0.87805833333333339</v>
      </c>
    </row>
    <row r="124" spans="1:9" x14ac:dyDescent="0.25">
      <c r="A124" s="15" t="s">
        <v>48</v>
      </c>
      <c r="B124" s="15" t="s">
        <v>165</v>
      </c>
      <c r="C124" s="15" t="s">
        <v>233</v>
      </c>
      <c r="D124" s="15" t="s">
        <v>202</v>
      </c>
      <c r="E124" s="5">
        <v>0.83781519418394101</v>
      </c>
      <c r="F124" s="5">
        <v>0.60526315789473684</v>
      </c>
      <c r="G124" s="17">
        <v>0</v>
      </c>
      <c r="H124" s="10">
        <f t="shared" si="2"/>
        <v>3000</v>
      </c>
      <c r="I124" s="3">
        <f t="shared" si="3"/>
        <v>0</v>
      </c>
    </row>
    <row r="125" spans="1:9" x14ac:dyDescent="0.25">
      <c r="A125" s="15" t="s">
        <v>176</v>
      </c>
      <c r="B125" s="15" t="s">
        <v>65</v>
      </c>
      <c r="C125" s="15" t="s">
        <v>263</v>
      </c>
      <c r="D125" s="15" t="s">
        <v>51</v>
      </c>
      <c r="E125" s="5">
        <v>0.86427954086042236</v>
      </c>
      <c r="F125" s="5">
        <v>0.59171597633136097</v>
      </c>
      <c r="G125" s="17">
        <v>2074.27</v>
      </c>
      <c r="H125" s="10">
        <f t="shared" si="2"/>
        <v>925.73</v>
      </c>
      <c r="I125" s="3">
        <f t="shared" si="3"/>
        <v>0.86427916666666671</v>
      </c>
    </row>
    <row r="126" spans="1:9" x14ac:dyDescent="0.25">
      <c r="A126" s="15" t="s">
        <v>176</v>
      </c>
      <c r="B126" s="15" t="s">
        <v>160</v>
      </c>
      <c r="C126" s="15" t="s">
        <v>263</v>
      </c>
      <c r="D126" s="15" t="s">
        <v>51</v>
      </c>
      <c r="E126" s="5">
        <v>0.75213675213675213</v>
      </c>
      <c r="F126" s="5">
        <v>0.5331010452961672</v>
      </c>
      <c r="G126" s="17">
        <v>902.56</v>
      </c>
      <c r="H126" s="10">
        <f t="shared" si="2"/>
        <v>2097.44</v>
      </c>
      <c r="I126" s="3">
        <f t="shared" si="3"/>
        <v>0.37606666666666666</v>
      </c>
    </row>
    <row r="127" spans="1:9" x14ac:dyDescent="0.25">
      <c r="A127" s="15" t="s">
        <v>176</v>
      </c>
      <c r="B127" s="15" t="s">
        <v>134</v>
      </c>
      <c r="C127" s="15" t="s">
        <v>263</v>
      </c>
      <c r="D127" s="15" t="s">
        <v>51</v>
      </c>
      <c r="E127" s="5">
        <v>0.96934818986980109</v>
      </c>
      <c r="F127" s="5">
        <v>0.60162601626016265</v>
      </c>
      <c r="G127" s="17">
        <v>2326.44</v>
      </c>
      <c r="H127" s="10">
        <f t="shared" si="2"/>
        <v>673.56</v>
      </c>
      <c r="I127" s="3">
        <f t="shared" si="3"/>
        <v>0.96935000000000004</v>
      </c>
    </row>
    <row r="128" spans="1:9" x14ac:dyDescent="0.25">
      <c r="A128" s="15" t="s">
        <v>176</v>
      </c>
      <c r="B128" s="15" t="s">
        <v>130</v>
      </c>
      <c r="C128" s="15" t="s">
        <v>263</v>
      </c>
      <c r="D128" s="15" t="s">
        <v>126</v>
      </c>
      <c r="E128" s="5">
        <v>0.71429421778830693</v>
      </c>
      <c r="F128" s="5">
        <v>0.5730337078651685</v>
      </c>
      <c r="G128" s="17">
        <v>0</v>
      </c>
      <c r="H128" s="10">
        <f t="shared" si="2"/>
        <v>3000</v>
      </c>
      <c r="I128" s="3">
        <f t="shared" si="3"/>
        <v>0</v>
      </c>
    </row>
    <row r="129" spans="1:9" x14ac:dyDescent="0.25">
      <c r="A129" s="15" t="s">
        <v>176</v>
      </c>
      <c r="B129" s="15" t="s">
        <v>167</v>
      </c>
      <c r="C129" s="15" t="s">
        <v>263</v>
      </c>
      <c r="D129" s="15" t="s">
        <v>126</v>
      </c>
      <c r="E129" s="5">
        <v>0.7924752587337377</v>
      </c>
      <c r="F129" s="5">
        <v>0.48979591836734693</v>
      </c>
      <c r="G129" s="17">
        <v>950.97</v>
      </c>
      <c r="H129" s="10">
        <f t="shared" si="2"/>
        <v>2049.0299999999997</v>
      </c>
      <c r="I129" s="3">
        <f t="shared" si="3"/>
        <v>0.39623750000000002</v>
      </c>
    </row>
    <row r="130" spans="1:9" x14ac:dyDescent="0.25">
      <c r="A130" s="15" t="s">
        <v>176</v>
      </c>
      <c r="B130" s="15" t="s">
        <v>163</v>
      </c>
      <c r="C130" s="15" t="s">
        <v>263</v>
      </c>
      <c r="D130" s="15" t="s">
        <v>126</v>
      </c>
      <c r="E130" s="5">
        <v>0.76088610621970032</v>
      </c>
      <c r="F130" s="5">
        <v>0.54251012145748989</v>
      </c>
      <c r="G130" s="17">
        <v>913.06</v>
      </c>
      <c r="H130" s="10">
        <f t="shared" si="2"/>
        <v>2086.94</v>
      </c>
      <c r="I130" s="3">
        <f t="shared" si="3"/>
        <v>0.38044166666666662</v>
      </c>
    </row>
    <row r="131" spans="1:9" x14ac:dyDescent="0.25">
      <c r="A131" s="15" t="s">
        <v>14</v>
      </c>
      <c r="B131" s="15" t="s">
        <v>131</v>
      </c>
      <c r="C131" s="15" t="s">
        <v>42</v>
      </c>
      <c r="D131" s="15" t="s">
        <v>40</v>
      </c>
      <c r="E131" s="5">
        <v>0.88722471597530828</v>
      </c>
      <c r="F131" s="5">
        <v>0.57485029940119758</v>
      </c>
      <c r="G131" s="17">
        <v>2129.34</v>
      </c>
      <c r="H131" s="10">
        <f t="shared" ref="H131:H177" si="4">3000-G131</f>
        <v>870.65999999999985</v>
      </c>
      <c r="I131" s="3">
        <f t="shared" ref="I131:I177" si="5">+G131/2400</f>
        <v>0.88722500000000004</v>
      </c>
    </row>
    <row r="132" spans="1:9" x14ac:dyDescent="0.25">
      <c r="A132" s="15" t="s">
        <v>14</v>
      </c>
      <c r="B132" s="15" t="s">
        <v>63</v>
      </c>
      <c r="C132" s="15" t="s">
        <v>42</v>
      </c>
      <c r="D132" s="15" t="s">
        <v>40</v>
      </c>
      <c r="E132" s="5">
        <v>1.0901639344262293</v>
      </c>
      <c r="F132" s="5">
        <v>0.56862745098039214</v>
      </c>
      <c r="G132" s="17">
        <v>1200</v>
      </c>
      <c r="H132" s="10">
        <f t="shared" si="4"/>
        <v>1800</v>
      </c>
      <c r="I132" s="3">
        <f t="shared" si="5"/>
        <v>0.5</v>
      </c>
    </row>
    <row r="133" spans="1:9" x14ac:dyDescent="0.25">
      <c r="A133" s="15" t="s">
        <v>14</v>
      </c>
      <c r="B133" s="15" t="s">
        <v>118</v>
      </c>
      <c r="C133" s="15" t="s">
        <v>42</v>
      </c>
      <c r="D133" s="15" t="s">
        <v>40</v>
      </c>
      <c r="E133" s="5">
        <v>0.79741788494399091</v>
      </c>
      <c r="F133" s="5">
        <v>0.54666666666666663</v>
      </c>
      <c r="G133" s="17">
        <v>956.9</v>
      </c>
      <c r="H133" s="10">
        <f t="shared" si="4"/>
        <v>2043.1</v>
      </c>
      <c r="I133" s="3">
        <f t="shared" si="5"/>
        <v>0.39870833333333333</v>
      </c>
    </row>
    <row r="134" spans="1:9" x14ac:dyDescent="0.25">
      <c r="A134" s="15" t="s">
        <v>14</v>
      </c>
      <c r="B134" s="15" t="s">
        <v>155</v>
      </c>
      <c r="C134" s="15" t="s">
        <v>42</v>
      </c>
      <c r="D134" s="15" t="s">
        <v>40</v>
      </c>
      <c r="E134" s="5">
        <v>0.91179152328009661</v>
      </c>
      <c r="F134" s="5">
        <v>0.49549549549549549</v>
      </c>
      <c r="G134" s="17">
        <v>1094.1500000000001</v>
      </c>
      <c r="H134" s="10">
        <f t="shared" si="4"/>
        <v>1905.85</v>
      </c>
      <c r="I134" s="3">
        <f t="shared" si="5"/>
        <v>0.45589583333333339</v>
      </c>
    </row>
    <row r="135" spans="1:9" x14ac:dyDescent="0.25">
      <c r="A135" s="15" t="s">
        <v>14</v>
      </c>
      <c r="B135" s="15" t="s">
        <v>93</v>
      </c>
      <c r="C135" s="15" t="s">
        <v>42</v>
      </c>
      <c r="D135" s="15" t="s">
        <v>82</v>
      </c>
      <c r="E135" s="5">
        <v>0.7653875591829199</v>
      </c>
      <c r="F135" s="5">
        <v>0.52702702702702697</v>
      </c>
      <c r="G135" s="17">
        <v>918.47</v>
      </c>
      <c r="H135" s="10">
        <f t="shared" si="4"/>
        <v>2081.5299999999997</v>
      </c>
      <c r="I135" s="3">
        <f t="shared" si="5"/>
        <v>0.38269583333333335</v>
      </c>
    </row>
    <row r="136" spans="1:9" x14ac:dyDescent="0.25">
      <c r="A136" s="15" t="s">
        <v>14</v>
      </c>
      <c r="B136" s="15" t="s">
        <v>66</v>
      </c>
      <c r="C136" s="15" t="s">
        <v>42</v>
      </c>
      <c r="D136" s="15" t="s">
        <v>42</v>
      </c>
      <c r="E136" s="5">
        <v>0.59284867359037741</v>
      </c>
      <c r="F136" s="5">
        <v>0.4632768361581921</v>
      </c>
      <c r="G136" s="17">
        <v>0</v>
      </c>
      <c r="H136" s="10">
        <f t="shared" si="4"/>
        <v>3000</v>
      </c>
      <c r="I136" s="3">
        <f t="shared" si="5"/>
        <v>0</v>
      </c>
    </row>
    <row r="137" spans="1:9" x14ac:dyDescent="0.25">
      <c r="A137" s="15" t="s">
        <v>14</v>
      </c>
      <c r="B137" s="15" t="s">
        <v>76</v>
      </c>
      <c r="C137" s="15" t="s">
        <v>42</v>
      </c>
      <c r="D137" s="15" t="s">
        <v>30</v>
      </c>
      <c r="E137" s="5">
        <v>0.86339741417938998</v>
      </c>
      <c r="F137" s="5">
        <v>0.56018518518518523</v>
      </c>
      <c r="G137" s="17">
        <v>1036.08</v>
      </c>
      <c r="H137" s="10">
        <f t="shared" si="4"/>
        <v>1963.92</v>
      </c>
      <c r="I137" s="3">
        <f t="shared" si="5"/>
        <v>0.43169999999999997</v>
      </c>
    </row>
    <row r="138" spans="1:9" x14ac:dyDescent="0.25">
      <c r="A138" s="15" t="s">
        <v>14</v>
      </c>
      <c r="B138" s="15" t="s">
        <v>144</v>
      </c>
      <c r="C138" s="15" t="s">
        <v>42</v>
      </c>
      <c r="D138" s="15" t="s">
        <v>30</v>
      </c>
      <c r="E138" s="5">
        <v>0.74684489677084509</v>
      </c>
      <c r="F138" s="5">
        <v>0.65555555555555556</v>
      </c>
      <c r="G138" s="17">
        <v>0</v>
      </c>
      <c r="H138" s="10">
        <f t="shared" si="4"/>
        <v>3000</v>
      </c>
      <c r="I138" s="3">
        <f t="shared" si="5"/>
        <v>0</v>
      </c>
    </row>
    <row r="139" spans="1:9" x14ac:dyDescent="0.25">
      <c r="A139" s="15" t="s">
        <v>14</v>
      </c>
      <c r="B139" s="15" t="s">
        <v>86</v>
      </c>
      <c r="C139" s="15" t="s">
        <v>42</v>
      </c>
      <c r="D139" s="15" t="s">
        <v>30</v>
      </c>
      <c r="E139" s="5">
        <v>0.80884731903879525</v>
      </c>
      <c r="F139" s="5">
        <v>0.8</v>
      </c>
      <c r="G139" s="17">
        <v>1941.23</v>
      </c>
      <c r="H139" s="10">
        <f t="shared" si="4"/>
        <v>1058.77</v>
      </c>
      <c r="I139" s="3">
        <f t="shared" si="5"/>
        <v>0.80884583333333337</v>
      </c>
    </row>
    <row r="140" spans="1:9" x14ac:dyDescent="0.25">
      <c r="A140" s="15" t="s">
        <v>14</v>
      </c>
      <c r="B140" s="15" t="s">
        <v>148</v>
      </c>
      <c r="C140" s="15" t="s">
        <v>42</v>
      </c>
      <c r="D140" s="15" t="s">
        <v>42</v>
      </c>
      <c r="E140" s="5">
        <v>1.1185871904818401</v>
      </c>
      <c r="F140" s="5">
        <v>0.70588235294117652</v>
      </c>
      <c r="G140" s="17">
        <v>2684.61</v>
      </c>
      <c r="H140" s="10">
        <f t="shared" si="4"/>
        <v>315.38999999999987</v>
      </c>
      <c r="I140" s="3">
        <f t="shared" si="5"/>
        <v>1.1185875000000001</v>
      </c>
    </row>
    <row r="141" spans="1:9" x14ac:dyDescent="0.25">
      <c r="A141" s="15" t="s">
        <v>14</v>
      </c>
      <c r="B141" s="15" t="s">
        <v>123</v>
      </c>
      <c r="C141" s="15" t="s">
        <v>42</v>
      </c>
      <c r="D141" s="15" t="s">
        <v>42</v>
      </c>
      <c r="E141" s="5">
        <v>0.7441514348169852</v>
      </c>
      <c r="F141" s="5">
        <v>0.625</v>
      </c>
      <c r="G141" s="17">
        <v>0</v>
      </c>
      <c r="H141" s="10">
        <f t="shared" si="4"/>
        <v>3000</v>
      </c>
      <c r="I141" s="3">
        <f t="shared" si="5"/>
        <v>0</v>
      </c>
    </row>
    <row r="142" spans="1:9" x14ac:dyDescent="0.25">
      <c r="A142" s="15" t="s">
        <v>14</v>
      </c>
      <c r="B142" s="15" t="s">
        <v>85</v>
      </c>
      <c r="C142" s="15" t="s">
        <v>42</v>
      </c>
      <c r="D142" s="15" t="s">
        <v>42</v>
      </c>
      <c r="E142" s="5">
        <v>0.80302421951348846</v>
      </c>
      <c r="F142" s="5">
        <v>0.59523809523809523</v>
      </c>
      <c r="G142" s="17">
        <v>1927.26</v>
      </c>
      <c r="H142" s="10">
        <f t="shared" si="4"/>
        <v>1072.74</v>
      </c>
      <c r="I142" s="3">
        <f t="shared" si="5"/>
        <v>0.80302499999999999</v>
      </c>
    </row>
    <row r="143" spans="1:9" x14ac:dyDescent="0.25">
      <c r="A143" s="15" t="s">
        <v>14</v>
      </c>
      <c r="B143" s="15" t="s">
        <v>151</v>
      </c>
      <c r="C143" s="15" t="s">
        <v>42</v>
      </c>
      <c r="D143" s="15" t="s">
        <v>228</v>
      </c>
      <c r="E143" s="5">
        <v>0.82966577106719175</v>
      </c>
      <c r="F143" s="5">
        <v>0.56310679611650483</v>
      </c>
      <c r="G143" s="17">
        <v>995.6</v>
      </c>
      <c r="H143" s="10">
        <f t="shared" si="4"/>
        <v>2004.4</v>
      </c>
      <c r="I143" s="3">
        <f t="shared" si="5"/>
        <v>0.41483333333333333</v>
      </c>
    </row>
    <row r="144" spans="1:9" x14ac:dyDescent="0.25">
      <c r="A144" s="15" t="s">
        <v>14</v>
      </c>
      <c r="B144" s="15" t="s">
        <v>47</v>
      </c>
      <c r="C144" s="15" t="s">
        <v>42</v>
      </c>
      <c r="D144" s="15" t="s">
        <v>228</v>
      </c>
      <c r="E144" s="5">
        <v>1.0896702023476184</v>
      </c>
      <c r="F144" s="5">
        <v>0.64204545454545459</v>
      </c>
      <c r="G144" s="17">
        <v>2615.21</v>
      </c>
      <c r="H144" s="10">
        <f t="shared" si="4"/>
        <v>384.78999999999996</v>
      </c>
      <c r="I144" s="3">
        <f t="shared" si="5"/>
        <v>1.0896708333333334</v>
      </c>
    </row>
    <row r="145" spans="1:9" x14ac:dyDescent="0.25">
      <c r="A145" s="15" t="s">
        <v>14</v>
      </c>
      <c r="B145" s="15" t="s">
        <v>172</v>
      </c>
      <c r="C145" s="15" t="s">
        <v>42</v>
      </c>
      <c r="D145" s="15" t="s">
        <v>42</v>
      </c>
      <c r="E145" s="5">
        <v>0.75677039225931997</v>
      </c>
      <c r="F145" s="5">
        <v>0.57723577235772361</v>
      </c>
      <c r="G145" s="17">
        <v>1816.25</v>
      </c>
      <c r="H145" s="10">
        <f t="shared" si="4"/>
        <v>1183.75</v>
      </c>
      <c r="I145" s="3">
        <f t="shared" si="5"/>
        <v>0.75677083333333328</v>
      </c>
    </row>
    <row r="146" spans="1:9" x14ac:dyDescent="0.25">
      <c r="A146" s="15" t="s">
        <v>14</v>
      </c>
      <c r="B146" s="15" t="s">
        <v>159</v>
      </c>
      <c r="C146" s="15" t="s">
        <v>42</v>
      </c>
      <c r="D146" s="15" t="s">
        <v>109</v>
      </c>
      <c r="E146" s="5">
        <v>0.77335395610549595</v>
      </c>
      <c r="F146" s="5">
        <v>0.58407079646017701</v>
      </c>
      <c r="G146" s="17">
        <v>1856.05</v>
      </c>
      <c r="H146" s="10">
        <f t="shared" si="4"/>
        <v>1143.95</v>
      </c>
      <c r="I146" s="3">
        <f t="shared" si="5"/>
        <v>0.77335416666666668</v>
      </c>
    </row>
    <row r="147" spans="1:9" x14ac:dyDescent="0.25">
      <c r="A147" s="15" t="s">
        <v>17</v>
      </c>
      <c r="B147" s="15" t="s">
        <v>152</v>
      </c>
      <c r="C147" s="15" t="s">
        <v>262</v>
      </c>
      <c r="D147" s="15" t="s">
        <v>195</v>
      </c>
      <c r="E147" s="5">
        <v>1.2726694241170853</v>
      </c>
      <c r="F147" s="5">
        <v>0.57758620689655171</v>
      </c>
      <c r="G147" s="17">
        <v>3000</v>
      </c>
      <c r="H147" s="10">
        <f t="shared" si="4"/>
        <v>0</v>
      </c>
      <c r="I147" s="3">
        <f t="shared" si="5"/>
        <v>1.25</v>
      </c>
    </row>
    <row r="148" spans="1:9" x14ac:dyDescent="0.25">
      <c r="A148" s="15" t="s">
        <v>28</v>
      </c>
      <c r="B148" s="15" t="s">
        <v>80</v>
      </c>
      <c r="C148" s="15" t="s">
        <v>262</v>
      </c>
      <c r="D148" s="15" t="s">
        <v>227</v>
      </c>
      <c r="E148" s="5">
        <v>0.36607469709550977</v>
      </c>
      <c r="F148" s="5">
        <v>0.56521739130434778</v>
      </c>
      <c r="G148" s="17">
        <v>0</v>
      </c>
      <c r="H148" s="10">
        <f t="shared" si="4"/>
        <v>3000</v>
      </c>
      <c r="I148" s="3">
        <f t="shared" si="5"/>
        <v>0</v>
      </c>
    </row>
    <row r="149" spans="1:9" x14ac:dyDescent="0.25">
      <c r="A149" s="15" t="s">
        <v>28</v>
      </c>
      <c r="B149" s="15" t="s">
        <v>119</v>
      </c>
      <c r="C149" s="15" t="s">
        <v>262</v>
      </c>
      <c r="D149" s="15" t="s">
        <v>227</v>
      </c>
      <c r="E149" s="5">
        <v>0.40666124451673974</v>
      </c>
      <c r="F149" s="5">
        <v>0.57017543859649122</v>
      </c>
      <c r="G149" s="17">
        <v>0</v>
      </c>
      <c r="H149" s="10">
        <f t="shared" si="4"/>
        <v>3000</v>
      </c>
      <c r="I149" s="3">
        <f t="shared" si="5"/>
        <v>0</v>
      </c>
    </row>
    <row r="150" spans="1:9" x14ac:dyDescent="0.25">
      <c r="A150" s="15" t="s">
        <v>28</v>
      </c>
      <c r="B150" s="15" t="s">
        <v>201</v>
      </c>
      <c r="C150" s="15" t="s">
        <v>262</v>
      </c>
      <c r="D150" s="15" t="s">
        <v>227</v>
      </c>
      <c r="E150" s="5">
        <v>0.5975464013072852</v>
      </c>
      <c r="F150" s="5">
        <v>0.55172413793103448</v>
      </c>
      <c r="G150" s="17">
        <v>0</v>
      </c>
      <c r="H150" s="10">
        <f t="shared" si="4"/>
        <v>3000</v>
      </c>
      <c r="I150" s="3">
        <f t="shared" si="5"/>
        <v>0</v>
      </c>
    </row>
    <row r="151" spans="1:9" x14ac:dyDescent="0.25">
      <c r="A151" s="15" t="s">
        <v>28</v>
      </c>
      <c r="B151" s="15" t="s">
        <v>113</v>
      </c>
      <c r="C151" s="15" t="s">
        <v>262</v>
      </c>
      <c r="D151" s="15" t="s">
        <v>227</v>
      </c>
      <c r="E151" s="5">
        <v>0.70000500003571453</v>
      </c>
      <c r="F151" s="5">
        <v>0.6333333333333333</v>
      </c>
      <c r="G151" s="17">
        <v>0</v>
      </c>
      <c r="H151" s="10">
        <f t="shared" si="4"/>
        <v>3000</v>
      </c>
      <c r="I151" s="3">
        <f t="shared" si="5"/>
        <v>0</v>
      </c>
    </row>
    <row r="152" spans="1:9" x14ac:dyDescent="0.25">
      <c r="A152" s="15" t="s">
        <v>28</v>
      </c>
      <c r="B152" s="15" t="s">
        <v>90</v>
      </c>
      <c r="C152" s="15" t="s">
        <v>262</v>
      </c>
      <c r="D152" s="15" t="s">
        <v>227</v>
      </c>
      <c r="E152" s="5">
        <v>0.75508663088508421</v>
      </c>
      <c r="F152" s="5">
        <v>0.66666666666666663</v>
      </c>
      <c r="G152" s="17">
        <v>1812.21</v>
      </c>
      <c r="H152" s="10">
        <f t="shared" si="4"/>
        <v>1187.79</v>
      </c>
      <c r="I152" s="3">
        <f t="shared" si="5"/>
        <v>0.75508750000000002</v>
      </c>
    </row>
    <row r="153" spans="1:9" x14ac:dyDescent="0.25">
      <c r="A153" s="15" t="s">
        <v>28</v>
      </c>
      <c r="B153" s="15" t="s">
        <v>136</v>
      </c>
      <c r="C153" s="15" t="s">
        <v>262</v>
      </c>
      <c r="D153" s="15" t="s">
        <v>227</v>
      </c>
      <c r="E153" s="5">
        <v>0.68021340426503973</v>
      </c>
      <c r="F153" s="5">
        <v>0.5641025641025641</v>
      </c>
      <c r="G153" s="17">
        <v>0</v>
      </c>
      <c r="H153" s="10">
        <f t="shared" si="4"/>
        <v>3000</v>
      </c>
      <c r="I153" s="3">
        <f t="shared" si="5"/>
        <v>0</v>
      </c>
    </row>
    <row r="154" spans="1:9" x14ac:dyDescent="0.25">
      <c r="A154" s="15" t="s">
        <v>28</v>
      </c>
      <c r="B154" s="15" t="s">
        <v>137</v>
      </c>
      <c r="C154" s="15" t="s">
        <v>262</v>
      </c>
      <c r="D154" s="15" t="s">
        <v>227</v>
      </c>
      <c r="E154" s="5">
        <v>0.35833034724710633</v>
      </c>
      <c r="F154" s="5">
        <v>0.7021276595744681</v>
      </c>
      <c r="G154" s="17">
        <v>0</v>
      </c>
      <c r="H154" s="10">
        <f t="shared" si="4"/>
        <v>3000</v>
      </c>
      <c r="I154" s="3">
        <f t="shared" si="5"/>
        <v>0</v>
      </c>
    </row>
    <row r="155" spans="1:9" x14ac:dyDescent="0.25">
      <c r="A155" s="15" t="s">
        <v>28</v>
      </c>
      <c r="B155" s="15" t="s">
        <v>181</v>
      </c>
      <c r="C155" s="15" t="s">
        <v>262</v>
      </c>
      <c r="D155" s="15" t="s">
        <v>227</v>
      </c>
      <c r="E155" s="5">
        <v>0.52999470005299942</v>
      </c>
      <c r="F155" s="5">
        <v>0.63052208835341361</v>
      </c>
      <c r="G155" s="17">
        <v>0</v>
      </c>
      <c r="H155" s="10">
        <f t="shared" si="4"/>
        <v>3000</v>
      </c>
      <c r="I155" s="3">
        <f t="shared" si="5"/>
        <v>0</v>
      </c>
    </row>
    <row r="156" spans="1:9" x14ac:dyDescent="0.25">
      <c r="A156" s="15" t="s">
        <v>177</v>
      </c>
      <c r="B156" s="15" t="s">
        <v>98</v>
      </c>
      <c r="C156" s="15" t="s">
        <v>263</v>
      </c>
      <c r="D156" s="15" t="s">
        <v>23</v>
      </c>
      <c r="E156" s="5">
        <v>1.0813576270595211</v>
      </c>
      <c r="F156" s="5">
        <v>0.52941176470588236</v>
      </c>
      <c r="G156" s="17">
        <v>1200</v>
      </c>
      <c r="H156" s="10">
        <f t="shared" si="4"/>
        <v>1800</v>
      </c>
      <c r="I156" s="3">
        <f t="shared" si="5"/>
        <v>0.5</v>
      </c>
    </row>
    <row r="157" spans="1:9" x14ac:dyDescent="0.25">
      <c r="A157" s="15" t="s">
        <v>177</v>
      </c>
      <c r="B157" s="15" t="s">
        <v>146</v>
      </c>
      <c r="C157" s="15" t="s">
        <v>263</v>
      </c>
      <c r="D157" s="15" t="s">
        <v>23</v>
      </c>
      <c r="E157" s="5">
        <v>0.88296933011350942</v>
      </c>
      <c r="F157" s="5">
        <v>0.6518518518518519</v>
      </c>
      <c r="G157" s="17">
        <v>2119.13</v>
      </c>
      <c r="H157" s="10">
        <f t="shared" si="4"/>
        <v>880.86999999999989</v>
      </c>
      <c r="I157" s="3">
        <f t="shared" si="5"/>
        <v>0.88297083333333337</v>
      </c>
    </row>
    <row r="158" spans="1:9" x14ac:dyDescent="0.25">
      <c r="A158" s="15" t="s">
        <v>72</v>
      </c>
      <c r="B158" s="15" t="s">
        <v>74</v>
      </c>
      <c r="C158" s="15" t="s">
        <v>262</v>
      </c>
      <c r="D158" s="15" t="s">
        <v>205</v>
      </c>
      <c r="E158" s="5">
        <v>0.76814933982636924</v>
      </c>
      <c r="F158" s="5">
        <v>0.5494505494505495</v>
      </c>
      <c r="G158" s="17">
        <v>921.78</v>
      </c>
      <c r="H158" s="10">
        <f t="shared" si="4"/>
        <v>2078.2200000000003</v>
      </c>
      <c r="I158" s="3">
        <f t="shared" si="5"/>
        <v>0.384075</v>
      </c>
    </row>
    <row r="159" spans="1:9" x14ac:dyDescent="0.25">
      <c r="A159" s="15" t="s">
        <v>72</v>
      </c>
      <c r="B159" s="15" t="s">
        <v>94</v>
      </c>
      <c r="C159" s="15" t="s">
        <v>262</v>
      </c>
      <c r="D159" s="15" t="s">
        <v>205</v>
      </c>
      <c r="E159" s="5">
        <v>0.955558589074886</v>
      </c>
      <c r="F159" s="5">
        <v>0.69090909090909092</v>
      </c>
      <c r="G159" s="17">
        <v>2293.34</v>
      </c>
      <c r="H159" s="10">
        <f t="shared" si="4"/>
        <v>706.65999999999985</v>
      </c>
      <c r="I159" s="3">
        <f t="shared" si="5"/>
        <v>0.9555583333333334</v>
      </c>
    </row>
    <row r="160" spans="1:9" x14ac:dyDescent="0.25">
      <c r="A160" s="15" t="s">
        <v>179</v>
      </c>
      <c r="B160" s="15" t="s">
        <v>154</v>
      </c>
      <c r="C160" s="15" t="s">
        <v>233</v>
      </c>
      <c r="D160" s="15" t="s">
        <v>202</v>
      </c>
      <c r="E160" s="5">
        <v>0.50000757587236166</v>
      </c>
      <c r="F160" s="5">
        <v>0.50666666666666671</v>
      </c>
      <c r="G160" s="17">
        <v>0</v>
      </c>
      <c r="H160" s="10">
        <f t="shared" si="4"/>
        <v>3000</v>
      </c>
      <c r="I160" s="3">
        <f t="shared" si="5"/>
        <v>0</v>
      </c>
    </row>
    <row r="161" spans="1:9" x14ac:dyDescent="0.25">
      <c r="A161" s="15" t="s">
        <v>179</v>
      </c>
      <c r="B161" s="15" t="s">
        <v>57</v>
      </c>
      <c r="C161" s="15" t="s">
        <v>233</v>
      </c>
      <c r="D161" s="15" t="s">
        <v>202</v>
      </c>
      <c r="E161" s="5">
        <v>0.91587073138819841</v>
      </c>
      <c r="F161" s="5">
        <v>0.62048192771084343</v>
      </c>
      <c r="G161" s="17">
        <v>2198.09</v>
      </c>
      <c r="H161" s="10">
        <f t="shared" si="4"/>
        <v>801.90999999999985</v>
      </c>
      <c r="I161" s="3">
        <f t="shared" si="5"/>
        <v>0.91587083333333341</v>
      </c>
    </row>
    <row r="162" spans="1:9" x14ac:dyDescent="0.25">
      <c r="A162" s="15" t="s">
        <v>190</v>
      </c>
      <c r="B162" s="15" t="s">
        <v>132</v>
      </c>
      <c r="C162" s="15" t="s">
        <v>262</v>
      </c>
      <c r="D162" s="15" t="s">
        <v>36</v>
      </c>
      <c r="E162" s="5">
        <v>0.77418106159578071</v>
      </c>
      <c r="F162" s="5">
        <v>0.61267605633802813</v>
      </c>
      <c r="G162" s="17">
        <v>1858.03</v>
      </c>
      <c r="H162" s="10">
        <f t="shared" si="4"/>
        <v>1141.97</v>
      </c>
      <c r="I162" s="3">
        <f t="shared" si="5"/>
        <v>0.77417916666666664</v>
      </c>
    </row>
    <row r="163" spans="1:9" x14ac:dyDescent="0.25">
      <c r="A163" s="15" t="s">
        <v>190</v>
      </c>
      <c r="B163" s="15" t="s">
        <v>107</v>
      </c>
      <c r="C163" s="15" t="s">
        <v>262</v>
      </c>
      <c r="D163" s="15" t="s">
        <v>36</v>
      </c>
      <c r="E163" s="5">
        <v>0.73134328358208944</v>
      </c>
      <c r="F163" s="5">
        <v>0.62745098039215685</v>
      </c>
      <c r="G163" s="17">
        <v>0</v>
      </c>
      <c r="H163" s="10">
        <f t="shared" si="4"/>
        <v>3000</v>
      </c>
      <c r="I163" s="3">
        <f t="shared" si="5"/>
        <v>0</v>
      </c>
    </row>
    <row r="164" spans="1:9" x14ac:dyDescent="0.25">
      <c r="A164" s="15" t="s">
        <v>190</v>
      </c>
      <c r="B164" s="15" t="s">
        <v>78</v>
      </c>
      <c r="C164" s="15" t="s">
        <v>262</v>
      </c>
      <c r="D164" s="15" t="s">
        <v>36</v>
      </c>
      <c r="E164" s="5">
        <v>0.71110320996433374</v>
      </c>
      <c r="F164" s="5">
        <v>0.5730337078651685</v>
      </c>
      <c r="G164" s="17">
        <v>0</v>
      </c>
      <c r="H164" s="10">
        <f t="shared" si="4"/>
        <v>3000</v>
      </c>
      <c r="I164" s="3">
        <f t="shared" si="5"/>
        <v>0</v>
      </c>
    </row>
    <row r="165" spans="1:9" x14ac:dyDescent="0.25">
      <c r="A165" s="15" t="s">
        <v>190</v>
      </c>
      <c r="B165" s="15" t="s">
        <v>101</v>
      </c>
      <c r="C165" s="15" t="s">
        <v>262</v>
      </c>
      <c r="D165" s="15" t="s">
        <v>36</v>
      </c>
      <c r="E165" s="5">
        <v>0.76865098021656564</v>
      </c>
      <c r="F165" s="5">
        <v>0.65714285714285714</v>
      </c>
      <c r="G165" s="17">
        <v>1844.76</v>
      </c>
      <c r="H165" s="10">
        <f t="shared" si="4"/>
        <v>1155.24</v>
      </c>
      <c r="I165" s="3">
        <f t="shared" si="5"/>
        <v>0.76864999999999994</v>
      </c>
    </row>
    <row r="166" spans="1:9" x14ac:dyDescent="0.25">
      <c r="A166" s="15" t="s">
        <v>190</v>
      </c>
      <c r="B166" s="15" t="s">
        <v>106</v>
      </c>
      <c r="C166" s="15" t="s">
        <v>262</v>
      </c>
      <c r="D166" s="15" t="s">
        <v>36</v>
      </c>
      <c r="E166" s="5">
        <v>0.76233095063659595</v>
      </c>
      <c r="F166" s="5">
        <v>0.75728155339805825</v>
      </c>
      <c r="G166" s="17">
        <v>1829.59</v>
      </c>
      <c r="H166" s="10">
        <f t="shared" si="4"/>
        <v>1170.4100000000001</v>
      </c>
      <c r="I166" s="3">
        <f t="shared" si="5"/>
        <v>0.76232916666666661</v>
      </c>
    </row>
    <row r="167" spans="1:9" x14ac:dyDescent="0.25">
      <c r="A167" s="15" t="s">
        <v>190</v>
      </c>
      <c r="B167" s="15" t="s">
        <v>91</v>
      </c>
      <c r="C167" s="15" t="s">
        <v>262</v>
      </c>
      <c r="D167" s="15" t="s">
        <v>36</v>
      </c>
      <c r="E167" s="5">
        <v>0.72093023255813948</v>
      </c>
      <c r="F167" s="5">
        <v>0.70642201834862384</v>
      </c>
      <c r="G167" s="17">
        <v>0</v>
      </c>
      <c r="H167" s="10">
        <f t="shared" si="4"/>
        <v>3000</v>
      </c>
      <c r="I167" s="3">
        <f t="shared" si="5"/>
        <v>0</v>
      </c>
    </row>
    <row r="168" spans="1:9" x14ac:dyDescent="0.25">
      <c r="A168" s="15" t="s">
        <v>190</v>
      </c>
      <c r="B168" s="15" t="s">
        <v>150</v>
      </c>
      <c r="C168" s="15" t="s">
        <v>262</v>
      </c>
      <c r="D168" s="15" t="s">
        <v>36</v>
      </c>
      <c r="E168" s="5">
        <v>0.41725718149967983</v>
      </c>
      <c r="F168" s="5">
        <v>0.55844155844155841</v>
      </c>
      <c r="G168" s="17">
        <v>0</v>
      </c>
      <c r="H168" s="10">
        <f t="shared" si="4"/>
        <v>3000</v>
      </c>
      <c r="I168" s="3">
        <f t="shared" si="5"/>
        <v>0</v>
      </c>
    </row>
    <row r="169" spans="1:9" x14ac:dyDescent="0.25">
      <c r="A169" s="7" t="s">
        <v>100</v>
      </c>
      <c r="B169" s="7" t="s">
        <v>224</v>
      </c>
      <c r="C169" s="15" t="s">
        <v>231</v>
      </c>
      <c r="D169" s="15" t="s">
        <v>226</v>
      </c>
      <c r="E169" s="5">
        <v>0.54445654347874395</v>
      </c>
      <c r="F169" s="5">
        <v>0.45614035087719296</v>
      </c>
      <c r="G169" s="17">
        <v>0</v>
      </c>
      <c r="H169" s="10">
        <f t="shared" si="4"/>
        <v>3000</v>
      </c>
      <c r="I169" s="3">
        <f t="shared" si="5"/>
        <v>0</v>
      </c>
    </row>
    <row r="170" spans="1:9" x14ac:dyDescent="0.25">
      <c r="A170" s="7" t="s">
        <v>100</v>
      </c>
      <c r="B170" s="7" t="s">
        <v>219</v>
      </c>
      <c r="C170" s="15" t="s">
        <v>231</v>
      </c>
      <c r="D170" s="15" t="s">
        <v>226</v>
      </c>
      <c r="E170" s="5">
        <v>0.70370370370370372</v>
      </c>
      <c r="F170" s="5">
        <v>0.55714285714285716</v>
      </c>
      <c r="G170" s="17">
        <v>0</v>
      </c>
      <c r="H170" s="10">
        <f t="shared" si="4"/>
        <v>3000</v>
      </c>
      <c r="I170" s="3">
        <f t="shared" si="5"/>
        <v>0</v>
      </c>
    </row>
    <row r="171" spans="1:9" x14ac:dyDescent="0.25">
      <c r="A171" s="7" t="s">
        <v>100</v>
      </c>
      <c r="B171" s="7" t="s">
        <v>216</v>
      </c>
      <c r="C171" s="15" t="s">
        <v>231</v>
      </c>
      <c r="D171" s="15" t="s">
        <v>226</v>
      </c>
      <c r="E171" s="5">
        <v>0.54238820305658364</v>
      </c>
      <c r="F171" s="5">
        <v>0.68666666666666665</v>
      </c>
      <c r="G171" s="17">
        <v>0</v>
      </c>
      <c r="H171" s="10">
        <f t="shared" si="4"/>
        <v>3000</v>
      </c>
      <c r="I171" s="3">
        <f t="shared" si="5"/>
        <v>0</v>
      </c>
    </row>
    <row r="172" spans="1:9" x14ac:dyDescent="0.25">
      <c r="A172" s="7" t="s">
        <v>206</v>
      </c>
      <c r="B172" s="7" t="s">
        <v>214</v>
      </c>
      <c r="C172" s="15" t="s">
        <v>231</v>
      </c>
      <c r="D172" s="15" t="s">
        <v>11</v>
      </c>
      <c r="E172" s="5">
        <v>0.4969294666903884</v>
      </c>
      <c r="F172" s="5">
        <v>0.68715083798882681</v>
      </c>
      <c r="G172" s="17">
        <v>0</v>
      </c>
      <c r="H172" s="10">
        <f t="shared" si="4"/>
        <v>3000</v>
      </c>
      <c r="I172" s="3">
        <f t="shared" si="5"/>
        <v>0</v>
      </c>
    </row>
    <row r="173" spans="1:9" x14ac:dyDescent="0.25">
      <c r="A173" s="7" t="s">
        <v>206</v>
      </c>
      <c r="B173" s="7" t="s">
        <v>209</v>
      </c>
      <c r="C173" s="15" t="s">
        <v>231</v>
      </c>
      <c r="D173" s="15" t="s">
        <v>11</v>
      </c>
      <c r="E173" s="5">
        <v>0.69172412237501968</v>
      </c>
      <c r="F173" s="5">
        <v>0.60139860139860135</v>
      </c>
      <c r="G173" s="17">
        <v>0</v>
      </c>
      <c r="H173" s="10">
        <f t="shared" si="4"/>
        <v>3000</v>
      </c>
      <c r="I173" s="3">
        <f t="shared" si="5"/>
        <v>0</v>
      </c>
    </row>
    <row r="174" spans="1:9" x14ac:dyDescent="0.25">
      <c r="A174" s="7" t="s">
        <v>206</v>
      </c>
      <c r="B174" s="7" t="s">
        <v>212</v>
      </c>
      <c r="C174" s="15" t="s">
        <v>231</v>
      </c>
      <c r="D174" s="15" t="s">
        <v>11</v>
      </c>
      <c r="E174" s="5">
        <v>0.69145993787498394</v>
      </c>
      <c r="F174" s="5">
        <v>0.5679012345679012</v>
      </c>
      <c r="G174" s="17">
        <v>0</v>
      </c>
      <c r="H174" s="10">
        <f t="shared" si="4"/>
        <v>3000</v>
      </c>
      <c r="I174" s="3">
        <f t="shared" si="5"/>
        <v>0</v>
      </c>
    </row>
    <row r="175" spans="1:9" x14ac:dyDescent="0.25">
      <c r="A175" s="7" t="s">
        <v>206</v>
      </c>
      <c r="B175" s="7" t="s">
        <v>207</v>
      </c>
      <c r="C175" s="15" t="s">
        <v>231</v>
      </c>
      <c r="D175" s="15" t="s">
        <v>11</v>
      </c>
      <c r="E175" s="5">
        <v>0.5698986010602265</v>
      </c>
      <c r="F175" s="5">
        <v>0.46551724137931033</v>
      </c>
      <c r="G175" s="17">
        <v>0</v>
      </c>
      <c r="H175" s="10">
        <f t="shared" si="4"/>
        <v>3000</v>
      </c>
      <c r="I175" s="3">
        <f t="shared" si="5"/>
        <v>0</v>
      </c>
    </row>
    <row r="176" spans="1:9" x14ac:dyDescent="0.25">
      <c r="A176" s="7" t="s">
        <v>206</v>
      </c>
      <c r="B176" s="7" t="s">
        <v>211</v>
      </c>
      <c r="C176" s="15" t="s">
        <v>231</v>
      </c>
      <c r="D176" s="15" t="s">
        <v>11</v>
      </c>
      <c r="E176" s="5">
        <v>0.76422142909407242</v>
      </c>
      <c r="F176" s="5">
        <v>0.58108108108108103</v>
      </c>
      <c r="G176" s="17">
        <v>1834.13</v>
      </c>
      <c r="H176" s="10">
        <f t="shared" si="4"/>
        <v>1165.8699999999999</v>
      </c>
      <c r="I176" s="3">
        <f t="shared" si="5"/>
        <v>0.76422083333333335</v>
      </c>
    </row>
    <row r="177" spans="1:9" x14ac:dyDescent="0.25">
      <c r="A177" s="7" t="s">
        <v>100</v>
      </c>
      <c r="B177" s="7" t="s">
        <v>229</v>
      </c>
      <c r="C177" s="15" t="s">
        <v>231</v>
      </c>
      <c r="D177" s="15" t="s">
        <v>226</v>
      </c>
      <c r="E177" s="6">
        <v>0.58610134275539838</v>
      </c>
      <c r="F177" s="6">
        <v>0.59078590785907859</v>
      </c>
      <c r="G177" s="18">
        <v>2400</v>
      </c>
      <c r="H177" s="10">
        <f t="shared" si="4"/>
        <v>600</v>
      </c>
      <c r="I177" s="3">
        <f t="shared" si="5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5EE2-0EA8-4047-959F-1FDC893D7D13}">
  <dimension ref="A1:I176"/>
  <sheetViews>
    <sheetView topLeftCell="A151" workbookViewId="0">
      <selection activeCell="A2" sqref="A2:I176"/>
    </sheetView>
  </sheetViews>
  <sheetFormatPr defaultRowHeight="15" x14ac:dyDescent="0.25"/>
  <cols>
    <col min="1" max="1" width="15.42578125" bestFit="1" customWidth="1"/>
    <col min="2" max="2" width="25.28515625" bestFit="1" customWidth="1"/>
    <col min="3" max="3" width="25.28515625" customWidth="1"/>
    <col min="4" max="4" width="20.140625" bestFit="1" customWidth="1"/>
    <col min="5" max="5" width="12.28515625" bestFit="1" customWidth="1"/>
    <col min="6" max="6" width="9.7109375" bestFit="1" customWidth="1"/>
    <col min="7" max="7" width="10.5703125" bestFit="1" customWidth="1"/>
    <col min="8" max="8" width="22" bestFit="1" customWidth="1"/>
    <col min="9" max="9" width="15" bestFit="1" customWidth="1"/>
  </cols>
  <sheetData>
    <row r="1" spans="1:9" x14ac:dyDescent="0.25">
      <c r="A1" s="1" t="s">
        <v>0</v>
      </c>
      <c r="B1" s="1" t="s">
        <v>2</v>
      </c>
      <c r="C1" s="1" t="s">
        <v>261</v>
      </c>
      <c r="D1" s="1" t="s">
        <v>1</v>
      </c>
      <c r="E1" s="1" t="s">
        <v>3</v>
      </c>
      <c r="F1" s="2" t="s">
        <v>4</v>
      </c>
      <c r="G1" s="11" t="s">
        <v>175</v>
      </c>
      <c r="H1" s="11" t="s">
        <v>5</v>
      </c>
      <c r="I1" s="11" t="s">
        <v>174</v>
      </c>
    </row>
    <row r="2" spans="1:9" x14ac:dyDescent="0.25">
      <c r="A2" s="15" t="s">
        <v>50</v>
      </c>
      <c r="B2" s="15" t="s">
        <v>50</v>
      </c>
      <c r="C2" s="15" t="s">
        <v>263</v>
      </c>
      <c r="D2" s="15" t="s">
        <v>44</v>
      </c>
      <c r="E2" s="16">
        <v>1.235286851253816</v>
      </c>
      <c r="F2" s="16">
        <v>0.59913793103448276</v>
      </c>
      <c r="G2" s="10">
        <v>2964.69</v>
      </c>
      <c r="H2" s="10">
        <f>3000-G2</f>
        <v>35.309999999999945</v>
      </c>
      <c r="I2" s="3">
        <f>+G2/2400</f>
        <v>1.2352875000000001</v>
      </c>
    </row>
    <row r="3" spans="1:9" x14ac:dyDescent="0.25">
      <c r="A3" s="15" t="s">
        <v>50</v>
      </c>
      <c r="B3" s="15" t="s">
        <v>71</v>
      </c>
      <c r="C3" s="15" t="s">
        <v>263</v>
      </c>
      <c r="D3" s="15" t="s">
        <v>44</v>
      </c>
      <c r="E3" s="16">
        <v>1.0120116140380468</v>
      </c>
      <c r="F3" s="16">
        <v>0.62765957446808507</v>
      </c>
      <c r="G3" s="10">
        <v>2428.83</v>
      </c>
      <c r="H3" s="10">
        <f t="shared" ref="H3:H65" si="0">3000-G3</f>
        <v>571.17000000000007</v>
      </c>
      <c r="I3" s="3">
        <f t="shared" ref="I3:I65" si="1">+G3/2400</f>
        <v>1.0120125</v>
      </c>
    </row>
    <row r="4" spans="1:9" x14ac:dyDescent="0.25">
      <c r="A4" s="15" t="s">
        <v>50</v>
      </c>
      <c r="B4" s="15" t="s">
        <v>112</v>
      </c>
      <c r="C4" s="15" t="s">
        <v>263</v>
      </c>
      <c r="D4" s="15" t="s">
        <v>44</v>
      </c>
      <c r="E4" s="16">
        <v>0.98592937928703228</v>
      </c>
      <c r="F4" s="16">
        <v>0.70873786407766992</v>
      </c>
      <c r="G4" s="10">
        <v>2366.23</v>
      </c>
      <c r="H4" s="10">
        <f t="shared" si="0"/>
        <v>633.77</v>
      </c>
      <c r="I4" s="3">
        <f t="shared" si="1"/>
        <v>0.98592916666666663</v>
      </c>
    </row>
    <row r="5" spans="1:9" x14ac:dyDescent="0.25">
      <c r="A5" s="8" t="s">
        <v>50</v>
      </c>
      <c r="B5" s="8" t="s">
        <v>169</v>
      </c>
      <c r="C5" s="15" t="s">
        <v>263</v>
      </c>
      <c r="D5" s="15" t="s">
        <v>44</v>
      </c>
      <c r="E5" s="16">
        <v>0.94232581395796056</v>
      </c>
      <c r="F5" s="16">
        <v>0.69473684210526321</v>
      </c>
      <c r="G5" s="10">
        <v>2261.58</v>
      </c>
      <c r="H5" s="10">
        <f t="shared" si="0"/>
        <v>738.42000000000007</v>
      </c>
      <c r="I5" s="3">
        <f t="shared" si="1"/>
        <v>0.94232499999999997</v>
      </c>
    </row>
    <row r="6" spans="1:9" x14ac:dyDescent="0.25">
      <c r="A6" s="8" t="s">
        <v>50</v>
      </c>
      <c r="B6" s="8" t="s">
        <v>45</v>
      </c>
      <c r="C6" s="15" t="s">
        <v>263</v>
      </c>
      <c r="D6" s="15" t="s">
        <v>44</v>
      </c>
      <c r="E6" s="16">
        <v>0.86424867505678327</v>
      </c>
      <c r="F6" s="16">
        <v>0.6271186440677966</v>
      </c>
      <c r="G6" s="10">
        <v>2074.1999999999998</v>
      </c>
      <c r="H6" s="10">
        <f t="shared" si="0"/>
        <v>925.80000000000018</v>
      </c>
      <c r="I6" s="3">
        <f t="shared" si="1"/>
        <v>0.86424999999999996</v>
      </c>
    </row>
    <row r="7" spans="1:9" x14ac:dyDescent="0.25">
      <c r="A7" s="8" t="s">
        <v>50</v>
      </c>
      <c r="B7" s="8" t="s">
        <v>173</v>
      </c>
      <c r="C7" s="15" t="s">
        <v>263</v>
      </c>
      <c r="D7" s="15" t="s">
        <v>44</v>
      </c>
      <c r="E7" s="16">
        <v>0.79996800127994883</v>
      </c>
      <c r="F7" s="16">
        <v>0.68292682926829273</v>
      </c>
      <c r="G7" s="10">
        <v>1919.92</v>
      </c>
      <c r="H7" s="10">
        <f t="shared" si="0"/>
        <v>1080.08</v>
      </c>
      <c r="I7" s="3">
        <f t="shared" si="1"/>
        <v>0.79996666666666671</v>
      </c>
    </row>
    <row r="8" spans="1:9" x14ac:dyDescent="0.25">
      <c r="A8" s="15" t="s">
        <v>50</v>
      </c>
      <c r="B8" s="15" t="s">
        <v>105</v>
      </c>
      <c r="C8" s="15" t="s">
        <v>263</v>
      </c>
      <c r="D8" s="15" t="s">
        <v>44</v>
      </c>
      <c r="E8" s="16">
        <v>0.98602894203260838</v>
      </c>
      <c r="F8" s="16">
        <v>0.39784946236559138</v>
      </c>
      <c r="G8" s="10">
        <v>1183.23</v>
      </c>
      <c r="H8" s="10">
        <f t="shared" si="0"/>
        <v>1816.77</v>
      </c>
      <c r="I8" s="3">
        <f t="shared" si="1"/>
        <v>0.49301250000000002</v>
      </c>
    </row>
    <row r="9" spans="1:9" x14ac:dyDescent="0.25">
      <c r="A9" s="8" t="s">
        <v>183</v>
      </c>
      <c r="B9" s="8" t="s">
        <v>192</v>
      </c>
      <c r="C9" s="15" t="s">
        <v>263</v>
      </c>
      <c r="D9" s="15" t="s">
        <v>185</v>
      </c>
      <c r="E9" s="16">
        <v>0.96988536075518528</v>
      </c>
      <c r="F9" s="16">
        <v>0.67307692307692313</v>
      </c>
      <c r="G9" s="10">
        <v>2327.7199999999998</v>
      </c>
      <c r="H9" s="10">
        <f t="shared" si="0"/>
        <v>672.2800000000002</v>
      </c>
      <c r="I9" s="3">
        <f t="shared" si="1"/>
        <v>0.96988333333333321</v>
      </c>
    </row>
    <row r="10" spans="1:9" x14ac:dyDescent="0.25">
      <c r="A10" s="15" t="s">
        <v>183</v>
      </c>
      <c r="B10" s="15" t="s">
        <v>187</v>
      </c>
      <c r="C10" s="15" t="s">
        <v>263</v>
      </c>
      <c r="D10" s="15" t="s">
        <v>185</v>
      </c>
      <c r="E10" s="16">
        <v>0.93421052631578949</v>
      </c>
      <c r="F10" s="16">
        <v>0.69117647058823528</v>
      </c>
      <c r="G10" s="10">
        <v>2242.11</v>
      </c>
      <c r="H10" s="10">
        <f t="shared" si="0"/>
        <v>757.88999999999987</v>
      </c>
      <c r="I10" s="3">
        <f t="shared" si="1"/>
        <v>0.9342125</v>
      </c>
    </row>
    <row r="11" spans="1:9" x14ac:dyDescent="0.25">
      <c r="A11" s="15" t="s">
        <v>183</v>
      </c>
      <c r="B11" s="15" t="s">
        <v>188</v>
      </c>
      <c r="C11" s="15" t="s">
        <v>263</v>
      </c>
      <c r="D11" s="15" t="s">
        <v>185</v>
      </c>
      <c r="E11" s="16">
        <v>0.89855072463768138</v>
      </c>
      <c r="F11" s="16">
        <v>0.625</v>
      </c>
      <c r="G11" s="10">
        <v>2156.52</v>
      </c>
      <c r="H11" s="10">
        <f t="shared" si="0"/>
        <v>843.48</v>
      </c>
      <c r="I11" s="3">
        <f t="shared" si="1"/>
        <v>0.89854999999999996</v>
      </c>
    </row>
    <row r="12" spans="1:9" x14ac:dyDescent="0.25">
      <c r="A12" s="15" t="s">
        <v>183</v>
      </c>
      <c r="B12" s="15" t="s">
        <v>189</v>
      </c>
      <c r="C12" s="15" t="s">
        <v>263</v>
      </c>
      <c r="D12" s="15" t="s">
        <v>185</v>
      </c>
      <c r="E12" s="16">
        <v>0.80347285244423383</v>
      </c>
      <c r="F12" s="16">
        <v>0.77304964539007093</v>
      </c>
      <c r="G12" s="10">
        <v>1928.33</v>
      </c>
      <c r="H12" s="10">
        <f t="shared" si="0"/>
        <v>1071.67</v>
      </c>
      <c r="I12" s="3">
        <f t="shared" si="1"/>
        <v>0.80347083333333336</v>
      </c>
    </row>
    <row r="13" spans="1:9" x14ac:dyDescent="0.25">
      <c r="A13" s="15" t="s">
        <v>183</v>
      </c>
      <c r="B13" s="15" t="s">
        <v>184</v>
      </c>
      <c r="C13" s="15" t="s">
        <v>263</v>
      </c>
      <c r="D13" s="15" t="s">
        <v>185</v>
      </c>
      <c r="E13" s="16">
        <v>0.76810481007521636</v>
      </c>
      <c r="F13" s="16">
        <v>0.6428571428571429</v>
      </c>
      <c r="G13" s="10">
        <v>1843.45</v>
      </c>
      <c r="H13" s="10">
        <f t="shared" si="0"/>
        <v>1156.55</v>
      </c>
      <c r="I13" s="3">
        <f t="shared" si="1"/>
        <v>0.7681041666666667</v>
      </c>
    </row>
    <row r="14" spans="1:9" x14ac:dyDescent="0.25">
      <c r="A14" s="8" t="s">
        <v>183</v>
      </c>
      <c r="B14" s="8" t="s">
        <v>191</v>
      </c>
      <c r="C14" s="15" t="s">
        <v>263</v>
      </c>
      <c r="D14" s="15" t="s">
        <v>185</v>
      </c>
      <c r="E14" s="16">
        <v>0.76667518527983647</v>
      </c>
      <c r="F14" s="16">
        <v>0.85217391304347823</v>
      </c>
      <c r="G14" s="10">
        <v>1840.02</v>
      </c>
      <c r="H14" s="10">
        <f t="shared" si="0"/>
        <v>1159.98</v>
      </c>
      <c r="I14" s="3">
        <f t="shared" si="1"/>
        <v>0.766675</v>
      </c>
    </row>
    <row r="15" spans="1:9" x14ac:dyDescent="0.25">
      <c r="A15" s="15" t="s">
        <v>183</v>
      </c>
      <c r="B15" s="15" t="s">
        <v>196</v>
      </c>
      <c r="C15" s="15" t="s">
        <v>263</v>
      </c>
      <c r="D15" s="15" t="s">
        <v>185</v>
      </c>
      <c r="E15" s="16">
        <v>1.1175155864015998</v>
      </c>
      <c r="F15" s="16">
        <v>0.56000000000000005</v>
      </c>
      <c r="G15" s="10">
        <v>1200</v>
      </c>
      <c r="H15" s="10">
        <f t="shared" si="0"/>
        <v>1800</v>
      </c>
      <c r="I15" s="3">
        <f t="shared" si="1"/>
        <v>0.5</v>
      </c>
    </row>
    <row r="16" spans="1:9" x14ac:dyDescent="0.25">
      <c r="A16" s="15" t="s">
        <v>183</v>
      </c>
      <c r="B16" s="15" t="s">
        <v>186</v>
      </c>
      <c r="C16" s="15" t="s">
        <v>263</v>
      </c>
      <c r="D16" s="15" t="s">
        <v>185</v>
      </c>
      <c r="E16" s="16">
        <v>0.68421952920433171</v>
      </c>
      <c r="F16" s="16">
        <v>0.76315789473684215</v>
      </c>
      <c r="G16" s="10">
        <v>0</v>
      </c>
      <c r="H16" s="10">
        <f t="shared" si="0"/>
        <v>3000</v>
      </c>
      <c r="I16" s="3">
        <f t="shared" si="1"/>
        <v>0</v>
      </c>
    </row>
    <row r="17" spans="1:9" x14ac:dyDescent="0.25">
      <c r="A17" s="15" t="s">
        <v>183</v>
      </c>
      <c r="B17" s="15" t="s">
        <v>197</v>
      </c>
      <c r="C17" s="15" t="s">
        <v>263</v>
      </c>
      <c r="D17" s="15" t="s">
        <v>185</v>
      </c>
      <c r="E17" s="16">
        <v>0.69771768791863065</v>
      </c>
      <c r="F17" s="16">
        <v>0.61728395061728392</v>
      </c>
      <c r="G17" s="10">
        <v>0</v>
      </c>
      <c r="H17" s="10">
        <f t="shared" si="0"/>
        <v>3000</v>
      </c>
      <c r="I17" s="3">
        <f t="shared" si="1"/>
        <v>0</v>
      </c>
    </row>
    <row r="18" spans="1:9" x14ac:dyDescent="0.25">
      <c r="A18" s="15" t="s">
        <v>6</v>
      </c>
      <c r="B18" s="15" t="s">
        <v>39</v>
      </c>
      <c r="C18" s="15" t="s">
        <v>233</v>
      </c>
      <c r="D18" s="15" t="s">
        <v>22</v>
      </c>
      <c r="E18" s="16">
        <v>1.1992300867656125</v>
      </c>
      <c r="F18" s="16">
        <v>0.62362637362637363</v>
      </c>
      <c r="G18" s="10">
        <v>2878.15</v>
      </c>
      <c r="H18" s="10">
        <f t="shared" si="0"/>
        <v>121.84999999999991</v>
      </c>
      <c r="I18" s="3">
        <f t="shared" si="1"/>
        <v>1.1992291666666668</v>
      </c>
    </row>
    <row r="19" spans="1:9" x14ac:dyDescent="0.25">
      <c r="A19" s="15" t="s">
        <v>6</v>
      </c>
      <c r="B19" s="15" t="s">
        <v>55</v>
      </c>
      <c r="C19" s="15" t="s">
        <v>233</v>
      </c>
      <c r="D19" s="15" t="s">
        <v>22</v>
      </c>
      <c r="E19" s="16">
        <v>1.0322380857144702</v>
      </c>
      <c r="F19" s="16">
        <v>0.6</v>
      </c>
      <c r="G19" s="10">
        <v>2477.37</v>
      </c>
      <c r="H19" s="10">
        <f t="shared" si="0"/>
        <v>522.63000000000011</v>
      </c>
      <c r="I19" s="3">
        <f t="shared" si="1"/>
        <v>1.0322374999999999</v>
      </c>
    </row>
    <row r="20" spans="1:9" x14ac:dyDescent="0.25">
      <c r="A20" s="15" t="s">
        <v>6</v>
      </c>
      <c r="B20" s="15" t="s">
        <v>180</v>
      </c>
      <c r="C20" s="15" t="s">
        <v>233</v>
      </c>
      <c r="D20" s="15" t="s">
        <v>22</v>
      </c>
      <c r="E20" s="16">
        <v>1.0227272727272729</v>
      </c>
      <c r="F20" s="16">
        <v>0.68269230769230771</v>
      </c>
      <c r="G20" s="10">
        <v>2454.5500000000002</v>
      </c>
      <c r="H20" s="10">
        <f t="shared" si="0"/>
        <v>545.44999999999982</v>
      </c>
      <c r="I20" s="3">
        <f t="shared" si="1"/>
        <v>1.0227291666666667</v>
      </c>
    </row>
    <row r="21" spans="1:9" x14ac:dyDescent="0.25">
      <c r="A21" s="15" t="s">
        <v>6</v>
      </c>
      <c r="B21" s="15" t="s">
        <v>92</v>
      </c>
      <c r="C21" s="15" t="s">
        <v>233</v>
      </c>
      <c r="D21" s="15" t="s">
        <v>22</v>
      </c>
      <c r="E21" s="16">
        <v>0.95828342273839906</v>
      </c>
      <c r="F21" s="16">
        <v>0.74509803921568629</v>
      </c>
      <c r="G21" s="10">
        <v>2299.88</v>
      </c>
      <c r="H21" s="10">
        <f t="shared" si="0"/>
        <v>700.11999999999989</v>
      </c>
      <c r="I21" s="3">
        <f t="shared" si="1"/>
        <v>0.95828333333333338</v>
      </c>
    </row>
    <row r="22" spans="1:9" x14ac:dyDescent="0.25">
      <c r="A22" s="15" t="s">
        <v>6</v>
      </c>
      <c r="B22" s="15" t="s">
        <v>111</v>
      </c>
      <c r="C22" s="15" t="s">
        <v>233</v>
      </c>
      <c r="D22" s="15" t="s">
        <v>22</v>
      </c>
      <c r="E22" s="16">
        <v>0.94687751652610996</v>
      </c>
      <c r="F22" s="16">
        <v>0.68072289156626509</v>
      </c>
      <c r="G22" s="10">
        <v>2272.5100000000002</v>
      </c>
      <c r="H22" s="10">
        <f t="shared" si="0"/>
        <v>727.48999999999978</v>
      </c>
      <c r="I22" s="3">
        <f t="shared" si="1"/>
        <v>0.94687916666666672</v>
      </c>
    </row>
    <row r="23" spans="1:9" x14ac:dyDescent="0.25">
      <c r="A23" s="15" t="s">
        <v>6</v>
      </c>
      <c r="B23" s="15" t="s">
        <v>108</v>
      </c>
      <c r="C23" s="15" t="s">
        <v>233</v>
      </c>
      <c r="D23" s="15" t="s">
        <v>22</v>
      </c>
      <c r="E23" s="16">
        <v>0.88131111977357057</v>
      </c>
      <c r="F23" s="16">
        <v>0.57352941176470584</v>
      </c>
      <c r="G23" s="10">
        <v>2115.15</v>
      </c>
      <c r="H23" s="10">
        <f t="shared" si="0"/>
        <v>884.84999999999991</v>
      </c>
      <c r="I23" s="3">
        <f t="shared" si="1"/>
        <v>0.88131250000000005</v>
      </c>
    </row>
    <row r="24" spans="1:9" x14ac:dyDescent="0.25">
      <c r="A24" s="15" t="s">
        <v>6</v>
      </c>
      <c r="B24" s="15" t="s">
        <v>32</v>
      </c>
      <c r="C24" s="15" t="s">
        <v>233</v>
      </c>
      <c r="D24" s="15" t="s">
        <v>22</v>
      </c>
      <c r="E24" s="16">
        <v>0.76922419466500302</v>
      </c>
      <c r="F24" s="16">
        <v>0.59872611464968151</v>
      </c>
      <c r="G24" s="10">
        <v>1846.14</v>
      </c>
      <c r="H24" s="10">
        <f t="shared" si="0"/>
        <v>1153.8599999999999</v>
      </c>
      <c r="I24" s="3">
        <f t="shared" si="1"/>
        <v>0.76922500000000005</v>
      </c>
    </row>
    <row r="25" spans="1:9" x14ac:dyDescent="0.25">
      <c r="A25" s="15" t="s">
        <v>6</v>
      </c>
      <c r="B25" s="15" t="s">
        <v>88</v>
      </c>
      <c r="C25" s="15" t="s">
        <v>233</v>
      </c>
      <c r="D25" s="15" t="s">
        <v>7</v>
      </c>
      <c r="E25" s="16">
        <v>1.0611811762785193</v>
      </c>
      <c r="F25" s="16">
        <v>0.76923076923076927</v>
      </c>
      <c r="G25" s="10">
        <v>2546.83</v>
      </c>
      <c r="H25" s="10">
        <f t="shared" si="0"/>
        <v>453.17000000000007</v>
      </c>
      <c r="I25" s="3">
        <f t="shared" si="1"/>
        <v>1.0611791666666666</v>
      </c>
    </row>
    <row r="26" spans="1:9" x14ac:dyDescent="0.25">
      <c r="A26" s="15" t="s">
        <v>6</v>
      </c>
      <c r="B26" s="15" t="s">
        <v>69</v>
      </c>
      <c r="C26" s="15" t="s">
        <v>233</v>
      </c>
      <c r="D26" s="15" t="s">
        <v>7</v>
      </c>
      <c r="E26" s="16">
        <v>0.99163361221292645</v>
      </c>
      <c r="F26" s="16">
        <v>0.65131578947368418</v>
      </c>
      <c r="G26" s="10">
        <v>2379.92</v>
      </c>
      <c r="H26" s="10">
        <f t="shared" si="0"/>
        <v>620.07999999999993</v>
      </c>
      <c r="I26" s="3">
        <f t="shared" si="1"/>
        <v>0.99163333333333337</v>
      </c>
    </row>
    <row r="27" spans="1:9" x14ac:dyDescent="0.25">
      <c r="A27" s="15" t="s">
        <v>6</v>
      </c>
      <c r="B27" s="15" t="s">
        <v>115</v>
      </c>
      <c r="C27" s="15" t="s">
        <v>233</v>
      </c>
      <c r="D27" s="15" t="s">
        <v>7</v>
      </c>
      <c r="E27" s="16">
        <v>0.98797762171170112</v>
      </c>
      <c r="F27" s="16">
        <v>0.64948453608247425</v>
      </c>
      <c r="G27" s="10">
        <v>2371.15</v>
      </c>
      <c r="H27" s="10">
        <f t="shared" si="0"/>
        <v>628.84999999999991</v>
      </c>
      <c r="I27" s="3">
        <f t="shared" si="1"/>
        <v>0.98797916666666674</v>
      </c>
    </row>
    <row r="28" spans="1:9" x14ac:dyDescent="0.25">
      <c r="A28" s="15" t="s">
        <v>6</v>
      </c>
      <c r="B28" s="15" t="s">
        <v>8</v>
      </c>
      <c r="C28" s="15" t="s">
        <v>233</v>
      </c>
      <c r="D28" s="15" t="s">
        <v>7</v>
      </c>
      <c r="E28" s="16">
        <v>0.97727590024642952</v>
      </c>
      <c r="F28" s="16">
        <v>0.61136363636363633</v>
      </c>
      <c r="G28" s="10">
        <v>2345.46</v>
      </c>
      <c r="H28" s="10">
        <f t="shared" si="0"/>
        <v>654.54</v>
      </c>
      <c r="I28" s="3">
        <f t="shared" si="1"/>
        <v>0.977275</v>
      </c>
    </row>
    <row r="29" spans="1:9" x14ac:dyDescent="0.25">
      <c r="A29" s="15" t="s">
        <v>6</v>
      </c>
      <c r="B29" s="15" t="s">
        <v>61</v>
      </c>
      <c r="C29" s="15" t="s">
        <v>233</v>
      </c>
      <c r="D29" s="15" t="s">
        <v>7</v>
      </c>
      <c r="E29" s="16">
        <v>0.96848105950253149</v>
      </c>
      <c r="F29" s="16">
        <v>0.75</v>
      </c>
      <c r="G29" s="10">
        <v>2324.35</v>
      </c>
      <c r="H29" s="10">
        <f t="shared" si="0"/>
        <v>675.65000000000009</v>
      </c>
      <c r="I29" s="3">
        <f t="shared" si="1"/>
        <v>0.96847916666666667</v>
      </c>
    </row>
    <row r="30" spans="1:9" x14ac:dyDescent="0.25">
      <c r="A30" s="15" t="s">
        <v>6</v>
      </c>
      <c r="B30" s="15" t="s">
        <v>9</v>
      </c>
      <c r="C30" s="15" t="s">
        <v>233</v>
      </c>
      <c r="D30" s="15" t="s">
        <v>7</v>
      </c>
      <c r="E30" s="16">
        <v>0.96844229435240503</v>
      </c>
      <c r="F30" s="16">
        <v>0.68404907975460127</v>
      </c>
      <c r="G30" s="10">
        <v>2324.2600000000002</v>
      </c>
      <c r="H30" s="10">
        <f t="shared" si="0"/>
        <v>675.73999999999978</v>
      </c>
      <c r="I30" s="3">
        <f t="shared" si="1"/>
        <v>0.96844166666666676</v>
      </c>
    </row>
    <row r="31" spans="1:9" x14ac:dyDescent="0.25">
      <c r="A31" s="15" t="s">
        <v>6</v>
      </c>
      <c r="B31" s="15" t="s">
        <v>38</v>
      </c>
      <c r="C31" s="15" t="s">
        <v>233</v>
      </c>
      <c r="D31" s="15" t="s">
        <v>7</v>
      </c>
      <c r="E31" s="16">
        <v>0.92028985507246353</v>
      </c>
      <c r="F31" s="16">
        <v>0.64851485148514854</v>
      </c>
      <c r="G31" s="10">
        <v>2208.6999999999998</v>
      </c>
      <c r="H31" s="10">
        <f t="shared" si="0"/>
        <v>791.30000000000018</v>
      </c>
      <c r="I31" s="3">
        <f t="shared" si="1"/>
        <v>0.92029166666666662</v>
      </c>
    </row>
    <row r="32" spans="1:9" x14ac:dyDescent="0.25">
      <c r="A32" s="15" t="s">
        <v>6</v>
      </c>
      <c r="B32" s="15" t="s">
        <v>13</v>
      </c>
      <c r="C32" s="15" t="s">
        <v>233</v>
      </c>
      <c r="D32" s="15" t="s">
        <v>7</v>
      </c>
      <c r="E32" s="16">
        <v>0.91490659441977906</v>
      </c>
      <c r="F32" s="16">
        <v>0.7432432432432432</v>
      </c>
      <c r="G32" s="10">
        <v>2195.7800000000002</v>
      </c>
      <c r="H32" s="10">
        <f t="shared" si="0"/>
        <v>804.2199999999998</v>
      </c>
      <c r="I32" s="3">
        <f t="shared" si="1"/>
        <v>0.91490833333333343</v>
      </c>
    </row>
    <row r="33" spans="1:9" x14ac:dyDescent="0.25">
      <c r="A33" s="15" t="s">
        <v>6</v>
      </c>
      <c r="B33" s="15" t="s">
        <v>60</v>
      </c>
      <c r="C33" s="15" t="s">
        <v>233</v>
      </c>
      <c r="D33" s="15" t="s">
        <v>7</v>
      </c>
      <c r="E33" s="16">
        <v>0.8138267790391327</v>
      </c>
      <c r="F33" s="16">
        <v>0.58659217877094971</v>
      </c>
      <c r="G33" s="10">
        <v>1953.18</v>
      </c>
      <c r="H33" s="10">
        <f t="shared" si="0"/>
        <v>1046.82</v>
      </c>
      <c r="I33" s="3">
        <f t="shared" si="1"/>
        <v>0.81382500000000002</v>
      </c>
    </row>
    <row r="34" spans="1:9" x14ac:dyDescent="0.25">
      <c r="A34" s="15" t="s">
        <v>6</v>
      </c>
      <c r="B34" s="15" t="s">
        <v>10</v>
      </c>
      <c r="C34" s="15" t="s">
        <v>233</v>
      </c>
      <c r="D34" s="15" t="s">
        <v>7</v>
      </c>
      <c r="E34" s="16">
        <v>0.80813483642536976</v>
      </c>
      <c r="F34" s="16">
        <v>0.66519823788546251</v>
      </c>
      <c r="G34" s="10">
        <v>1939.52</v>
      </c>
      <c r="H34" s="10">
        <f t="shared" si="0"/>
        <v>1060.48</v>
      </c>
      <c r="I34" s="3">
        <f t="shared" si="1"/>
        <v>0.80813333333333337</v>
      </c>
    </row>
    <row r="35" spans="1:9" x14ac:dyDescent="0.25">
      <c r="A35" s="15" t="s">
        <v>6</v>
      </c>
      <c r="B35" s="15" t="s">
        <v>79</v>
      </c>
      <c r="C35" s="15" t="s">
        <v>233</v>
      </c>
      <c r="D35" s="15" t="s">
        <v>7</v>
      </c>
      <c r="E35" s="16">
        <v>0.71055124741218989</v>
      </c>
      <c r="F35" s="16">
        <v>0.69718309859154926</v>
      </c>
      <c r="G35" s="10">
        <v>0</v>
      </c>
      <c r="H35" s="10">
        <f t="shared" si="0"/>
        <v>3000</v>
      </c>
      <c r="I35" s="3">
        <f t="shared" si="1"/>
        <v>0</v>
      </c>
    </row>
    <row r="36" spans="1:9" x14ac:dyDescent="0.25">
      <c r="A36" s="15" t="s">
        <v>25</v>
      </c>
      <c r="B36" s="15" t="s">
        <v>27</v>
      </c>
      <c r="C36" s="15" t="s">
        <v>262</v>
      </c>
      <c r="D36" s="15" t="s">
        <v>178</v>
      </c>
      <c r="E36" s="16">
        <v>1.2000124676620016</v>
      </c>
      <c r="F36" s="16">
        <v>0.63109048723897909</v>
      </c>
      <c r="G36" s="10">
        <v>2880.03</v>
      </c>
      <c r="H36" s="10">
        <f t="shared" si="0"/>
        <v>119.9699999999998</v>
      </c>
      <c r="I36" s="3">
        <f t="shared" si="1"/>
        <v>1.2000125000000001</v>
      </c>
    </row>
    <row r="37" spans="1:9" x14ac:dyDescent="0.25">
      <c r="A37" s="8" t="s">
        <v>25</v>
      </c>
      <c r="B37" s="8" t="s">
        <v>59</v>
      </c>
      <c r="C37" s="15" t="s">
        <v>262</v>
      </c>
      <c r="D37" s="15" t="s">
        <v>178</v>
      </c>
      <c r="E37" s="16">
        <v>1.0188743325429721</v>
      </c>
      <c r="F37" s="16">
        <v>0.62612612612612617</v>
      </c>
      <c r="G37" s="10">
        <v>2445.3000000000002</v>
      </c>
      <c r="H37" s="10">
        <f t="shared" si="0"/>
        <v>554.69999999999982</v>
      </c>
      <c r="I37" s="3">
        <f t="shared" si="1"/>
        <v>1.018875</v>
      </c>
    </row>
    <row r="38" spans="1:9" x14ac:dyDescent="0.25">
      <c r="A38" s="15" t="s">
        <v>25</v>
      </c>
      <c r="B38" s="15" t="s">
        <v>140</v>
      </c>
      <c r="C38" s="15" t="s">
        <v>262</v>
      </c>
      <c r="D38" s="15" t="s">
        <v>26</v>
      </c>
      <c r="E38" s="16">
        <v>1.2340359891702701</v>
      </c>
      <c r="F38" s="16">
        <v>0.6607142857142857</v>
      </c>
      <c r="G38" s="10">
        <v>2961.69</v>
      </c>
      <c r="H38" s="10">
        <f t="shared" si="0"/>
        <v>38.309999999999945</v>
      </c>
      <c r="I38" s="3">
        <f t="shared" si="1"/>
        <v>1.2340375000000001</v>
      </c>
    </row>
    <row r="39" spans="1:9" x14ac:dyDescent="0.25">
      <c r="A39" s="15" t="s">
        <v>25</v>
      </c>
      <c r="B39" s="15" t="s">
        <v>147</v>
      </c>
      <c r="C39" s="15" t="s">
        <v>262</v>
      </c>
      <c r="D39" s="15" t="s">
        <v>26</v>
      </c>
      <c r="E39" s="16">
        <v>1.2204010373408818</v>
      </c>
      <c r="F39" s="16">
        <v>0.60402684563758391</v>
      </c>
      <c r="G39" s="10">
        <v>2928.96</v>
      </c>
      <c r="H39" s="10">
        <f t="shared" si="0"/>
        <v>71.039999999999964</v>
      </c>
      <c r="I39" s="3">
        <f t="shared" si="1"/>
        <v>1.2203999999999999</v>
      </c>
    </row>
    <row r="40" spans="1:9" x14ac:dyDescent="0.25">
      <c r="A40" s="15" t="s">
        <v>25</v>
      </c>
      <c r="B40" s="15" t="s">
        <v>70</v>
      </c>
      <c r="C40" s="15" t="s">
        <v>262</v>
      </c>
      <c r="D40" s="15" t="s">
        <v>26</v>
      </c>
      <c r="E40" s="16">
        <v>1.2069173606441492</v>
      </c>
      <c r="F40" s="16">
        <v>0.61403508771929827</v>
      </c>
      <c r="G40" s="10">
        <v>2896.6</v>
      </c>
      <c r="H40" s="10">
        <f t="shared" si="0"/>
        <v>103.40000000000009</v>
      </c>
      <c r="I40" s="3">
        <f t="shared" si="1"/>
        <v>1.2069166666666666</v>
      </c>
    </row>
    <row r="41" spans="1:9" x14ac:dyDescent="0.25">
      <c r="A41" s="15" t="s">
        <v>25</v>
      </c>
      <c r="B41" s="15" t="s">
        <v>133</v>
      </c>
      <c r="C41" s="15" t="s">
        <v>262</v>
      </c>
      <c r="D41" s="15" t="s">
        <v>26</v>
      </c>
      <c r="E41" s="16">
        <v>0.99015724873534383</v>
      </c>
      <c r="F41" s="16">
        <v>0.57983193277310929</v>
      </c>
      <c r="G41" s="10">
        <v>2376.38</v>
      </c>
      <c r="H41" s="10">
        <f t="shared" si="0"/>
        <v>623.61999999999989</v>
      </c>
      <c r="I41" s="3">
        <f t="shared" si="1"/>
        <v>0.99015833333333336</v>
      </c>
    </row>
    <row r="42" spans="1:9" x14ac:dyDescent="0.25">
      <c r="A42" s="15" t="s">
        <v>25</v>
      </c>
      <c r="B42" s="15" t="s">
        <v>116</v>
      </c>
      <c r="C42" s="15" t="s">
        <v>262</v>
      </c>
      <c r="D42" s="15" t="s">
        <v>26</v>
      </c>
      <c r="E42" s="16">
        <v>1.0335015569633845</v>
      </c>
      <c r="F42" s="16">
        <v>0.50505050505050508</v>
      </c>
      <c r="G42" s="10">
        <v>1200</v>
      </c>
      <c r="H42" s="10">
        <f t="shared" si="0"/>
        <v>1800</v>
      </c>
      <c r="I42" s="3">
        <f t="shared" si="1"/>
        <v>0.5</v>
      </c>
    </row>
    <row r="43" spans="1:9" x14ac:dyDescent="0.25">
      <c r="A43" s="15" t="s">
        <v>25</v>
      </c>
      <c r="B43" s="15" t="s">
        <v>33</v>
      </c>
      <c r="C43" s="15" t="s">
        <v>262</v>
      </c>
      <c r="D43" s="15" t="s">
        <v>26</v>
      </c>
      <c r="E43" s="16">
        <v>0.99515107759251475</v>
      </c>
      <c r="F43" s="16">
        <v>0.56428571428571428</v>
      </c>
      <c r="G43" s="10">
        <v>1194.18</v>
      </c>
      <c r="H43" s="10">
        <f t="shared" si="0"/>
        <v>1805.82</v>
      </c>
      <c r="I43" s="3">
        <f t="shared" si="1"/>
        <v>0.49757500000000005</v>
      </c>
    </row>
    <row r="44" spans="1:9" x14ac:dyDescent="0.25">
      <c r="A44" s="15" t="s">
        <v>25</v>
      </c>
      <c r="B44" s="15" t="s">
        <v>141</v>
      </c>
      <c r="C44" s="15" t="s">
        <v>262</v>
      </c>
      <c r="D44" s="15" t="s">
        <v>26</v>
      </c>
      <c r="E44" s="16">
        <v>0.94316273905161985</v>
      </c>
      <c r="F44" s="16">
        <v>0.55246913580246915</v>
      </c>
      <c r="G44" s="10">
        <v>1131.8</v>
      </c>
      <c r="H44" s="10">
        <f t="shared" si="0"/>
        <v>1868.2</v>
      </c>
      <c r="I44" s="3">
        <f t="shared" si="1"/>
        <v>0.4715833333333333</v>
      </c>
    </row>
    <row r="45" spans="1:9" x14ac:dyDescent="0.25">
      <c r="A45" s="15" t="s">
        <v>25</v>
      </c>
      <c r="B45" s="15" t="s">
        <v>143</v>
      </c>
      <c r="C45" s="15" t="s">
        <v>262</v>
      </c>
      <c r="D45" s="15" t="s">
        <v>18</v>
      </c>
      <c r="E45" s="16">
        <v>1.4054054054054055</v>
      </c>
      <c r="F45" s="16">
        <v>0.64102564102564108</v>
      </c>
      <c r="G45" s="10">
        <v>3000</v>
      </c>
      <c r="H45" s="10">
        <f t="shared" si="0"/>
        <v>0</v>
      </c>
      <c r="I45" s="3">
        <f t="shared" si="1"/>
        <v>1.25</v>
      </c>
    </row>
    <row r="46" spans="1:9" x14ac:dyDescent="0.25">
      <c r="A46" s="15" t="s">
        <v>25</v>
      </c>
      <c r="B46" s="15" t="s">
        <v>158</v>
      </c>
      <c r="C46" s="15" t="s">
        <v>262</v>
      </c>
      <c r="D46" s="15" t="s">
        <v>18</v>
      </c>
      <c r="E46" s="16">
        <v>1.4295589844090819</v>
      </c>
      <c r="F46" s="16">
        <v>0.5859872611464968</v>
      </c>
      <c r="G46" s="10">
        <v>3000</v>
      </c>
      <c r="H46" s="10">
        <f t="shared" si="0"/>
        <v>0</v>
      </c>
      <c r="I46" s="3">
        <f t="shared" si="1"/>
        <v>1.25</v>
      </c>
    </row>
    <row r="47" spans="1:9" x14ac:dyDescent="0.25">
      <c r="A47" s="15" t="s">
        <v>25</v>
      </c>
      <c r="B47" s="15" t="s">
        <v>157</v>
      </c>
      <c r="C47" s="15" t="s">
        <v>262</v>
      </c>
      <c r="D47" s="15" t="s">
        <v>18</v>
      </c>
      <c r="E47" s="16">
        <v>1.0357512768313155</v>
      </c>
      <c r="F47" s="16">
        <v>0.61764705882352944</v>
      </c>
      <c r="G47" s="10">
        <v>2485.8000000000002</v>
      </c>
      <c r="H47" s="10">
        <f t="shared" si="0"/>
        <v>514.19999999999982</v>
      </c>
      <c r="I47" s="3">
        <f t="shared" si="1"/>
        <v>1.0357500000000002</v>
      </c>
    </row>
    <row r="48" spans="1:9" x14ac:dyDescent="0.25">
      <c r="A48" s="15" t="s">
        <v>48</v>
      </c>
      <c r="B48" s="15" t="s">
        <v>49</v>
      </c>
      <c r="C48" s="15" t="s">
        <v>233</v>
      </c>
      <c r="D48" s="15" t="s">
        <v>202</v>
      </c>
      <c r="E48" s="16">
        <v>0.98484848484848486</v>
      </c>
      <c r="F48" s="16">
        <v>0.67407407407407405</v>
      </c>
      <c r="G48" s="10">
        <v>2363.64</v>
      </c>
      <c r="H48" s="10">
        <f t="shared" si="0"/>
        <v>636.36000000000013</v>
      </c>
      <c r="I48" s="3">
        <f t="shared" si="1"/>
        <v>0.98484999999999989</v>
      </c>
    </row>
    <row r="49" spans="1:9" x14ac:dyDescent="0.25">
      <c r="A49" s="15" t="s">
        <v>48</v>
      </c>
      <c r="B49" s="15" t="s">
        <v>87</v>
      </c>
      <c r="C49" s="15" t="s">
        <v>233</v>
      </c>
      <c r="D49" s="15" t="s">
        <v>202</v>
      </c>
      <c r="E49" s="16">
        <v>0.82410337552742619</v>
      </c>
      <c r="F49" s="16">
        <v>0.39795918367346939</v>
      </c>
      <c r="G49" s="10">
        <v>988.92</v>
      </c>
      <c r="H49" s="10">
        <f t="shared" si="0"/>
        <v>2011.08</v>
      </c>
      <c r="I49" s="3">
        <f t="shared" si="1"/>
        <v>0.41204999999999997</v>
      </c>
    </row>
    <row r="50" spans="1:9" x14ac:dyDescent="0.25">
      <c r="A50" s="8" t="s">
        <v>48</v>
      </c>
      <c r="B50" s="8" t="s">
        <v>165</v>
      </c>
      <c r="C50" s="15" t="s">
        <v>233</v>
      </c>
      <c r="D50" s="15" t="s">
        <v>202</v>
      </c>
      <c r="E50" s="16">
        <v>0.84997875053123673</v>
      </c>
      <c r="F50" s="16">
        <v>0.20512820512820512</v>
      </c>
      <c r="G50" s="10">
        <v>0</v>
      </c>
      <c r="H50" s="10">
        <f t="shared" si="0"/>
        <v>3000</v>
      </c>
      <c r="I50" s="3">
        <f t="shared" si="1"/>
        <v>0</v>
      </c>
    </row>
    <row r="51" spans="1:9" x14ac:dyDescent="0.25">
      <c r="A51" s="15" t="s">
        <v>176</v>
      </c>
      <c r="B51" s="15" t="s">
        <v>52</v>
      </c>
      <c r="C51" s="15" t="s">
        <v>263</v>
      </c>
      <c r="D51" s="15" t="s">
        <v>51</v>
      </c>
      <c r="E51" s="16">
        <v>1.015480260148989</v>
      </c>
      <c r="F51" s="16">
        <v>0.64028776978417268</v>
      </c>
      <c r="G51" s="10">
        <v>2437.15</v>
      </c>
      <c r="H51" s="10">
        <f t="shared" si="0"/>
        <v>562.84999999999991</v>
      </c>
      <c r="I51" s="3">
        <f t="shared" si="1"/>
        <v>1.0154791666666667</v>
      </c>
    </row>
    <row r="52" spans="1:9" x14ac:dyDescent="0.25">
      <c r="A52" s="15" t="s">
        <v>176</v>
      </c>
      <c r="B52" s="15" t="s">
        <v>64</v>
      </c>
      <c r="C52" s="15" t="s">
        <v>263</v>
      </c>
      <c r="D52" s="15" t="s">
        <v>51</v>
      </c>
      <c r="E52" s="16">
        <v>0.96210354698667266</v>
      </c>
      <c r="F52" s="16">
        <v>0.60173160173160178</v>
      </c>
      <c r="G52" s="10">
        <v>2309.0500000000002</v>
      </c>
      <c r="H52" s="10">
        <f t="shared" si="0"/>
        <v>690.94999999999982</v>
      </c>
      <c r="I52" s="3">
        <f t="shared" si="1"/>
        <v>0.96210416666666676</v>
      </c>
    </row>
    <row r="53" spans="1:9" x14ac:dyDescent="0.25">
      <c r="A53" s="15" t="s">
        <v>176</v>
      </c>
      <c r="B53" s="15" t="s">
        <v>129</v>
      </c>
      <c r="C53" s="15" t="s">
        <v>263</v>
      </c>
      <c r="D53" s="15" t="s">
        <v>51</v>
      </c>
      <c r="E53" s="16">
        <v>0.93515920854050338</v>
      </c>
      <c r="F53" s="16">
        <v>0.60952380952380958</v>
      </c>
      <c r="G53" s="10">
        <v>2244.38</v>
      </c>
      <c r="H53" s="10">
        <f t="shared" si="0"/>
        <v>755.61999999999989</v>
      </c>
      <c r="I53" s="3">
        <f t="shared" si="1"/>
        <v>0.93515833333333342</v>
      </c>
    </row>
    <row r="54" spans="1:9" x14ac:dyDescent="0.25">
      <c r="A54" s="15" t="s">
        <v>176</v>
      </c>
      <c r="B54" s="15" t="s">
        <v>84</v>
      </c>
      <c r="C54" s="15" t="s">
        <v>263</v>
      </c>
      <c r="D54" s="15" t="s">
        <v>51</v>
      </c>
      <c r="E54" s="16">
        <v>0.86981733835894459</v>
      </c>
      <c r="F54" s="16">
        <v>0.68421052631578949</v>
      </c>
      <c r="G54" s="10">
        <v>2087.56</v>
      </c>
      <c r="H54" s="10">
        <f t="shared" si="0"/>
        <v>912.44</v>
      </c>
      <c r="I54" s="3">
        <f t="shared" si="1"/>
        <v>0.86981666666666668</v>
      </c>
    </row>
    <row r="55" spans="1:9" x14ac:dyDescent="0.25">
      <c r="A55" s="15" t="s">
        <v>176</v>
      </c>
      <c r="B55" s="15" t="s">
        <v>53</v>
      </c>
      <c r="C55" s="15" t="s">
        <v>263</v>
      </c>
      <c r="D55" s="15" t="s">
        <v>51</v>
      </c>
      <c r="E55" s="16">
        <v>0.86908900423829716</v>
      </c>
      <c r="F55" s="16">
        <v>0.67961165048543692</v>
      </c>
      <c r="G55" s="10">
        <v>2085.81</v>
      </c>
      <c r="H55" s="10">
        <f t="shared" si="0"/>
        <v>914.19</v>
      </c>
      <c r="I55" s="3">
        <f t="shared" si="1"/>
        <v>0.86908750000000001</v>
      </c>
    </row>
    <row r="56" spans="1:9" x14ac:dyDescent="0.25">
      <c r="A56" s="15" t="s">
        <v>176</v>
      </c>
      <c r="B56" s="15" t="s">
        <v>160</v>
      </c>
      <c r="C56" s="15" t="s">
        <v>263</v>
      </c>
      <c r="D56" s="15" t="s">
        <v>51</v>
      </c>
      <c r="E56" s="16">
        <v>0.82282168784743548</v>
      </c>
      <c r="F56" s="16">
        <v>0.59322033898305082</v>
      </c>
      <c r="G56" s="10">
        <v>1974.77</v>
      </c>
      <c r="H56" s="10">
        <f t="shared" si="0"/>
        <v>1025.23</v>
      </c>
      <c r="I56" s="3">
        <f t="shared" si="1"/>
        <v>0.82282083333333333</v>
      </c>
    </row>
    <row r="57" spans="1:9" x14ac:dyDescent="0.25">
      <c r="A57" s="15" t="s">
        <v>176</v>
      </c>
      <c r="B57" s="15" t="s">
        <v>75</v>
      </c>
      <c r="C57" s="15" t="s">
        <v>263</v>
      </c>
      <c r="D57" s="15" t="s">
        <v>51</v>
      </c>
      <c r="E57" s="16">
        <v>0.79303981833585435</v>
      </c>
      <c r="F57" s="16">
        <v>0.65975103734439833</v>
      </c>
      <c r="G57" s="10">
        <v>1903.3</v>
      </c>
      <c r="H57" s="10">
        <f t="shared" si="0"/>
        <v>1096.7</v>
      </c>
      <c r="I57" s="3">
        <f t="shared" si="1"/>
        <v>0.79304166666666664</v>
      </c>
    </row>
    <row r="58" spans="1:9" x14ac:dyDescent="0.25">
      <c r="A58" s="15" t="s">
        <v>176</v>
      </c>
      <c r="B58" s="15" t="s">
        <v>65</v>
      </c>
      <c r="C58" s="15" t="s">
        <v>263</v>
      </c>
      <c r="D58" s="15" t="s">
        <v>51</v>
      </c>
      <c r="E58" s="16">
        <v>0.93937259001689366</v>
      </c>
      <c r="F58" s="16">
        <v>0.5625</v>
      </c>
      <c r="G58" s="10">
        <v>1127.25</v>
      </c>
      <c r="H58" s="10">
        <f t="shared" si="0"/>
        <v>1872.75</v>
      </c>
      <c r="I58" s="3">
        <f t="shared" si="1"/>
        <v>0.46968749999999998</v>
      </c>
    </row>
    <row r="59" spans="1:9" x14ac:dyDescent="0.25">
      <c r="A59" s="15" t="s">
        <v>176</v>
      </c>
      <c r="B59" s="15" t="s">
        <v>156</v>
      </c>
      <c r="C59" s="15" t="s">
        <v>263</v>
      </c>
      <c r="D59" s="15" t="s">
        <v>51</v>
      </c>
      <c r="E59" s="16">
        <v>0.9134176241526849</v>
      </c>
      <c r="F59" s="16">
        <v>0.5617977528089888</v>
      </c>
      <c r="G59" s="10">
        <v>1096.0999999999999</v>
      </c>
      <c r="H59" s="10">
        <f t="shared" si="0"/>
        <v>1903.9</v>
      </c>
      <c r="I59" s="3">
        <f t="shared" si="1"/>
        <v>0.45670833333333327</v>
      </c>
    </row>
    <row r="60" spans="1:9" x14ac:dyDescent="0.25">
      <c r="A60" s="15" t="s">
        <v>176</v>
      </c>
      <c r="B60" s="15" t="s">
        <v>134</v>
      </c>
      <c r="C60" s="15" t="s">
        <v>263</v>
      </c>
      <c r="D60" s="15" t="s">
        <v>51</v>
      </c>
      <c r="E60" s="16">
        <v>0.87735849056603776</v>
      </c>
      <c r="F60" s="16">
        <v>0.50505050505050508</v>
      </c>
      <c r="G60" s="10">
        <v>1052.83</v>
      </c>
      <c r="H60" s="10">
        <f t="shared" si="0"/>
        <v>1947.17</v>
      </c>
      <c r="I60" s="3">
        <f t="shared" si="1"/>
        <v>0.43867916666666662</v>
      </c>
    </row>
    <row r="61" spans="1:9" x14ac:dyDescent="0.25">
      <c r="A61" s="15" t="s">
        <v>176</v>
      </c>
      <c r="B61" s="15" t="s">
        <v>62</v>
      </c>
      <c r="C61" s="15" t="s">
        <v>263</v>
      </c>
      <c r="D61" s="15" t="s">
        <v>51</v>
      </c>
      <c r="E61" s="16">
        <v>0.81943306342967448</v>
      </c>
      <c r="F61" s="16">
        <v>0.51898734177215189</v>
      </c>
      <c r="G61" s="10">
        <v>983.32</v>
      </c>
      <c r="H61" s="10">
        <f t="shared" si="0"/>
        <v>2016.6799999999998</v>
      </c>
      <c r="I61" s="3">
        <f t="shared" si="1"/>
        <v>0.40971666666666667</v>
      </c>
    </row>
    <row r="62" spans="1:9" x14ac:dyDescent="0.25">
      <c r="A62" s="15" t="s">
        <v>176</v>
      </c>
      <c r="B62" s="15" t="s">
        <v>161</v>
      </c>
      <c r="C62" s="15" t="s">
        <v>263</v>
      </c>
      <c r="D62" s="15" t="s">
        <v>126</v>
      </c>
      <c r="E62" s="16">
        <v>1.0122618930526868</v>
      </c>
      <c r="F62" s="16">
        <v>0.62755102040816324</v>
      </c>
      <c r="G62" s="10">
        <v>2429.4299999999998</v>
      </c>
      <c r="H62" s="10">
        <f t="shared" si="0"/>
        <v>570.57000000000016</v>
      </c>
      <c r="I62" s="3">
        <f t="shared" si="1"/>
        <v>1.0122624999999998</v>
      </c>
    </row>
    <row r="63" spans="1:9" x14ac:dyDescent="0.25">
      <c r="A63" s="15" t="s">
        <v>176</v>
      </c>
      <c r="B63" s="15" t="s">
        <v>168</v>
      </c>
      <c r="C63" s="15" t="s">
        <v>263</v>
      </c>
      <c r="D63" s="15" t="s">
        <v>126</v>
      </c>
      <c r="E63" s="16">
        <v>0.87146515863487195</v>
      </c>
      <c r="F63" s="16">
        <v>0.61153846153846159</v>
      </c>
      <c r="G63" s="10">
        <v>2091.52</v>
      </c>
      <c r="H63" s="10">
        <f t="shared" si="0"/>
        <v>908.48</v>
      </c>
      <c r="I63" s="3">
        <f t="shared" si="1"/>
        <v>0.87146666666666661</v>
      </c>
    </row>
    <row r="64" spans="1:9" x14ac:dyDescent="0.25">
      <c r="A64" s="15" t="s">
        <v>176</v>
      </c>
      <c r="B64" s="15" t="s">
        <v>128</v>
      </c>
      <c r="C64" s="15" t="s">
        <v>263</v>
      </c>
      <c r="D64" s="15" t="s">
        <v>126</v>
      </c>
      <c r="E64" s="16">
        <v>1.188796426944571</v>
      </c>
      <c r="F64" s="16">
        <v>0.55789473684210522</v>
      </c>
      <c r="G64" s="10">
        <v>1200</v>
      </c>
      <c r="H64" s="10">
        <f t="shared" si="0"/>
        <v>1800</v>
      </c>
      <c r="I64" s="3">
        <f t="shared" si="1"/>
        <v>0.5</v>
      </c>
    </row>
    <row r="65" spans="1:9" x14ac:dyDescent="0.25">
      <c r="A65" s="15" t="s">
        <v>176</v>
      </c>
      <c r="B65" s="15" t="s">
        <v>163</v>
      </c>
      <c r="C65" s="15" t="s">
        <v>263</v>
      </c>
      <c r="D65" s="15" t="s">
        <v>126</v>
      </c>
      <c r="E65" s="16">
        <v>0.95146092942198746</v>
      </c>
      <c r="F65" s="16">
        <v>0.47142857142857142</v>
      </c>
      <c r="G65" s="10">
        <v>1141.75</v>
      </c>
      <c r="H65" s="10">
        <f t="shared" si="0"/>
        <v>1858.25</v>
      </c>
      <c r="I65" s="3">
        <f t="shared" si="1"/>
        <v>0.47572916666666665</v>
      </c>
    </row>
    <row r="66" spans="1:9" x14ac:dyDescent="0.25">
      <c r="A66" s="15" t="s">
        <v>176</v>
      </c>
      <c r="B66" s="15" t="s">
        <v>166</v>
      </c>
      <c r="C66" s="15" t="s">
        <v>263</v>
      </c>
      <c r="D66" s="15" t="s">
        <v>126</v>
      </c>
      <c r="E66" s="16">
        <v>0.90363445202707482</v>
      </c>
      <c r="F66" s="16">
        <v>0.46913580246913578</v>
      </c>
      <c r="G66" s="10">
        <v>1084.3599999999999</v>
      </c>
      <c r="H66" s="10">
        <f t="shared" ref="H66:H127" si="2">3000-G66</f>
        <v>1915.64</v>
      </c>
      <c r="I66" s="3">
        <f t="shared" ref="I66:I127" si="3">+G66/2400</f>
        <v>0.45181666666666664</v>
      </c>
    </row>
    <row r="67" spans="1:9" x14ac:dyDescent="0.25">
      <c r="A67" s="15" t="s">
        <v>176</v>
      </c>
      <c r="B67" s="15" t="s">
        <v>130</v>
      </c>
      <c r="C67" s="15" t="s">
        <v>263</v>
      </c>
      <c r="D67" s="15" t="s">
        <v>126</v>
      </c>
      <c r="E67" s="16">
        <v>0.90353825580975111</v>
      </c>
      <c r="F67" s="16">
        <v>0.47</v>
      </c>
      <c r="G67" s="10">
        <v>1084.25</v>
      </c>
      <c r="H67" s="10">
        <f t="shared" si="2"/>
        <v>1915.75</v>
      </c>
      <c r="I67" s="3">
        <f t="shared" si="3"/>
        <v>0.45177083333333334</v>
      </c>
    </row>
    <row r="68" spans="1:9" x14ac:dyDescent="0.25">
      <c r="A68" s="15" t="s">
        <v>176</v>
      </c>
      <c r="B68" s="15" t="s">
        <v>127</v>
      </c>
      <c r="C68" s="15" t="s">
        <v>263</v>
      </c>
      <c r="D68" s="15" t="s">
        <v>126</v>
      </c>
      <c r="E68" s="16">
        <v>0.89898081837557209</v>
      </c>
      <c r="F68" s="16">
        <v>0.50943396226415094</v>
      </c>
      <c r="G68" s="10">
        <v>1078.78</v>
      </c>
      <c r="H68" s="10">
        <f t="shared" si="2"/>
        <v>1921.22</v>
      </c>
      <c r="I68" s="3">
        <f t="shared" si="3"/>
        <v>0.44949166666666668</v>
      </c>
    </row>
    <row r="69" spans="1:9" x14ac:dyDescent="0.25">
      <c r="A69" s="15" t="s">
        <v>176</v>
      </c>
      <c r="B69" s="15" t="s">
        <v>167</v>
      </c>
      <c r="C69" s="15" t="s">
        <v>263</v>
      </c>
      <c r="D69" s="15" t="s">
        <v>126</v>
      </c>
      <c r="E69" s="16">
        <v>0.84994333711085934</v>
      </c>
      <c r="F69" s="16">
        <v>0.39830508474576271</v>
      </c>
      <c r="G69" s="10">
        <v>1019.93</v>
      </c>
      <c r="H69" s="10">
        <f t="shared" si="2"/>
        <v>1980.0700000000002</v>
      </c>
      <c r="I69" s="3">
        <f t="shared" si="3"/>
        <v>0.4249708333333333</v>
      </c>
    </row>
    <row r="70" spans="1:9" x14ac:dyDescent="0.25">
      <c r="A70" s="15" t="s">
        <v>14</v>
      </c>
      <c r="B70" s="15" t="s">
        <v>54</v>
      </c>
      <c r="C70" s="15" t="s">
        <v>42</v>
      </c>
      <c r="D70" s="15" t="s">
        <v>40</v>
      </c>
      <c r="E70" s="16">
        <v>1.3918291442005173</v>
      </c>
      <c r="F70" s="16">
        <v>0.69777777777777783</v>
      </c>
      <c r="G70" s="10">
        <v>3000</v>
      </c>
      <c r="H70" s="10">
        <f t="shared" si="2"/>
        <v>0</v>
      </c>
      <c r="I70" s="3">
        <f t="shared" si="3"/>
        <v>1.25</v>
      </c>
    </row>
    <row r="71" spans="1:9" x14ac:dyDescent="0.25">
      <c r="A71" s="8" t="s">
        <v>14</v>
      </c>
      <c r="B71" s="8" t="s">
        <v>149</v>
      </c>
      <c r="C71" s="15" t="s">
        <v>42</v>
      </c>
      <c r="D71" s="15" t="s">
        <v>40</v>
      </c>
      <c r="E71" s="16">
        <v>2.1248482251267768</v>
      </c>
      <c r="F71" s="16">
        <v>0.66176470588235292</v>
      </c>
      <c r="G71" s="10">
        <v>3000</v>
      </c>
      <c r="H71" s="10">
        <f t="shared" si="2"/>
        <v>0</v>
      </c>
      <c r="I71" s="3">
        <f t="shared" si="3"/>
        <v>1.25</v>
      </c>
    </row>
    <row r="72" spans="1:9" x14ac:dyDescent="0.25">
      <c r="A72" s="8" t="s">
        <v>14</v>
      </c>
      <c r="B72" s="8" t="s">
        <v>131</v>
      </c>
      <c r="C72" s="15" t="s">
        <v>42</v>
      </c>
      <c r="D72" s="15" t="s">
        <v>40</v>
      </c>
      <c r="E72" s="16">
        <v>1.1119999999999999</v>
      </c>
      <c r="F72" s="16">
        <v>0.63636363636363635</v>
      </c>
      <c r="G72" s="10">
        <v>2668.8</v>
      </c>
      <c r="H72" s="10">
        <f t="shared" si="2"/>
        <v>331.19999999999982</v>
      </c>
      <c r="I72" s="3">
        <f t="shared" si="3"/>
        <v>1.1120000000000001</v>
      </c>
    </row>
    <row r="73" spans="1:9" x14ac:dyDescent="0.25">
      <c r="A73" s="15" t="s">
        <v>14</v>
      </c>
      <c r="B73" s="15" t="s">
        <v>58</v>
      </c>
      <c r="C73" s="15" t="s">
        <v>42</v>
      </c>
      <c r="D73" s="15" t="s">
        <v>40</v>
      </c>
      <c r="E73" s="16">
        <v>1.1116751269035532</v>
      </c>
      <c r="F73" s="16">
        <v>0.6026785714285714</v>
      </c>
      <c r="G73" s="10">
        <v>2668.02</v>
      </c>
      <c r="H73" s="10">
        <f t="shared" si="2"/>
        <v>331.98</v>
      </c>
      <c r="I73" s="3">
        <f t="shared" si="3"/>
        <v>1.111675</v>
      </c>
    </row>
    <row r="74" spans="1:9" x14ac:dyDescent="0.25">
      <c r="A74" s="15" t="s">
        <v>14</v>
      </c>
      <c r="B74" s="15" t="s">
        <v>41</v>
      </c>
      <c r="C74" s="15" t="s">
        <v>42</v>
      </c>
      <c r="D74" s="15" t="s">
        <v>40</v>
      </c>
      <c r="E74" s="16">
        <v>1.0526416520732254</v>
      </c>
      <c r="F74" s="16">
        <v>0.624</v>
      </c>
      <c r="G74" s="10">
        <v>2526.3399999999997</v>
      </c>
      <c r="H74" s="10">
        <f t="shared" si="2"/>
        <v>473.66000000000031</v>
      </c>
      <c r="I74" s="3">
        <f t="shared" si="3"/>
        <v>1.0526416666666665</v>
      </c>
    </row>
    <row r="75" spans="1:9" x14ac:dyDescent="0.25">
      <c r="A75" s="15" t="s">
        <v>14</v>
      </c>
      <c r="B75" s="15" t="s">
        <v>43</v>
      </c>
      <c r="C75" s="15" t="s">
        <v>42</v>
      </c>
      <c r="D75" s="15" t="s">
        <v>40</v>
      </c>
      <c r="E75" s="16">
        <v>0.93827160493827155</v>
      </c>
      <c r="F75" s="16">
        <v>0.59036144578313254</v>
      </c>
      <c r="G75" s="10">
        <v>2251.85</v>
      </c>
      <c r="H75" s="10">
        <f t="shared" si="2"/>
        <v>748.15000000000009</v>
      </c>
      <c r="I75" s="3">
        <f t="shared" si="3"/>
        <v>0.93827083333333328</v>
      </c>
    </row>
    <row r="76" spans="1:9" x14ac:dyDescent="0.25">
      <c r="A76" s="15" t="s">
        <v>14</v>
      </c>
      <c r="B76" s="15" t="s">
        <v>118</v>
      </c>
      <c r="C76" s="15" t="s">
        <v>42</v>
      </c>
      <c r="D76" s="15" t="s">
        <v>40</v>
      </c>
      <c r="E76" s="16">
        <v>0.85719388058813017</v>
      </c>
      <c r="F76" s="16">
        <v>0.60215053763440862</v>
      </c>
      <c r="G76" s="10">
        <v>2057.27</v>
      </c>
      <c r="H76" s="10">
        <f t="shared" si="2"/>
        <v>942.73</v>
      </c>
      <c r="I76" s="3">
        <f t="shared" si="3"/>
        <v>0.85719583333333338</v>
      </c>
    </row>
    <row r="77" spans="1:9" x14ac:dyDescent="0.25">
      <c r="A77" s="15" t="s">
        <v>14</v>
      </c>
      <c r="B77" s="15" t="s">
        <v>117</v>
      </c>
      <c r="C77" s="15" t="s">
        <v>42</v>
      </c>
      <c r="D77" s="15" t="s">
        <v>40</v>
      </c>
      <c r="E77" s="16">
        <v>1.1024934299083393</v>
      </c>
      <c r="F77" s="16">
        <v>0.50574712643678166</v>
      </c>
      <c r="G77" s="10">
        <v>1200</v>
      </c>
      <c r="H77" s="10">
        <f t="shared" si="2"/>
        <v>1800</v>
      </c>
      <c r="I77" s="3">
        <f t="shared" si="3"/>
        <v>0.5</v>
      </c>
    </row>
    <row r="78" spans="1:9" x14ac:dyDescent="0.25">
      <c r="A78" s="15" t="s">
        <v>14</v>
      </c>
      <c r="B78" s="15" t="s">
        <v>56</v>
      </c>
      <c r="C78" s="15" t="s">
        <v>42</v>
      </c>
      <c r="D78" s="15" t="s">
        <v>40</v>
      </c>
      <c r="E78" s="16">
        <v>0.93519817404871342</v>
      </c>
      <c r="F78" s="16">
        <v>0.51515151515151514</v>
      </c>
      <c r="G78" s="10">
        <v>1122.24</v>
      </c>
      <c r="H78" s="10">
        <f t="shared" si="2"/>
        <v>1877.76</v>
      </c>
      <c r="I78" s="3">
        <f t="shared" si="3"/>
        <v>0.46760000000000002</v>
      </c>
    </row>
    <row r="79" spans="1:9" x14ac:dyDescent="0.25">
      <c r="A79" s="15" t="s">
        <v>14</v>
      </c>
      <c r="B79" s="15" t="s">
        <v>155</v>
      </c>
      <c r="C79" s="15" t="s">
        <v>42</v>
      </c>
      <c r="D79" s="15" t="s">
        <v>40</v>
      </c>
      <c r="E79" s="16">
        <v>0.88998220035599307</v>
      </c>
      <c r="F79" s="16">
        <v>0.50574712643678166</v>
      </c>
      <c r="G79" s="10">
        <v>1067.98</v>
      </c>
      <c r="H79" s="10">
        <f t="shared" si="2"/>
        <v>1932.02</v>
      </c>
      <c r="I79" s="3">
        <f t="shared" si="3"/>
        <v>0.44499166666666667</v>
      </c>
    </row>
    <row r="80" spans="1:9" x14ac:dyDescent="0.25">
      <c r="A80" s="8" t="s">
        <v>14</v>
      </c>
      <c r="B80" s="8" t="s">
        <v>63</v>
      </c>
      <c r="C80" s="15" t="s">
        <v>42</v>
      </c>
      <c r="D80" s="15" t="s">
        <v>40</v>
      </c>
      <c r="E80" s="16">
        <v>0.80464349605880925</v>
      </c>
      <c r="F80" s="16">
        <v>0.48799999999999999</v>
      </c>
      <c r="G80" s="10">
        <v>965.57</v>
      </c>
      <c r="H80" s="10">
        <f t="shared" si="2"/>
        <v>2034.4299999999998</v>
      </c>
      <c r="I80" s="3">
        <f t="shared" si="3"/>
        <v>0.40232083333333335</v>
      </c>
    </row>
    <row r="81" spans="1:9" x14ac:dyDescent="0.25">
      <c r="A81" s="15" t="s">
        <v>14</v>
      </c>
      <c r="B81" s="15" t="s">
        <v>99</v>
      </c>
      <c r="C81" s="15" t="s">
        <v>42</v>
      </c>
      <c r="D81" s="15" t="s">
        <v>82</v>
      </c>
      <c r="E81" s="16">
        <v>1.0514783196935271</v>
      </c>
      <c r="F81" s="16">
        <v>0.62686567164179108</v>
      </c>
      <c r="G81" s="10">
        <v>2523.5500000000002</v>
      </c>
      <c r="H81" s="10">
        <f t="shared" si="2"/>
        <v>476.44999999999982</v>
      </c>
      <c r="I81" s="3">
        <f t="shared" si="3"/>
        <v>1.0514791666666667</v>
      </c>
    </row>
    <row r="82" spans="1:9" x14ac:dyDescent="0.25">
      <c r="A82" s="15" t="s">
        <v>14</v>
      </c>
      <c r="B82" s="15" t="s">
        <v>93</v>
      </c>
      <c r="C82" s="15" t="s">
        <v>42</v>
      </c>
      <c r="D82" s="15" t="s">
        <v>82</v>
      </c>
      <c r="E82" s="16">
        <v>0.90584178262487858</v>
      </c>
      <c r="F82" s="16">
        <v>0.61363636363636365</v>
      </c>
      <c r="G82" s="10">
        <v>2174.02</v>
      </c>
      <c r="H82" s="10">
        <f t="shared" si="2"/>
        <v>825.98</v>
      </c>
      <c r="I82" s="3">
        <f t="shared" si="3"/>
        <v>0.90584166666666666</v>
      </c>
    </row>
    <row r="83" spans="1:9" x14ac:dyDescent="0.25">
      <c r="A83" s="15" t="s">
        <v>14</v>
      </c>
      <c r="B83" s="15" t="s">
        <v>96</v>
      </c>
      <c r="C83" s="15" t="s">
        <v>42</v>
      </c>
      <c r="D83" s="15" t="s">
        <v>82</v>
      </c>
      <c r="E83" s="16">
        <v>1.0872410252280185</v>
      </c>
      <c r="F83" s="16">
        <v>0.54421768707482998</v>
      </c>
      <c r="G83" s="10">
        <v>1200</v>
      </c>
      <c r="H83" s="10">
        <f t="shared" si="2"/>
        <v>1800</v>
      </c>
      <c r="I83" s="3">
        <f t="shared" si="3"/>
        <v>0.5</v>
      </c>
    </row>
    <row r="84" spans="1:9" x14ac:dyDescent="0.25">
      <c r="A84" s="8" t="s">
        <v>14</v>
      </c>
      <c r="B84" s="8" t="s">
        <v>171</v>
      </c>
      <c r="C84" s="15" t="s">
        <v>42</v>
      </c>
      <c r="D84" s="15" t="s">
        <v>82</v>
      </c>
      <c r="E84" s="16">
        <v>1.1538461538461537</v>
      </c>
      <c r="F84" s="16">
        <v>0.51351351351351349</v>
      </c>
      <c r="G84" s="10">
        <v>1200</v>
      </c>
      <c r="H84" s="10">
        <f t="shared" si="2"/>
        <v>1800</v>
      </c>
      <c r="I84" s="3">
        <f t="shared" si="3"/>
        <v>0.5</v>
      </c>
    </row>
    <row r="85" spans="1:9" x14ac:dyDescent="0.25">
      <c r="A85" s="15" t="s">
        <v>14</v>
      </c>
      <c r="B85" s="15" t="s">
        <v>83</v>
      </c>
      <c r="C85" s="15" t="s">
        <v>42</v>
      </c>
      <c r="D85" s="15" t="s">
        <v>82</v>
      </c>
      <c r="E85" s="16">
        <v>0.9954364466100617</v>
      </c>
      <c r="F85" s="16">
        <v>0.54418604651162794</v>
      </c>
      <c r="G85" s="10">
        <v>1194.52</v>
      </c>
      <c r="H85" s="10">
        <f t="shared" si="2"/>
        <v>1805.48</v>
      </c>
      <c r="I85" s="3">
        <f t="shared" si="3"/>
        <v>0.49771666666666664</v>
      </c>
    </row>
    <row r="86" spans="1:9" x14ac:dyDescent="0.25">
      <c r="A86" s="15" t="s">
        <v>14</v>
      </c>
      <c r="B86" s="15" t="s">
        <v>66</v>
      </c>
      <c r="C86" s="15" t="s">
        <v>42</v>
      </c>
      <c r="D86" s="15" t="s">
        <v>42</v>
      </c>
      <c r="E86" s="16">
        <v>0.77237650596178109</v>
      </c>
      <c r="F86" s="16">
        <v>0.5273972602739726</v>
      </c>
      <c r="G86" s="10">
        <v>926.85</v>
      </c>
      <c r="H86" s="10">
        <f t="shared" si="2"/>
        <v>2073.15</v>
      </c>
      <c r="I86" s="3">
        <f t="shared" si="3"/>
        <v>0.38618750000000002</v>
      </c>
    </row>
    <row r="87" spans="1:9" x14ac:dyDescent="0.25">
      <c r="A87" s="15" t="s">
        <v>14</v>
      </c>
      <c r="B87" s="15" t="s">
        <v>100</v>
      </c>
      <c r="C87" s="15" t="s">
        <v>42</v>
      </c>
      <c r="D87" s="15" t="s">
        <v>42</v>
      </c>
      <c r="E87" s="16">
        <v>0.70500352501762498</v>
      </c>
      <c r="F87" s="16">
        <v>0.57692307692307687</v>
      </c>
      <c r="G87" s="10">
        <v>0</v>
      </c>
      <c r="H87" s="10">
        <f t="shared" si="2"/>
        <v>3000</v>
      </c>
      <c r="I87" s="3">
        <f t="shared" si="3"/>
        <v>0</v>
      </c>
    </row>
    <row r="88" spans="1:9" x14ac:dyDescent="0.25">
      <c r="A88" s="15" t="s">
        <v>14</v>
      </c>
      <c r="B88" s="15" t="s">
        <v>89</v>
      </c>
      <c r="C88" s="15" t="s">
        <v>42</v>
      </c>
      <c r="D88" s="15" t="s">
        <v>30</v>
      </c>
      <c r="E88" s="16">
        <v>1.0106983495510995</v>
      </c>
      <c r="F88" s="16">
        <v>0.60824742268041232</v>
      </c>
      <c r="G88" s="10">
        <v>2425.67</v>
      </c>
      <c r="H88" s="10">
        <f t="shared" si="2"/>
        <v>574.32999999999993</v>
      </c>
      <c r="I88" s="3">
        <f t="shared" si="3"/>
        <v>1.0106958333333333</v>
      </c>
    </row>
    <row r="89" spans="1:9" x14ac:dyDescent="0.25">
      <c r="A89" s="15" t="s">
        <v>14</v>
      </c>
      <c r="B89" s="15" t="s">
        <v>31</v>
      </c>
      <c r="C89" s="15" t="s">
        <v>42</v>
      </c>
      <c r="D89" s="15" t="s">
        <v>30</v>
      </c>
      <c r="E89" s="16">
        <v>1.0076160564569177</v>
      </c>
      <c r="F89" s="16">
        <v>0.5948905109489051</v>
      </c>
      <c r="G89" s="10">
        <v>2418.27</v>
      </c>
      <c r="H89" s="10">
        <f t="shared" si="2"/>
        <v>581.73</v>
      </c>
      <c r="I89" s="3">
        <f t="shared" si="3"/>
        <v>1.0076125</v>
      </c>
    </row>
    <row r="90" spans="1:9" x14ac:dyDescent="0.25">
      <c r="A90" s="15" t="s">
        <v>14</v>
      </c>
      <c r="B90" s="15" t="s">
        <v>46</v>
      </c>
      <c r="C90" s="15" t="s">
        <v>42</v>
      </c>
      <c r="D90" s="15" t="s">
        <v>30</v>
      </c>
      <c r="E90" s="16">
        <v>0.97422680412371121</v>
      </c>
      <c r="F90" s="16">
        <v>0.64432989690721654</v>
      </c>
      <c r="G90" s="10">
        <v>2338.15</v>
      </c>
      <c r="H90" s="10">
        <f t="shared" si="2"/>
        <v>661.84999999999991</v>
      </c>
      <c r="I90" s="3">
        <f t="shared" si="3"/>
        <v>0.9742291666666667</v>
      </c>
    </row>
    <row r="91" spans="1:9" x14ac:dyDescent="0.25">
      <c r="A91" s="15" t="s">
        <v>14</v>
      </c>
      <c r="B91" s="15" t="s">
        <v>144</v>
      </c>
      <c r="C91" s="15" t="s">
        <v>42</v>
      </c>
      <c r="D91" s="15" t="s">
        <v>30</v>
      </c>
      <c r="E91" s="16">
        <v>0.96228835945558377</v>
      </c>
      <c r="F91" s="16">
        <v>0.60927152317880795</v>
      </c>
      <c r="G91" s="10">
        <v>2309.4899999999998</v>
      </c>
      <c r="H91" s="10">
        <f t="shared" si="2"/>
        <v>690.51000000000022</v>
      </c>
      <c r="I91" s="3">
        <f t="shared" si="3"/>
        <v>0.96228749999999996</v>
      </c>
    </row>
    <row r="92" spans="1:9" x14ac:dyDescent="0.25">
      <c r="A92" s="15" t="s">
        <v>14</v>
      </c>
      <c r="B92" s="15" t="s">
        <v>86</v>
      </c>
      <c r="C92" s="15" t="s">
        <v>42</v>
      </c>
      <c r="D92" s="15" t="s">
        <v>30</v>
      </c>
      <c r="E92" s="16">
        <v>0.87092560037417555</v>
      </c>
      <c r="F92" s="16">
        <v>0.5625</v>
      </c>
      <c r="G92" s="10">
        <v>1045.1199999999999</v>
      </c>
      <c r="H92" s="10">
        <f t="shared" si="2"/>
        <v>1954.88</v>
      </c>
      <c r="I92" s="3">
        <f t="shared" si="3"/>
        <v>0.43546666666666661</v>
      </c>
    </row>
    <row r="93" spans="1:9" x14ac:dyDescent="0.25">
      <c r="A93" s="15" t="s">
        <v>14</v>
      </c>
      <c r="B93" s="15" t="s">
        <v>76</v>
      </c>
      <c r="C93" s="15" t="s">
        <v>42</v>
      </c>
      <c r="D93" s="15" t="s">
        <v>30</v>
      </c>
      <c r="E93" s="16">
        <v>0.59184156605360039</v>
      </c>
      <c r="F93" s="16">
        <v>0.58499999999999996</v>
      </c>
      <c r="G93" s="10">
        <v>0</v>
      </c>
      <c r="H93" s="10">
        <f t="shared" si="2"/>
        <v>3000</v>
      </c>
      <c r="I93" s="3">
        <f t="shared" si="3"/>
        <v>0</v>
      </c>
    </row>
    <row r="94" spans="1:9" x14ac:dyDescent="0.25">
      <c r="A94" s="15" t="s">
        <v>14</v>
      </c>
      <c r="B94" s="15" t="s">
        <v>21</v>
      </c>
      <c r="C94" s="15" t="s">
        <v>42</v>
      </c>
      <c r="D94" s="15" t="s">
        <v>42</v>
      </c>
      <c r="E94" s="16">
        <v>1.2828347617917262</v>
      </c>
      <c r="F94" s="16">
        <v>0.60836501901140683</v>
      </c>
      <c r="G94" s="10">
        <v>3000</v>
      </c>
      <c r="H94" s="10">
        <f t="shared" si="2"/>
        <v>0</v>
      </c>
      <c r="I94" s="3">
        <f t="shared" si="3"/>
        <v>1.25</v>
      </c>
    </row>
    <row r="95" spans="1:9" x14ac:dyDescent="0.25">
      <c r="A95" s="15" t="s">
        <v>14</v>
      </c>
      <c r="B95" s="15" t="s">
        <v>20</v>
      </c>
      <c r="C95" s="15" t="s">
        <v>42</v>
      </c>
      <c r="D95" s="15" t="s">
        <v>42</v>
      </c>
      <c r="E95" s="16">
        <v>1.1752880228871876</v>
      </c>
      <c r="F95" s="16">
        <v>0.64150943396226412</v>
      </c>
      <c r="G95" s="10">
        <v>2820.69</v>
      </c>
      <c r="H95" s="10">
        <f t="shared" si="2"/>
        <v>179.30999999999995</v>
      </c>
      <c r="I95" s="3">
        <f t="shared" si="3"/>
        <v>1.1752875</v>
      </c>
    </row>
    <row r="96" spans="1:9" x14ac:dyDescent="0.25">
      <c r="A96" s="15" t="s">
        <v>14</v>
      </c>
      <c r="B96" s="15" t="s">
        <v>16</v>
      </c>
      <c r="C96" s="15" t="s">
        <v>42</v>
      </c>
      <c r="D96" s="15" t="s">
        <v>42</v>
      </c>
      <c r="E96" s="16">
        <v>1.1376355529459254</v>
      </c>
      <c r="F96" s="16">
        <v>0.71821305841924399</v>
      </c>
      <c r="G96" s="10">
        <v>2730.33</v>
      </c>
      <c r="H96" s="10">
        <f t="shared" si="2"/>
        <v>269.67000000000007</v>
      </c>
      <c r="I96" s="3">
        <f t="shared" si="3"/>
        <v>1.1376375000000001</v>
      </c>
    </row>
    <row r="97" spans="1:9" x14ac:dyDescent="0.25">
      <c r="A97" s="15" t="s">
        <v>14</v>
      </c>
      <c r="B97" s="15" t="s">
        <v>148</v>
      </c>
      <c r="C97" s="15" t="s">
        <v>42</v>
      </c>
      <c r="D97" s="15" t="s">
        <v>42</v>
      </c>
      <c r="E97" s="16">
        <v>1.0342233922527264</v>
      </c>
      <c r="F97" s="16">
        <v>0.6</v>
      </c>
      <c r="G97" s="10">
        <v>2482.14</v>
      </c>
      <c r="H97" s="10">
        <f t="shared" si="2"/>
        <v>517.86000000000013</v>
      </c>
      <c r="I97" s="3">
        <f t="shared" si="3"/>
        <v>1.0342249999999999</v>
      </c>
    </row>
    <row r="98" spans="1:9" x14ac:dyDescent="0.25">
      <c r="A98" s="15" t="s">
        <v>14</v>
      </c>
      <c r="B98" s="15" t="s">
        <v>47</v>
      </c>
      <c r="C98" s="15" t="s">
        <v>42</v>
      </c>
      <c r="D98" s="15" t="s">
        <v>42</v>
      </c>
      <c r="E98" s="16">
        <v>1.0141556267907295</v>
      </c>
      <c r="F98" s="16">
        <v>0.66025641025641024</v>
      </c>
      <c r="G98" s="10">
        <v>2433.9699999999998</v>
      </c>
      <c r="H98" s="10">
        <f t="shared" si="2"/>
        <v>566.0300000000002</v>
      </c>
      <c r="I98" s="3">
        <f t="shared" si="3"/>
        <v>1.0141541666666667</v>
      </c>
    </row>
    <row r="99" spans="1:9" x14ac:dyDescent="0.25">
      <c r="A99" s="15" t="s">
        <v>14</v>
      </c>
      <c r="B99" s="15" t="s">
        <v>172</v>
      </c>
      <c r="C99" s="15" t="s">
        <v>42</v>
      </c>
      <c r="D99" s="15" t="s">
        <v>42</v>
      </c>
      <c r="E99" s="16">
        <v>0.90778210392686687</v>
      </c>
      <c r="F99" s="16">
        <v>0.57446808510638303</v>
      </c>
      <c r="G99" s="10">
        <v>2178.6799999999998</v>
      </c>
      <c r="H99" s="10">
        <f t="shared" si="2"/>
        <v>821.32000000000016</v>
      </c>
      <c r="I99" s="3">
        <f t="shared" si="3"/>
        <v>0.90778333333333328</v>
      </c>
    </row>
    <row r="100" spans="1:9" x14ac:dyDescent="0.25">
      <c r="A100" s="15" t="s">
        <v>14</v>
      </c>
      <c r="B100" s="15" t="s">
        <v>35</v>
      </c>
      <c r="C100" s="15" t="s">
        <v>42</v>
      </c>
      <c r="D100" s="15" t="s">
        <v>42</v>
      </c>
      <c r="E100" s="16">
        <v>0.88554750329821263</v>
      </c>
      <c r="F100" s="16">
        <v>0.57055214723926384</v>
      </c>
      <c r="G100" s="10">
        <v>2125.31</v>
      </c>
      <c r="H100" s="10">
        <f t="shared" si="2"/>
        <v>874.69</v>
      </c>
      <c r="I100" s="3">
        <f t="shared" si="3"/>
        <v>0.88554583333333337</v>
      </c>
    </row>
    <row r="101" spans="1:9" x14ac:dyDescent="0.25">
      <c r="A101" s="15" t="s">
        <v>14</v>
      </c>
      <c r="B101" s="15" t="s">
        <v>151</v>
      </c>
      <c r="C101" s="15" t="s">
        <v>42</v>
      </c>
      <c r="D101" s="15" t="s">
        <v>42</v>
      </c>
      <c r="E101" s="16">
        <v>0.85788570646624795</v>
      </c>
      <c r="F101" s="16">
        <v>0.65482233502538068</v>
      </c>
      <c r="G101" s="10">
        <v>2058.9299999999998</v>
      </c>
      <c r="H101" s="10">
        <f t="shared" si="2"/>
        <v>941.07000000000016</v>
      </c>
      <c r="I101" s="3">
        <f t="shared" si="3"/>
        <v>0.85788749999999991</v>
      </c>
    </row>
    <row r="102" spans="1:9" x14ac:dyDescent="0.25">
      <c r="A102" s="15" t="s">
        <v>14</v>
      </c>
      <c r="B102" s="15" t="s">
        <v>85</v>
      </c>
      <c r="C102" s="15" t="s">
        <v>42</v>
      </c>
      <c r="D102" s="15" t="s">
        <v>42</v>
      </c>
      <c r="E102" s="16">
        <v>0.82608097042775053</v>
      </c>
      <c r="F102" s="16">
        <v>0.57657657657657657</v>
      </c>
      <c r="G102" s="10">
        <v>1982.59</v>
      </c>
      <c r="H102" s="10">
        <f t="shared" si="2"/>
        <v>1017.4100000000001</v>
      </c>
      <c r="I102" s="3">
        <f t="shared" si="3"/>
        <v>0.82607916666666659</v>
      </c>
    </row>
    <row r="103" spans="1:9" x14ac:dyDescent="0.25">
      <c r="A103" s="15" t="s">
        <v>14</v>
      </c>
      <c r="B103" s="15" t="s">
        <v>103</v>
      </c>
      <c r="C103" s="15" t="s">
        <v>42</v>
      </c>
      <c r="D103" s="15" t="s">
        <v>42</v>
      </c>
      <c r="E103" s="16">
        <v>1.0584482418809718</v>
      </c>
      <c r="F103" s="16">
        <v>0.52066115702479343</v>
      </c>
      <c r="G103" s="10">
        <v>1200</v>
      </c>
      <c r="H103" s="10">
        <f t="shared" si="2"/>
        <v>1800</v>
      </c>
      <c r="I103" s="3">
        <f t="shared" si="3"/>
        <v>0.5</v>
      </c>
    </row>
    <row r="104" spans="1:9" x14ac:dyDescent="0.25">
      <c r="A104" s="15" t="s">
        <v>14</v>
      </c>
      <c r="B104" s="15" t="s">
        <v>81</v>
      </c>
      <c r="C104" s="15" t="s">
        <v>42</v>
      </c>
      <c r="D104" s="15" t="s">
        <v>42</v>
      </c>
      <c r="E104" s="16">
        <v>0.9666666666666669</v>
      </c>
      <c r="F104" s="16">
        <v>0.5467625899280576</v>
      </c>
      <c r="G104" s="10">
        <v>1160</v>
      </c>
      <c r="H104" s="10">
        <f t="shared" si="2"/>
        <v>1840</v>
      </c>
      <c r="I104" s="3">
        <f t="shared" si="3"/>
        <v>0.48333333333333334</v>
      </c>
    </row>
    <row r="105" spans="1:9" x14ac:dyDescent="0.25">
      <c r="A105" s="15" t="s">
        <v>14</v>
      </c>
      <c r="B105" s="15" t="s">
        <v>135</v>
      </c>
      <c r="C105" s="15" t="s">
        <v>42</v>
      </c>
      <c r="D105" s="15" t="s">
        <v>42</v>
      </c>
      <c r="E105" s="16">
        <v>0.76037567166517672</v>
      </c>
      <c r="F105" s="16">
        <v>0.52736318407960203</v>
      </c>
      <c r="G105" s="10">
        <v>912.45</v>
      </c>
      <c r="H105" s="10">
        <f t="shared" si="2"/>
        <v>2087.5500000000002</v>
      </c>
      <c r="I105" s="3">
        <f t="shared" si="3"/>
        <v>0.38018750000000001</v>
      </c>
    </row>
    <row r="106" spans="1:9" x14ac:dyDescent="0.25">
      <c r="A106" s="15" t="s">
        <v>14</v>
      </c>
      <c r="B106" s="15" t="s">
        <v>123</v>
      </c>
      <c r="C106" s="15" t="s">
        <v>42</v>
      </c>
      <c r="D106" s="15" t="s">
        <v>42</v>
      </c>
      <c r="E106" s="16">
        <v>0.4166815481505291</v>
      </c>
      <c r="F106" s="16">
        <v>0.38317757009345793</v>
      </c>
      <c r="G106" s="10">
        <v>0</v>
      </c>
      <c r="H106" s="10">
        <f t="shared" si="2"/>
        <v>3000</v>
      </c>
      <c r="I106" s="3">
        <f t="shared" si="3"/>
        <v>0</v>
      </c>
    </row>
    <row r="107" spans="1:9" x14ac:dyDescent="0.25">
      <c r="A107" s="15" t="s">
        <v>14</v>
      </c>
      <c r="B107" s="15" t="s">
        <v>110</v>
      </c>
      <c r="C107" s="15" t="s">
        <v>42</v>
      </c>
      <c r="D107" s="15" t="s">
        <v>109</v>
      </c>
      <c r="E107" s="16">
        <v>0.9327281818531481</v>
      </c>
      <c r="F107" s="16">
        <v>0.67669172932330823</v>
      </c>
      <c r="G107" s="10">
        <v>2238.5500000000002</v>
      </c>
      <c r="H107" s="10">
        <f t="shared" si="2"/>
        <v>761.44999999999982</v>
      </c>
      <c r="I107" s="3">
        <f t="shared" si="3"/>
        <v>0.93272916666666672</v>
      </c>
    </row>
    <row r="108" spans="1:9" x14ac:dyDescent="0.25">
      <c r="A108" s="15" t="s">
        <v>14</v>
      </c>
      <c r="B108" s="15" t="s">
        <v>159</v>
      </c>
      <c r="C108" s="15" t="s">
        <v>42</v>
      </c>
      <c r="D108" s="15" t="s">
        <v>109</v>
      </c>
      <c r="E108" s="16">
        <v>0.53750671883398549</v>
      </c>
      <c r="F108" s="16">
        <v>0.65625</v>
      </c>
      <c r="G108" s="10">
        <v>0</v>
      </c>
      <c r="H108" s="10">
        <f t="shared" si="2"/>
        <v>3000</v>
      </c>
      <c r="I108" s="3">
        <f t="shared" si="3"/>
        <v>0</v>
      </c>
    </row>
    <row r="109" spans="1:9" x14ac:dyDescent="0.25">
      <c r="A109" s="15" t="s">
        <v>17</v>
      </c>
      <c r="B109" s="15" t="s">
        <v>200</v>
      </c>
      <c r="C109" s="15" t="s">
        <v>262</v>
      </c>
      <c r="D109" s="15" t="s">
        <v>195</v>
      </c>
      <c r="E109" s="16">
        <v>1.2985074626865671</v>
      </c>
      <c r="F109" s="16">
        <v>0.60204081632653061</v>
      </c>
      <c r="G109" s="10">
        <v>3000</v>
      </c>
      <c r="H109" s="10">
        <f t="shared" si="2"/>
        <v>0</v>
      </c>
      <c r="I109" s="3">
        <f t="shared" si="3"/>
        <v>1.25</v>
      </c>
    </row>
    <row r="110" spans="1:9" x14ac:dyDescent="0.25">
      <c r="A110" s="15" t="s">
        <v>17</v>
      </c>
      <c r="B110" s="15" t="s">
        <v>124</v>
      </c>
      <c r="C110" s="15" t="s">
        <v>262</v>
      </c>
      <c r="D110" s="15" t="s">
        <v>195</v>
      </c>
      <c r="E110" s="16">
        <v>1.3571816337609646</v>
      </c>
      <c r="F110" s="16">
        <v>0.57499999999999996</v>
      </c>
      <c r="G110" s="10">
        <v>3000</v>
      </c>
      <c r="H110" s="10">
        <f t="shared" si="2"/>
        <v>0</v>
      </c>
      <c r="I110" s="3">
        <f t="shared" si="3"/>
        <v>1.25</v>
      </c>
    </row>
    <row r="111" spans="1:9" x14ac:dyDescent="0.25">
      <c r="A111" s="15" t="s">
        <v>17</v>
      </c>
      <c r="B111" s="15" t="s">
        <v>194</v>
      </c>
      <c r="C111" s="15" t="s">
        <v>262</v>
      </c>
      <c r="D111" s="15" t="s">
        <v>195</v>
      </c>
      <c r="E111" s="16">
        <v>1.0699076243155738</v>
      </c>
      <c r="F111" s="16">
        <v>0.6347305389221557</v>
      </c>
      <c r="G111" s="10">
        <v>2567.7800000000002</v>
      </c>
      <c r="H111" s="10">
        <f t="shared" si="2"/>
        <v>432.2199999999998</v>
      </c>
      <c r="I111" s="3">
        <f t="shared" si="3"/>
        <v>1.0699083333333335</v>
      </c>
    </row>
    <row r="112" spans="1:9" x14ac:dyDescent="0.25">
      <c r="A112" s="15" t="s">
        <v>17</v>
      </c>
      <c r="B112" s="15" t="s">
        <v>152</v>
      </c>
      <c r="C112" s="15" t="s">
        <v>262</v>
      </c>
      <c r="D112" s="15" t="s">
        <v>195</v>
      </c>
      <c r="E112" s="16">
        <v>1.0235534953763616</v>
      </c>
      <c r="F112" s="16">
        <v>0.61538461538461542</v>
      </c>
      <c r="G112" s="10">
        <v>2456.5300000000002</v>
      </c>
      <c r="H112" s="10">
        <f t="shared" si="2"/>
        <v>543.4699999999998</v>
      </c>
      <c r="I112" s="3">
        <f t="shared" si="3"/>
        <v>1.0235541666666668</v>
      </c>
    </row>
    <row r="113" spans="1:9" x14ac:dyDescent="0.25">
      <c r="A113" s="15" t="s">
        <v>17</v>
      </c>
      <c r="B113" s="15" t="s">
        <v>19</v>
      </c>
      <c r="C113" s="15" t="s">
        <v>262</v>
      </c>
      <c r="D113" s="15" t="s">
        <v>195</v>
      </c>
      <c r="E113" s="16">
        <v>0.96610169491525422</v>
      </c>
      <c r="F113" s="16">
        <v>0.62666666666666671</v>
      </c>
      <c r="G113" s="10">
        <v>2400</v>
      </c>
      <c r="H113" s="10">
        <f t="shared" si="2"/>
        <v>600</v>
      </c>
      <c r="I113" s="3">
        <f t="shared" si="3"/>
        <v>1</v>
      </c>
    </row>
    <row r="114" spans="1:9" x14ac:dyDescent="0.25">
      <c r="A114" s="15" t="s">
        <v>17</v>
      </c>
      <c r="B114" s="15" t="s">
        <v>198</v>
      </c>
      <c r="C114" s="15" t="s">
        <v>262</v>
      </c>
      <c r="D114" s="15" t="s">
        <v>195</v>
      </c>
      <c r="E114" s="16">
        <v>0.94954791435582009</v>
      </c>
      <c r="F114" s="16">
        <v>0.64102564102564108</v>
      </c>
      <c r="G114" s="10">
        <v>2278.91</v>
      </c>
      <c r="H114" s="10">
        <f t="shared" si="2"/>
        <v>721.09000000000015</v>
      </c>
      <c r="I114" s="3">
        <f t="shared" si="3"/>
        <v>0.94954583333333331</v>
      </c>
    </row>
    <row r="115" spans="1:9" x14ac:dyDescent="0.25">
      <c r="A115" s="15" t="s">
        <v>17</v>
      </c>
      <c r="B115" s="15" t="s">
        <v>114</v>
      </c>
      <c r="C115" s="15" t="s">
        <v>262</v>
      </c>
      <c r="D115" s="15" t="s">
        <v>195</v>
      </c>
      <c r="E115" s="16">
        <v>1.2282291352058794</v>
      </c>
      <c r="F115" s="16">
        <v>0.56111111111111112</v>
      </c>
      <c r="G115" s="10">
        <v>1200</v>
      </c>
      <c r="H115" s="10">
        <f t="shared" si="2"/>
        <v>1800</v>
      </c>
      <c r="I115" s="3">
        <f t="shared" si="3"/>
        <v>0.5</v>
      </c>
    </row>
    <row r="116" spans="1:9" x14ac:dyDescent="0.25">
      <c r="A116" s="15" t="s">
        <v>17</v>
      </c>
      <c r="B116" s="15" t="s">
        <v>162</v>
      </c>
      <c r="C116" s="15" t="s">
        <v>262</v>
      </c>
      <c r="D116" s="15" t="s">
        <v>195</v>
      </c>
      <c r="E116" s="16">
        <v>1.1584043722339383</v>
      </c>
      <c r="F116" s="16">
        <v>0.54629629629629628</v>
      </c>
      <c r="G116" s="10">
        <v>1200</v>
      </c>
      <c r="H116" s="10">
        <f t="shared" si="2"/>
        <v>1800</v>
      </c>
      <c r="I116" s="3">
        <f t="shared" si="3"/>
        <v>0.5</v>
      </c>
    </row>
    <row r="117" spans="1:9" x14ac:dyDescent="0.25">
      <c r="A117" s="15" t="s">
        <v>17</v>
      </c>
      <c r="B117" s="15" t="s">
        <v>199</v>
      </c>
      <c r="C117" s="15" t="s">
        <v>262</v>
      </c>
      <c r="D117" s="15" t="s">
        <v>195</v>
      </c>
      <c r="E117" s="16">
        <v>0.98096172344498522</v>
      </c>
      <c r="F117" s="16">
        <v>0.52800000000000002</v>
      </c>
      <c r="G117" s="10">
        <v>1177.1500000000001</v>
      </c>
      <c r="H117" s="10">
        <f t="shared" si="2"/>
        <v>1822.85</v>
      </c>
      <c r="I117" s="3">
        <f t="shared" si="3"/>
        <v>0.49047916666666669</v>
      </c>
    </row>
    <row r="118" spans="1:9" x14ac:dyDescent="0.25">
      <c r="A118" s="15" t="s">
        <v>28</v>
      </c>
      <c r="B118" s="15" t="s">
        <v>121</v>
      </c>
      <c r="C118" s="15" t="s">
        <v>42</v>
      </c>
      <c r="D118" s="15" t="s">
        <v>29</v>
      </c>
      <c r="E118" s="16">
        <v>1.1419612103554277</v>
      </c>
      <c r="F118" s="16">
        <v>0.64673913043478259</v>
      </c>
      <c r="G118" s="10">
        <v>2740.71</v>
      </c>
      <c r="H118" s="10">
        <f t="shared" si="2"/>
        <v>259.28999999999996</v>
      </c>
      <c r="I118" s="3">
        <f t="shared" si="3"/>
        <v>1.1419625</v>
      </c>
    </row>
    <row r="119" spans="1:9" x14ac:dyDescent="0.25">
      <c r="A119" s="15" t="s">
        <v>28</v>
      </c>
      <c r="B119" s="15" t="s">
        <v>181</v>
      </c>
      <c r="C119" s="15" t="s">
        <v>42</v>
      </c>
      <c r="D119" s="15" t="s">
        <v>29</v>
      </c>
      <c r="E119" s="16">
        <v>1.1232046841258569</v>
      </c>
      <c r="F119" s="16">
        <v>0.65137614678899081</v>
      </c>
      <c r="G119" s="10">
        <v>2695.69</v>
      </c>
      <c r="H119" s="10">
        <f t="shared" si="2"/>
        <v>304.30999999999995</v>
      </c>
      <c r="I119" s="3">
        <f t="shared" si="3"/>
        <v>1.1232041666666668</v>
      </c>
    </row>
    <row r="120" spans="1:9" x14ac:dyDescent="0.25">
      <c r="A120" s="15" t="s">
        <v>28</v>
      </c>
      <c r="B120" s="15" t="s">
        <v>193</v>
      </c>
      <c r="C120" s="15" t="s">
        <v>42</v>
      </c>
      <c r="D120" s="15" t="s">
        <v>29</v>
      </c>
      <c r="E120" s="16">
        <v>1.1145368942960709</v>
      </c>
      <c r="F120" s="16">
        <v>0.62773722627737227</v>
      </c>
      <c r="G120" s="10">
        <v>2674.89</v>
      </c>
      <c r="H120" s="10">
        <f t="shared" si="2"/>
        <v>325.11000000000013</v>
      </c>
      <c r="I120" s="3">
        <f t="shared" si="3"/>
        <v>1.1145375</v>
      </c>
    </row>
    <row r="121" spans="1:9" x14ac:dyDescent="0.25">
      <c r="A121" s="15" t="s">
        <v>28</v>
      </c>
      <c r="B121" s="15" t="s">
        <v>120</v>
      </c>
      <c r="C121" s="15" t="s">
        <v>42</v>
      </c>
      <c r="D121" s="15" t="s">
        <v>29</v>
      </c>
      <c r="E121" s="16">
        <v>1.0631109509437362</v>
      </c>
      <c r="F121" s="16">
        <v>0.73780487804878048</v>
      </c>
      <c r="G121" s="10">
        <v>2551.4699999999998</v>
      </c>
      <c r="H121" s="10">
        <f t="shared" si="2"/>
        <v>448.5300000000002</v>
      </c>
      <c r="I121" s="3">
        <f t="shared" si="3"/>
        <v>1.0631124999999999</v>
      </c>
    </row>
    <row r="122" spans="1:9" x14ac:dyDescent="0.25">
      <c r="A122" s="15" t="s">
        <v>28</v>
      </c>
      <c r="B122" s="15" t="s">
        <v>136</v>
      </c>
      <c r="C122" s="15" t="s">
        <v>42</v>
      </c>
      <c r="D122" s="15" t="s">
        <v>29</v>
      </c>
      <c r="E122" s="16">
        <v>1.0444599179247098</v>
      </c>
      <c r="F122" s="16">
        <v>0.64556962025316456</v>
      </c>
      <c r="G122" s="10">
        <v>2506.6999999999998</v>
      </c>
      <c r="H122" s="10">
        <f t="shared" si="2"/>
        <v>493.30000000000018</v>
      </c>
      <c r="I122" s="3">
        <f t="shared" si="3"/>
        <v>1.0444583333333333</v>
      </c>
    </row>
    <row r="123" spans="1:9" x14ac:dyDescent="0.25">
      <c r="A123" s="15" t="s">
        <v>28</v>
      </c>
      <c r="B123" s="15" t="s">
        <v>182</v>
      </c>
      <c r="C123" s="15" t="s">
        <v>42</v>
      </c>
      <c r="D123" s="15" t="s">
        <v>29</v>
      </c>
      <c r="E123" s="16">
        <v>0.98730427958431954</v>
      </c>
      <c r="F123" s="16">
        <v>0.64935064935064934</v>
      </c>
      <c r="G123" s="10">
        <v>2369.5300000000002</v>
      </c>
      <c r="H123" s="10">
        <f t="shared" si="2"/>
        <v>630.4699999999998</v>
      </c>
      <c r="I123" s="3">
        <f t="shared" si="3"/>
        <v>0.98730416666666676</v>
      </c>
    </row>
    <row r="124" spans="1:9" x14ac:dyDescent="0.25">
      <c r="A124" s="15" t="s">
        <v>28</v>
      </c>
      <c r="B124" s="15" t="s">
        <v>80</v>
      </c>
      <c r="C124" s="15" t="s">
        <v>42</v>
      </c>
      <c r="D124" s="15" t="s">
        <v>29</v>
      </c>
      <c r="E124" s="16">
        <v>0.91766865102708295</v>
      </c>
      <c r="F124" s="16">
        <v>0.647887323943662</v>
      </c>
      <c r="G124" s="10">
        <v>2202.4</v>
      </c>
      <c r="H124" s="10">
        <f t="shared" si="2"/>
        <v>797.59999999999991</v>
      </c>
      <c r="I124" s="3">
        <f t="shared" si="3"/>
        <v>0.91766666666666674</v>
      </c>
    </row>
    <row r="125" spans="1:9" x14ac:dyDescent="0.25">
      <c r="A125" s="15" t="s">
        <v>28</v>
      </c>
      <c r="B125" s="15" t="s">
        <v>137</v>
      </c>
      <c r="C125" s="15" t="s">
        <v>42</v>
      </c>
      <c r="D125" s="15" t="s">
        <v>29</v>
      </c>
      <c r="E125" s="16">
        <v>0.84211412751713177</v>
      </c>
      <c r="F125" s="16">
        <v>0.68461538461538463</v>
      </c>
      <c r="G125" s="10">
        <v>2021.07</v>
      </c>
      <c r="H125" s="10">
        <f t="shared" si="2"/>
        <v>978.93000000000006</v>
      </c>
      <c r="I125" s="3">
        <f t="shared" si="3"/>
        <v>0.84211249999999993</v>
      </c>
    </row>
    <row r="126" spans="1:9" x14ac:dyDescent="0.25">
      <c r="A126" s="15" t="s">
        <v>28</v>
      </c>
      <c r="B126" s="15" t="s">
        <v>90</v>
      </c>
      <c r="C126" s="15" t="s">
        <v>42</v>
      </c>
      <c r="D126" s="15" t="s">
        <v>29</v>
      </c>
      <c r="E126" s="16">
        <v>0.80459770114942541</v>
      </c>
      <c r="F126" s="16">
        <v>0.70731707317073167</v>
      </c>
      <c r="G126" s="10">
        <v>1931.03</v>
      </c>
      <c r="H126" s="10">
        <f t="shared" si="2"/>
        <v>1068.97</v>
      </c>
      <c r="I126" s="3">
        <f t="shared" si="3"/>
        <v>0.80459583333333329</v>
      </c>
    </row>
    <row r="127" spans="1:9" x14ac:dyDescent="0.25">
      <c r="A127" s="15" t="s">
        <v>28</v>
      </c>
      <c r="B127" s="15" t="s">
        <v>113</v>
      </c>
      <c r="C127" s="15" t="s">
        <v>42</v>
      </c>
      <c r="D127" s="15" t="s">
        <v>29</v>
      </c>
      <c r="E127" s="16">
        <v>0.79800397991858329</v>
      </c>
      <c r="F127" s="16">
        <v>0.63934426229508201</v>
      </c>
      <c r="G127" s="10">
        <v>1915.21</v>
      </c>
      <c r="H127" s="10">
        <f t="shared" si="2"/>
        <v>1084.79</v>
      </c>
      <c r="I127" s="3">
        <f t="shared" si="3"/>
        <v>0.79800416666666674</v>
      </c>
    </row>
    <row r="128" spans="1:9" x14ac:dyDescent="0.25">
      <c r="A128" s="15" t="s">
        <v>28</v>
      </c>
      <c r="B128" s="15" t="s">
        <v>119</v>
      </c>
      <c r="C128" s="15" t="s">
        <v>42</v>
      </c>
      <c r="D128" s="15" t="s">
        <v>29</v>
      </c>
      <c r="E128" s="16">
        <v>0.70832743060474501</v>
      </c>
      <c r="F128" s="16">
        <v>0.59166666666666667</v>
      </c>
      <c r="G128" s="10">
        <v>0</v>
      </c>
      <c r="H128" s="10">
        <f t="shared" ref="H128:H176" si="4">3000-G128</f>
        <v>3000</v>
      </c>
      <c r="I128" s="3">
        <f t="shared" ref="I128:I176" si="5">+G128/2400</f>
        <v>0</v>
      </c>
    </row>
    <row r="129" spans="1:9" x14ac:dyDescent="0.25">
      <c r="A129" s="15" t="s">
        <v>28</v>
      </c>
      <c r="B129" s="15" t="s">
        <v>201</v>
      </c>
      <c r="C129" s="15" t="s">
        <v>42</v>
      </c>
      <c r="D129" s="15" t="s">
        <v>29</v>
      </c>
      <c r="E129" s="16">
        <v>0.65278684426172573</v>
      </c>
      <c r="F129" s="16">
        <v>0.68421052631578949</v>
      </c>
      <c r="G129" s="10">
        <v>0</v>
      </c>
      <c r="H129" s="10">
        <f t="shared" si="4"/>
        <v>3000</v>
      </c>
      <c r="I129" s="3">
        <f t="shared" si="5"/>
        <v>0</v>
      </c>
    </row>
    <row r="130" spans="1:9" x14ac:dyDescent="0.25">
      <c r="A130" s="15" t="s">
        <v>177</v>
      </c>
      <c r="B130" s="15" t="s">
        <v>98</v>
      </c>
      <c r="C130" s="15" t="s">
        <v>263</v>
      </c>
      <c r="D130" s="15" t="s">
        <v>23</v>
      </c>
      <c r="E130" s="16">
        <v>1.3880182681113997</v>
      </c>
      <c r="F130" s="16">
        <v>0.66666666666666663</v>
      </c>
      <c r="G130" s="10">
        <v>3000</v>
      </c>
      <c r="H130" s="10">
        <f t="shared" si="4"/>
        <v>0</v>
      </c>
      <c r="I130" s="3">
        <f t="shared" si="5"/>
        <v>1.25</v>
      </c>
    </row>
    <row r="131" spans="1:9" x14ac:dyDescent="0.25">
      <c r="A131" s="15" t="s">
        <v>177</v>
      </c>
      <c r="B131" s="15" t="s">
        <v>68</v>
      </c>
      <c r="C131" s="15" t="s">
        <v>263</v>
      </c>
      <c r="D131" s="15" t="s">
        <v>23</v>
      </c>
      <c r="E131" s="16">
        <v>1.4999567320173457</v>
      </c>
      <c r="F131" s="16">
        <v>0.67326732673267331</v>
      </c>
      <c r="G131" s="10">
        <v>3000</v>
      </c>
      <c r="H131" s="10">
        <f t="shared" si="4"/>
        <v>0</v>
      </c>
      <c r="I131" s="3">
        <f t="shared" si="5"/>
        <v>1.25</v>
      </c>
    </row>
    <row r="132" spans="1:9" x14ac:dyDescent="0.25">
      <c r="A132" s="15" t="s">
        <v>177</v>
      </c>
      <c r="B132" s="15" t="s">
        <v>102</v>
      </c>
      <c r="C132" s="15" t="s">
        <v>263</v>
      </c>
      <c r="D132" s="15" t="s">
        <v>23</v>
      </c>
      <c r="E132" s="16">
        <v>1.1944444444444442</v>
      </c>
      <c r="F132" s="16">
        <v>0.67692307692307696</v>
      </c>
      <c r="G132" s="10">
        <v>2866.67</v>
      </c>
      <c r="H132" s="10">
        <f t="shared" si="4"/>
        <v>133.32999999999993</v>
      </c>
      <c r="I132" s="3">
        <f t="shared" si="5"/>
        <v>1.1944458333333334</v>
      </c>
    </row>
    <row r="133" spans="1:9" x14ac:dyDescent="0.25">
      <c r="A133" s="15" t="s">
        <v>177</v>
      </c>
      <c r="B133" s="15" t="s">
        <v>146</v>
      </c>
      <c r="C133" s="15" t="s">
        <v>263</v>
      </c>
      <c r="D133" s="15" t="s">
        <v>23</v>
      </c>
      <c r="E133" s="16">
        <v>1.1039247772669418</v>
      </c>
      <c r="F133" s="16">
        <v>0.75294117647058822</v>
      </c>
      <c r="G133" s="10">
        <v>2649.42</v>
      </c>
      <c r="H133" s="10">
        <f t="shared" si="4"/>
        <v>350.57999999999993</v>
      </c>
      <c r="I133" s="3">
        <f t="shared" si="5"/>
        <v>1.103925</v>
      </c>
    </row>
    <row r="134" spans="1:9" x14ac:dyDescent="0.25">
      <c r="A134" s="15" t="s">
        <v>177</v>
      </c>
      <c r="B134" s="15" t="s">
        <v>77</v>
      </c>
      <c r="C134" s="15" t="s">
        <v>263</v>
      </c>
      <c r="D134" s="15" t="s">
        <v>23</v>
      </c>
      <c r="E134" s="16">
        <v>1.0695187165775402</v>
      </c>
      <c r="F134" s="16">
        <v>0.66844919786096257</v>
      </c>
      <c r="G134" s="10">
        <v>2566.84</v>
      </c>
      <c r="H134" s="10">
        <f t="shared" si="4"/>
        <v>433.15999999999985</v>
      </c>
      <c r="I134" s="3">
        <f t="shared" si="5"/>
        <v>1.0695166666666667</v>
      </c>
    </row>
    <row r="135" spans="1:9" x14ac:dyDescent="0.25">
      <c r="A135" s="15" t="s">
        <v>177</v>
      </c>
      <c r="B135" s="15" t="s">
        <v>24</v>
      </c>
      <c r="C135" s="15" t="s">
        <v>263</v>
      </c>
      <c r="D135" s="15" t="s">
        <v>23</v>
      </c>
      <c r="E135" s="16">
        <v>1.0502558602042411</v>
      </c>
      <c r="F135" s="16">
        <v>0.70270270270270274</v>
      </c>
      <c r="G135" s="10">
        <v>2520.61</v>
      </c>
      <c r="H135" s="10">
        <f t="shared" si="4"/>
        <v>479.38999999999987</v>
      </c>
      <c r="I135" s="3">
        <f t="shared" si="5"/>
        <v>1.0502541666666667</v>
      </c>
    </row>
    <row r="136" spans="1:9" x14ac:dyDescent="0.25">
      <c r="A136" s="15" t="s">
        <v>177</v>
      </c>
      <c r="B136" s="15" t="s">
        <v>34</v>
      </c>
      <c r="C136" s="15" t="s">
        <v>263</v>
      </c>
      <c r="D136" s="15" t="s">
        <v>23</v>
      </c>
      <c r="E136" s="16">
        <v>1.0169520252882069</v>
      </c>
      <c r="F136" s="16">
        <v>0.74257425742574257</v>
      </c>
      <c r="G136" s="10">
        <v>2440.6799999999998</v>
      </c>
      <c r="H136" s="10">
        <f t="shared" si="4"/>
        <v>559.32000000000016</v>
      </c>
      <c r="I136" s="3">
        <f t="shared" si="5"/>
        <v>1.01695</v>
      </c>
    </row>
    <row r="137" spans="1:9" x14ac:dyDescent="0.25">
      <c r="A137" s="15" t="s">
        <v>177</v>
      </c>
      <c r="B137" s="15" t="s">
        <v>139</v>
      </c>
      <c r="C137" s="15" t="s">
        <v>263</v>
      </c>
      <c r="D137" s="15" t="s">
        <v>23</v>
      </c>
      <c r="E137" s="16">
        <v>0.9624879689003889</v>
      </c>
      <c r="F137" s="16">
        <v>0.68656716417910446</v>
      </c>
      <c r="G137" s="10">
        <v>2309.9699999999998</v>
      </c>
      <c r="H137" s="10">
        <f t="shared" si="4"/>
        <v>690.0300000000002</v>
      </c>
      <c r="I137" s="3">
        <f t="shared" si="5"/>
        <v>0.96248749999999994</v>
      </c>
    </row>
    <row r="138" spans="1:9" x14ac:dyDescent="0.25">
      <c r="A138" s="15" t="s">
        <v>72</v>
      </c>
      <c r="B138" s="15" t="s">
        <v>94</v>
      </c>
      <c r="C138" s="15" t="s">
        <v>262</v>
      </c>
      <c r="D138" s="15" t="s">
        <v>205</v>
      </c>
      <c r="E138" s="16">
        <v>1.0030890233839376</v>
      </c>
      <c r="F138" s="16">
        <v>0.69072164948453607</v>
      </c>
      <c r="G138" s="10">
        <v>2407.41</v>
      </c>
      <c r="H138" s="10">
        <f t="shared" si="4"/>
        <v>592.59000000000015</v>
      </c>
      <c r="I138" s="3">
        <f t="shared" si="5"/>
        <v>1.0030874999999999</v>
      </c>
    </row>
    <row r="139" spans="1:9" x14ac:dyDescent="0.25">
      <c r="A139" s="15" t="s">
        <v>72</v>
      </c>
      <c r="B139" s="15" t="s">
        <v>97</v>
      </c>
      <c r="C139" s="15" t="s">
        <v>262</v>
      </c>
      <c r="D139" s="15" t="s">
        <v>205</v>
      </c>
      <c r="E139" s="16">
        <v>0.98210778186493342</v>
      </c>
      <c r="F139" s="16">
        <v>0.5714285714285714</v>
      </c>
      <c r="G139" s="10">
        <v>2357.06</v>
      </c>
      <c r="H139" s="10">
        <f t="shared" si="4"/>
        <v>642.94000000000005</v>
      </c>
      <c r="I139" s="3">
        <f t="shared" si="5"/>
        <v>0.98210833333333336</v>
      </c>
    </row>
    <row r="140" spans="1:9" x14ac:dyDescent="0.25">
      <c r="A140" s="15" t="s">
        <v>72</v>
      </c>
      <c r="B140" s="15" t="s">
        <v>74</v>
      </c>
      <c r="C140" s="15" t="s">
        <v>262</v>
      </c>
      <c r="D140" s="15" t="s">
        <v>205</v>
      </c>
      <c r="E140" s="16">
        <v>0.64197530864197527</v>
      </c>
      <c r="F140" s="16">
        <v>0.61333333333333329</v>
      </c>
      <c r="G140" s="10">
        <v>0</v>
      </c>
      <c r="H140" s="10">
        <f t="shared" si="4"/>
        <v>3000</v>
      </c>
      <c r="I140" s="3">
        <f t="shared" si="5"/>
        <v>0</v>
      </c>
    </row>
    <row r="141" spans="1:9" x14ac:dyDescent="0.25">
      <c r="A141" s="15" t="s">
        <v>100</v>
      </c>
      <c r="B141" s="15" t="s">
        <v>218</v>
      </c>
      <c r="C141" s="15" t="s">
        <v>231</v>
      </c>
      <c r="D141" s="15" t="s">
        <v>203</v>
      </c>
      <c r="E141" s="16">
        <v>1.2425741402570352</v>
      </c>
      <c r="F141" s="16">
        <v>0.60406091370558379</v>
      </c>
      <c r="G141" s="10">
        <v>2982.18</v>
      </c>
      <c r="H141" s="10">
        <f t="shared" si="4"/>
        <v>17.820000000000164</v>
      </c>
      <c r="I141" s="3">
        <f t="shared" si="5"/>
        <v>1.242575</v>
      </c>
    </row>
    <row r="142" spans="1:9" x14ac:dyDescent="0.25">
      <c r="A142" s="15" t="s">
        <v>100</v>
      </c>
      <c r="B142" s="15" t="s">
        <v>220</v>
      </c>
      <c r="C142" s="15" t="s">
        <v>231</v>
      </c>
      <c r="D142" s="15" t="s">
        <v>203</v>
      </c>
      <c r="E142" s="16">
        <v>1.2260549724789789</v>
      </c>
      <c r="F142" s="16">
        <v>0.70454545454545459</v>
      </c>
      <c r="G142" s="10">
        <v>2942.53</v>
      </c>
      <c r="H142" s="10">
        <f t="shared" si="4"/>
        <v>57.4699999999998</v>
      </c>
      <c r="I142" s="3">
        <f t="shared" si="5"/>
        <v>1.2260541666666667</v>
      </c>
    </row>
    <row r="143" spans="1:9" x14ac:dyDescent="0.25">
      <c r="A143" s="15" t="s">
        <v>100</v>
      </c>
      <c r="B143" s="15" t="s">
        <v>217</v>
      </c>
      <c r="C143" s="15" t="s">
        <v>231</v>
      </c>
      <c r="D143" s="15" t="s">
        <v>203</v>
      </c>
      <c r="E143" s="16">
        <v>1.0884955752212391</v>
      </c>
      <c r="F143" s="16">
        <v>0.61764705882352944</v>
      </c>
      <c r="G143" s="10">
        <v>2612.39</v>
      </c>
      <c r="H143" s="10">
        <f t="shared" si="4"/>
        <v>387.61000000000013</v>
      </c>
      <c r="I143" s="3">
        <f t="shared" si="5"/>
        <v>1.0884958333333332</v>
      </c>
    </row>
    <row r="144" spans="1:9" x14ac:dyDescent="0.25">
      <c r="A144" s="15" t="s">
        <v>100</v>
      </c>
      <c r="B144" s="15" t="s">
        <v>221</v>
      </c>
      <c r="C144" s="15" t="s">
        <v>231</v>
      </c>
      <c r="D144" s="15" t="s">
        <v>203</v>
      </c>
      <c r="E144" s="16">
        <v>1.0293915805572442</v>
      </c>
      <c r="F144" s="16">
        <v>0.68292682926829273</v>
      </c>
      <c r="G144" s="10">
        <v>2470.54</v>
      </c>
      <c r="H144" s="10">
        <f t="shared" si="4"/>
        <v>529.46</v>
      </c>
      <c r="I144" s="3">
        <f t="shared" si="5"/>
        <v>1.0293916666666667</v>
      </c>
    </row>
    <row r="145" spans="1:9" x14ac:dyDescent="0.25">
      <c r="A145" s="15" t="s">
        <v>100</v>
      </c>
      <c r="B145" s="15" t="s">
        <v>222</v>
      </c>
      <c r="C145" s="15" t="s">
        <v>231</v>
      </c>
      <c r="D145" s="15" t="s">
        <v>203</v>
      </c>
      <c r="E145" s="16">
        <v>1.0098138217041344</v>
      </c>
      <c r="F145" s="16">
        <v>0.6</v>
      </c>
      <c r="G145" s="10">
        <v>2423.5500000000002</v>
      </c>
      <c r="H145" s="10">
        <f t="shared" si="4"/>
        <v>576.44999999999982</v>
      </c>
      <c r="I145" s="3">
        <f t="shared" si="5"/>
        <v>1.0098125</v>
      </c>
    </row>
    <row r="146" spans="1:9" x14ac:dyDescent="0.25">
      <c r="A146" s="15" t="s">
        <v>100</v>
      </c>
      <c r="B146" s="15" t="s">
        <v>204</v>
      </c>
      <c r="C146" s="15" t="s">
        <v>231</v>
      </c>
      <c r="D146" s="15" t="s">
        <v>203</v>
      </c>
      <c r="E146" s="16">
        <v>0.99997744411780198</v>
      </c>
      <c r="F146" s="16">
        <v>0.60365853658536583</v>
      </c>
      <c r="G146" s="10">
        <v>2399.9499999999998</v>
      </c>
      <c r="H146" s="10">
        <f t="shared" si="4"/>
        <v>600.05000000000018</v>
      </c>
      <c r="I146" s="3">
        <f t="shared" si="5"/>
        <v>0.99997916666666664</v>
      </c>
    </row>
    <row r="147" spans="1:9" x14ac:dyDescent="0.25">
      <c r="A147" s="15" t="s">
        <v>100</v>
      </c>
      <c r="B147" s="15" t="s">
        <v>219</v>
      </c>
      <c r="C147" s="15" t="s">
        <v>231</v>
      </c>
      <c r="D147" s="15" t="s">
        <v>203</v>
      </c>
      <c r="E147" s="16">
        <v>0.98778460160376946</v>
      </c>
      <c r="F147" s="16">
        <v>0.6776859504132231</v>
      </c>
      <c r="G147" s="10">
        <v>2370.6799999999998</v>
      </c>
      <c r="H147" s="10">
        <f t="shared" si="4"/>
        <v>629.32000000000016</v>
      </c>
      <c r="I147" s="3">
        <f t="shared" si="5"/>
        <v>0.98778333333333324</v>
      </c>
    </row>
    <row r="148" spans="1:9" x14ac:dyDescent="0.25">
      <c r="A148" s="15" t="s">
        <v>100</v>
      </c>
      <c r="B148" s="15" t="s">
        <v>223</v>
      </c>
      <c r="C148" s="15" t="s">
        <v>231</v>
      </c>
      <c r="D148" s="15" t="s">
        <v>203</v>
      </c>
      <c r="E148" s="16">
        <v>0.97341687019928491</v>
      </c>
      <c r="F148" s="16">
        <v>0.61904761904761907</v>
      </c>
      <c r="G148" s="10">
        <v>2336.1999999999998</v>
      </c>
      <c r="H148" s="10">
        <f t="shared" si="4"/>
        <v>663.80000000000018</v>
      </c>
      <c r="I148" s="3">
        <f t="shared" si="5"/>
        <v>0.9734166666666666</v>
      </c>
    </row>
    <row r="149" spans="1:9" x14ac:dyDescent="0.25">
      <c r="A149" s="15" t="s">
        <v>100</v>
      </c>
      <c r="B149" s="15" t="s">
        <v>224</v>
      </c>
      <c r="C149" s="15" t="s">
        <v>231</v>
      </c>
      <c r="D149" s="15" t="s">
        <v>203</v>
      </c>
      <c r="E149" s="16">
        <v>1.0328762306610411</v>
      </c>
      <c r="F149" s="16">
        <v>0.53424657534246578</v>
      </c>
      <c r="G149" s="10">
        <v>1200</v>
      </c>
      <c r="H149" s="10">
        <f t="shared" si="4"/>
        <v>1800</v>
      </c>
      <c r="I149" s="3">
        <f t="shared" si="5"/>
        <v>0.5</v>
      </c>
    </row>
    <row r="150" spans="1:9" x14ac:dyDescent="0.25">
      <c r="A150" s="15" t="s">
        <v>100</v>
      </c>
      <c r="B150" s="15" t="s">
        <v>216</v>
      </c>
      <c r="C150" s="15" t="s">
        <v>231</v>
      </c>
      <c r="D150" s="15" t="s">
        <v>203</v>
      </c>
      <c r="E150" s="16">
        <v>0.94705325262792572</v>
      </c>
      <c r="F150" s="16">
        <v>0.49162011173184356</v>
      </c>
      <c r="G150" s="10">
        <v>1136.46</v>
      </c>
      <c r="H150" s="10">
        <f t="shared" si="4"/>
        <v>1863.54</v>
      </c>
      <c r="I150" s="3">
        <f t="shared" si="5"/>
        <v>0.47352500000000003</v>
      </c>
    </row>
    <row r="151" spans="1:9" x14ac:dyDescent="0.25">
      <c r="A151" s="15" t="s">
        <v>100</v>
      </c>
      <c r="B151" s="15" t="s">
        <v>213</v>
      </c>
      <c r="C151" s="15" t="s">
        <v>231</v>
      </c>
      <c r="D151" s="15" t="s">
        <v>203</v>
      </c>
      <c r="E151" s="16">
        <v>0.89085240030179891</v>
      </c>
      <c r="F151" s="16">
        <v>0.43678160919540232</v>
      </c>
      <c r="G151" s="10">
        <v>1069.02</v>
      </c>
      <c r="H151" s="10">
        <f t="shared" si="4"/>
        <v>1930.98</v>
      </c>
      <c r="I151" s="3">
        <f t="shared" si="5"/>
        <v>0.44542500000000002</v>
      </c>
    </row>
    <row r="152" spans="1:9" x14ac:dyDescent="0.25">
      <c r="A152" s="15" t="s">
        <v>179</v>
      </c>
      <c r="B152" s="15" t="s">
        <v>57</v>
      </c>
      <c r="C152" s="15" t="s">
        <v>233</v>
      </c>
      <c r="D152" s="15" t="s">
        <v>202</v>
      </c>
      <c r="E152" s="16">
        <v>1.0930105463889954</v>
      </c>
      <c r="F152" s="16">
        <v>0.63503649635036497</v>
      </c>
      <c r="G152" s="10">
        <v>2623.23</v>
      </c>
      <c r="H152" s="10">
        <f t="shared" si="4"/>
        <v>376.77</v>
      </c>
      <c r="I152" s="3">
        <f t="shared" si="5"/>
        <v>1.0930124999999999</v>
      </c>
    </row>
    <row r="153" spans="1:9" x14ac:dyDescent="0.25">
      <c r="A153" s="15" t="s">
        <v>179</v>
      </c>
      <c r="B153" s="15" t="s">
        <v>67</v>
      </c>
      <c r="C153" s="15" t="s">
        <v>233</v>
      </c>
      <c r="D153" s="15" t="s">
        <v>202</v>
      </c>
      <c r="E153" s="16">
        <v>1.074634885334965</v>
      </c>
      <c r="F153" s="16">
        <v>0.63905325443786987</v>
      </c>
      <c r="G153" s="10">
        <v>2579.12</v>
      </c>
      <c r="H153" s="10">
        <f t="shared" si="4"/>
        <v>420.88000000000011</v>
      </c>
      <c r="I153" s="3">
        <f t="shared" si="5"/>
        <v>1.0746333333333333</v>
      </c>
    </row>
    <row r="154" spans="1:9" x14ac:dyDescent="0.25">
      <c r="A154" s="15" t="s">
        <v>179</v>
      </c>
      <c r="B154" s="15" t="s">
        <v>12</v>
      </c>
      <c r="C154" s="15" t="s">
        <v>233</v>
      </c>
      <c r="D154" s="15" t="s">
        <v>202</v>
      </c>
      <c r="E154" s="16">
        <v>1.0575320420713834</v>
      </c>
      <c r="F154" s="16">
        <v>0.67479674796747968</v>
      </c>
      <c r="G154" s="10">
        <v>2538.08</v>
      </c>
      <c r="H154" s="10">
        <f t="shared" si="4"/>
        <v>461.92000000000007</v>
      </c>
      <c r="I154" s="3">
        <f t="shared" si="5"/>
        <v>1.0575333333333332</v>
      </c>
    </row>
    <row r="155" spans="1:9" x14ac:dyDescent="0.25">
      <c r="A155" s="15" t="s">
        <v>179</v>
      </c>
      <c r="B155" s="15" t="s">
        <v>95</v>
      </c>
      <c r="C155" s="15" t="s">
        <v>233</v>
      </c>
      <c r="D155" s="15" t="s">
        <v>202</v>
      </c>
      <c r="E155" s="16">
        <v>1.011623985953543</v>
      </c>
      <c r="F155" s="16">
        <v>0.52264808362369342</v>
      </c>
      <c r="G155" s="10">
        <v>1200</v>
      </c>
      <c r="H155" s="10">
        <f t="shared" si="4"/>
        <v>1800</v>
      </c>
      <c r="I155" s="3">
        <f t="shared" si="5"/>
        <v>0.5</v>
      </c>
    </row>
    <row r="156" spans="1:9" x14ac:dyDescent="0.25">
      <c r="A156" s="15" t="s">
        <v>179</v>
      </c>
      <c r="B156" s="15" t="s">
        <v>154</v>
      </c>
      <c r="C156" s="15" t="s">
        <v>233</v>
      </c>
      <c r="D156" s="15" t="s">
        <v>202</v>
      </c>
      <c r="E156" s="16">
        <v>0.92850510677808717</v>
      </c>
      <c r="F156" s="16">
        <v>0.47619047619047616</v>
      </c>
      <c r="G156" s="10">
        <v>1114.21</v>
      </c>
      <c r="H156" s="10">
        <f t="shared" si="4"/>
        <v>1885.79</v>
      </c>
      <c r="I156" s="3">
        <f t="shared" si="5"/>
        <v>0.46425416666666669</v>
      </c>
    </row>
    <row r="157" spans="1:9" x14ac:dyDescent="0.25">
      <c r="A157" s="15" t="s">
        <v>179</v>
      </c>
      <c r="B157" s="15" t="s">
        <v>153</v>
      </c>
      <c r="C157" s="15" t="s">
        <v>233</v>
      </c>
      <c r="D157" s="15" t="s">
        <v>202</v>
      </c>
      <c r="E157" s="16">
        <v>0.85711661887901403</v>
      </c>
      <c r="F157" s="16">
        <v>0.5535714285714286</v>
      </c>
      <c r="G157" s="10">
        <v>1028.54</v>
      </c>
      <c r="H157" s="10">
        <f t="shared" si="4"/>
        <v>1971.46</v>
      </c>
      <c r="I157" s="3">
        <f t="shared" si="5"/>
        <v>0.42855833333333332</v>
      </c>
    </row>
    <row r="158" spans="1:9" x14ac:dyDescent="0.25">
      <c r="A158" s="15" t="s">
        <v>190</v>
      </c>
      <c r="B158" s="15" t="s">
        <v>37</v>
      </c>
      <c r="C158" s="15" t="s">
        <v>262</v>
      </c>
      <c r="D158" s="15" t="s">
        <v>36</v>
      </c>
      <c r="E158" s="16">
        <v>2.2124999999999999</v>
      </c>
      <c r="F158" s="16">
        <v>0.71900826446280997</v>
      </c>
      <c r="G158" s="10">
        <v>3000</v>
      </c>
      <c r="H158" s="10">
        <f t="shared" si="4"/>
        <v>0</v>
      </c>
      <c r="I158" s="3">
        <f t="shared" si="5"/>
        <v>1.25</v>
      </c>
    </row>
    <row r="159" spans="1:9" x14ac:dyDescent="0.25">
      <c r="A159" s="15" t="s">
        <v>190</v>
      </c>
      <c r="B159" s="15" t="s">
        <v>107</v>
      </c>
      <c r="C159" s="15" t="s">
        <v>262</v>
      </c>
      <c r="D159" s="15" t="s">
        <v>36</v>
      </c>
      <c r="E159" s="16">
        <v>1.1363292021453895</v>
      </c>
      <c r="F159" s="16">
        <v>0.63793103448275867</v>
      </c>
      <c r="G159" s="10">
        <v>2727.19</v>
      </c>
      <c r="H159" s="10">
        <f t="shared" si="4"/>
        <v>272.80999999999995</v>
      </c>
      <c r="I159" s="3">
        <f t="shared" si="5"/>
        <v>1.1363291666666666</v>
      </c>
    </row>
    <row r="160" spans="1:9" x14ac:dyDescent="0.25">
      <c r="A160" s="15" t="s">
        <v>190</v>
      </c>
      <c r="B160" s="15" t="s">
        <v>170</v>
      </c>
      <c r="C160" s="15" t="s">
        <v>262</v>
      </c>
      <c r="D160" s="15" t="s">
        <v>36</v>
      </c>
      <c r="E160" s="16">
        <v>1.1265680181263527</v>
      </c>
      <c r="F160" s="16">
        <v>0.61111111111111116</v>
      </c>
      <c r="G160" s="10">
        <v>2703.76</v>
      </c>
      <c r="H160" s="10">
        <f t="shared" si="4"/>
        <v>296.23999999999978</v>
      </c>
      <c r="I160" s="3">
        <f t="shared" si="5"/>
        <v>1.1265666666666667</v>
      </c>
    </row>
    <row r="161" spans="1:9" x14ac:dyDescent="0.25">
      <c r="A161" s="15" t="s">
        <v>190</v>
      </c>
      <c r="B161" s="15" t="s">
        <v>78</v>
      </c>
      <c r="C161" s="15" t="s">
        <v>262</v>
      </c>
      <c r="D161" s="15" t="s">
        <v>36</v>
      </c>
      <c r="E161" s="16">
        <v>0.98843757901753904</v>
      </c>
      <c r="F161" s="16">
        <v>0.73</v>
      </c>
      <c r="G161" s="10">
        <v>2372.25</v>
      </c>
      <c r="H161" s="10">
        <f t="shared" si="4"/>
        <v>627.75</v>
      </c>
      <c r="I161" s="3">
        <f t="shared" si="5"/>
        <v>0.98843749999999997</v>
      </c>
    </row>
    <row r="162" spans="1:9" x14ac:dyDescent="0.25">
      <c r="A162" s="15" t="s">
        <v>190</v>
      </c>
      <c r="B162" s="15" t="s">
        <v>125</v>
      </c>
      <c r="C162" s="15" t="s">
        <v>262</v>
      </c>
      <c r="D162" s="15" t="s">
        <v>36</v>
      </c>
      <c r="E162" s="16">
        <v>0.97140081711951076</v>
      </c>
      <c r="F162" s="16">
        <v>0.68181818181818177</v>
      </c>
      <c r="G162" s="10">
        <v>2331.36</v>
      </c>
      <c r="H162" s="10">
        <f t="shared" si="4"/>
        <v>668.63999999999987</v>
      </c>
      <c r="I162" s="3">
        <f t="shared" si="5"/>
        <v>0.97140000000000004</v>
      </c>
    </row>
    <row r="163" spans="1:9" x14ac:dyDescent="0.25">
      <c r="A163" s="15" t="s">
        <v>190</v>
      </c>
      <c r="B163" s="15" t="s">
        <v>164</v>
      </c>
      <c r="C163" s="15" t="s">
        <v>262</v>
      </c>
      <c r="D163" s="15" t="s">
        <v>36</v>
      </c>
      <c r="E163" s="16">
        <v>0.97056920452540119</v>
      </c>
      <c r="F163" s="16">
        <v>0.71844660194174759</v>
      </c>
      <c r="G163" s="10">
        <v>2329.37</v>
      </c>
      <c r="H163" s="10">
        <f t="shared" si="4"/>
        <v>670.63000000000011</v>
      </c>
      <c r="I163" s="3">
        <f t="shared" si="5"/>
        <v>0.97057083333333327</v>
      </c>
    </row>
    <row r="164" spans="1:9" x14ac:dyDescent="0.25">
      <c r="A164" s="15" t="s">
        <v>190</v>
      </c>
      <c r="B164" s="15" t="s">
        <v>91</v>
      </c>
      <c r="C164" s="15" t="s">
        <v>262</v>
      </c>
      <c r="D164" s="15" t="s">
        <v>36</v>
      </c>
      <c r="E164" s="16">
        <v>0.95123111257454362</v>
      </c>
      <c r="F164" s="16">
        <v>0.58415841584158412</v>
      </c>
      <c r="G164" s="10">
        <v>2282.9499999999998</v>
      </c>
      <c r="H164" s="10">
        <f t="shared" si="4"/>
        <v>717.05000000000018</v>
      </c>
      <c r="I164" s="3">
        <f t="shared" si="5"/>
        <v>0.95122916666666657</v>
      </c>
    </row>
    <row r="165" spans="1:9" x14ac:dyDescent="0.25">
      <c r="A165" s="15" t="s">
        <v>190</v>
      </c>
      <c r="B165" s="15" t="s">
        <v>101</v>
      </c>
      <c r="C165" s="15" t="s">
        <v>262</v>
      </c>
      <c r="D165" s="15" t="s">
        <v>36</v>
      </c>
      <c r="E165" s="16">
        <v>0.92854932025427972</v>
      </c>
      <c r="F165" s="16">
        <v>0.5736434108527132</v>
      </c>
      <c r="G165" s="10">
        <v>2228.52</v>
      </c>
      <c r="H165" s="10">
        <f t="shared" si="4"/>
        <v>771.48</v>
      </c>
      <c r="I165" s="3">
        <f t="shared" si="5"/>
        <v>0.92854999999999999</v>
      </c>
    </row>
    <row r="166" spans="1:9" x14ac:dyDescent="0.25">
      <c r="A166" s="15" t="s">
        <v>190</v>
      </c>
      <c r="B166" s="15" t="s">
        <v>132</v>
      </c>
      <c r="C166" s="15" t="s">
        <v>262</v>
      </c>
      <c r="D166" s="15" t="s">
        <v>36</v>
      </c>
      <c r="E166" s="16">
        <v>0.92848852781001701</v>
      </c>
      <c r="F166" s="16">
        <v>0.6428571428571429</v>
      </c>
      <c r="G166" s="10">
        <v>2228.37</v>
      </c>
      <c r="H166" s="10">
        <f t="shared" si="4"/>
        <v>771.63000000000011</v>
      </c>
      <c r="I166" s="3">
        <f t="shared" si="5"/>
        <v>0.92848749999999991</v>
      </c>
    </row>
    <row r="167" spans="1:9" x14ac:dyDescent="0.25">
      <c r="A167" s="8" t="s">
        <v>190</v>
      </c>
      <c r="B167" s="8" t="s">
        <v>150</v>
      </c>
      <c r="C167" s="15" t="s">
        <v>262</v>
      </c>
      <c r="D167" s="15" t="s">
        <v>36</v>
      </c>
      <c r="E167" s="16">
        <v>0.87782909049272917</v>
      </c>
      <c r="F167" s="16">
        <v>0.59060402684563762</v>
      </c>
      <c r="G167" s="10">
        <v>2106.79</v>
      </c>
      <c r="H167" s="10">
        <f t="shared" si="4"/>
        <v>893.21</v>
      </c>
      <c r="I167" s="3">
        <f t="shared" si="5"/>
        <v>0.87782916666666666</v>
      </c>
    </row>
    <row r="168" spans="1:9" x14ac:dyDescent="0.25">
      <c r="A168" s="8" t="s">
        <v>190</v>
      </c>
      <c r="B168" s="8" t="s">
        <v>106</v>
      </c>
      <c r="C168" s="15" t="s">
        <v>262</v>
      </c>
      <c r="D168" s="15" t="s">
        <v>36</v>
      </c>
      <c r="E168" s="16">
        <v>0.87382664000144128</v>
      </c>
      <c r="F168" s="16">
        <v>0.69523809523809521</v>
      </c>
      <c r="G168" s="10">
        <v>2097.1799999999998</v>
      </c>
      <c r="H168" s="10">
        <f t="shared" si="4"/>
        <v>902.82000000000016</v>
      </c>
      <c r="I168" s="3">
        <f t="shared" si="5"/>
        <v>0.87382499999999996</v>
      </c>
    </row>
    <row r="169" spans="1:9" x14ac:dyDescent="0.25">
      <c r="A169" s="8" t="s">
        <v>206</v>
      </c>
      <c r="B169" s="8" t="s">
        <v>208</v>
      </c>
      <c r="C169" s="15" t="s">
        <v>231</v>
      </c>
      <c r="D169" s="15" t="s">
        <v>11</v>
      </c>
      <c r="E169" s="16">
        <v>1.2790697674418605</v>
      </c>
      <c r="F169" s="16">
        <v>0.58904109589041098</v>
      </c>
      <c r="G169" s="10">
        <v>3000</v>
      </c>
      <c r="H169" s="10">
        <f t="shared" si="4"/>
        <v>0</v>
      </c>
      <c r="I169" s="3">
        <f t="shared" si="5"/>
        <v>1.25</v>
      </c>
    </row>
    <row r="170" spans="1:9" x14ac:dyDescent="0.25">
      <c r="A170" s="8" t="s">
        <v>206</v>
      </c>
      <c r="B170" s="8" t="s">
        <v>212</v>
      </c>
      <c r="C170" s="15" t="s">
        <v>231</v>
      </c>
      <c r="D170" s="15" t="s">
        <v>11</v>
      </c>
      <c r="E170" s="16">
        <v>1.3238877230539554</v>
      </c>
      <c r="F170" s="16">
        <v>0.64</v>
      </c>
      <c r="G170" s="10">
        <v>3000</v>
      </c>
      <c r="H170" s="10">
        <f t="shared" si="4"/>
        <v>0</v>
      </c>
      <c r="I170" s="3">
        <f t="shared" si="5"/>
        <v>1.25</v>
      </c>
    </row>
    <row r="171" spans="1:9" x14ac:dyDescent="0.25">
      <c r="A171" s="8" t="s">
        <v>206</v>
      </c>
      <c r="B171" s="8" t="s">
        <v>209</v>
      </c>
      <c r="C171" s="15" t="s">
        <v>231</v>
      </c>
      <c r="D171" s="15" t="s">
        <v>11</v>
      </c>
      <c r="E171" s="16">
        <v>1.1358782183216183</v>
      </c>
      <c r="F171" s="16">
        <v>0.6333333333333333</v>
      </c>
      <c r="G171" s="10">
        <v>2726.11</v>
      </c>
      <c r="H171" s="10">
        <f t="shared" si="4"/>
        <v>273.88999999999987</v>
      </c>
      <c r="I171" s="3">
        <f t="shared" si="5"/>
        <v>1.1358791666666668</v>
      </c>
    </row>
    <row r="172" spans="1:9" x14ac:dyDescent="0.25">
      <c r="A172" s="8" t="s">
        <v>206</v>
      </c>
      <c r="B172" s="8" t="s">
        <v>210</v>
      </c>
      <c r="C172" s="15" t="s">
        <v>231</v>
      </c>
      <c r="D172" s="15" t="s">
        <v>11</v>
      </c>
      <c r="E172" s="16">
        <v>1.0785560206282772</v>
      </c>
      <c r="F172" s="16">
        <v>0.6811594202898551</v>
      </c>
      <c r="G172" s="10">
        <v>2588.5300000000002</v>
      </c>
      <c r="H172" s="10">
        <f t="shared" si="4"/>
        <v>411.4699999999998</v>
      </c>
      <c r="I172" s="3">
        <f t="shared" si="5"/>
        <v>1.0785541666666667</v>
      </c>
    </row>
    <row r="173" spans="1:9" x14ac:dyDescent="0.25">
      <c r="A173" s="8" t="s">
        <v>206</v>
      </c>
      <c r="B173" s="8" t="s">
        <v>211</v>
      </c>
      <c r="C173" s="15" t="s">
        <v>231</v>
      </c>
      <c r="D173" s="15" t="s">
        <v>11</v>
      </c>
      <c r="E173" s="16">
        <v>0.97816517949331061</v>
      </c>
      <c r="F173" s="16">
        <v>0.63265306122448983</v>
      </c>
      <c r="G173" s="10">
        <v>2347.6</v>
      </c>
      <c r="H173" s="10">
        <f t="shared" si="4"/>
        <v>652.40000000000009</v>
      </c>
      <c r="I173" s="3">
        <f t="shared" si="5"/>
        <v>0.97816666666666663</v>
      </c>
    </row>
    <row r="174" spans="1:9" x14ac:dyDescent="0.25">
      <c r="A174" s="8" t="s">
        <v>206</v>
      </c>
      <c r="B174" s="8" t="s">
        <v>207</v>
      </c>
      <c r="C174" s="15" t="s">
        <v>231</v>
      </c>
      <c r="D174" s="15" t="s">
        <v>11</v>
      </c>
      <c r="E174" s="16">
        <v>0.94441821060526099</v>
      </c>
      <c r="F174" s="16">
        <v>0.61979166666666663</v>
      </c>
      <c r="G174" s="10">
        <v>2266.6</v>
      </c>
      <c r="H174" s="10">
        <f t="shared" si="4"/>
        <v>733.40000000000009</v>
      </c>
      <c r="I174" s="3">
        <f t="shared" si="5"/>
        <v>0.94441666666666668</v>
      </c>
    </row>
    <row r="175" spans="1:9" x14ac:dyDescent="0.25">
      <c r="A175" s="8" t="s">
        <v>206</v>
      </c>
      <c r="B175" s="8" t="s">
        <v>214</v>
      </c>
      <c r="C175" s="15" t="s">
        <v>231</v>
      </c>
      <c r="D175" s="15" t="s">
        <v>11</v>
      </c>
      <c r="E175" s="16">
        <v>0.91891271004925656</v>
      </c>
      <c r="F175" s="16">
        <v>0.6386554621848739</v>
      </c>
      <c r="G175" s="10">
        <v>2205.39</v>
      </c>
      <c r="H175" s="10">
        <f t="shared" si="4"/>
        <v>794.61000000000013</v>
      </c>
      <c r="I175" s="3">
        <f t="shared" si="5"/>
        <v>0.91891249999999991</v>
      </c>
    </row>
    <row r="176" spans="1:9" x14ac:dyDescent="0.25">
      <c r="A176" s="8" t="s">
        <v>206</v>
      </c>
      <c r="B176" s="8" t="s">
        <v>215</v>
      </c>
      <c r="C176" s="15" t="s">
        <v>231</v>
      </c>
      <c r="D176" s="15" t="s">
        <v>11</v>
      </c>
      <c r="E176" s="16">
        <v>1.0220738540272649</v>
      </c>
      <c r="F176" s="16">
        <v>0.52083333333333337</v>
      </c>
      <c r="G176" s="10">
        <v>1200</v>
      </c>
      <c r="H176" s="10">
        <f t="shared" si="4"/>
        <v>1800</v>
      </c>
      <c r="I176" s="3">
        <f t="shared" si="5"/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9304-29CD-4ACD-8781-BFA7F9C82316}">
  <dimension ref="A1:I176"/>
  <sheetViews>
    <sheetView topLeftCell="A151" workbookViewId="0">
      <selection activeCell="A2" sqref="A2:I176"/>
    </sheetView>
  </sheetViews>
  <sheetFormatPr defaultRowHeight="15" x14ac:dyDescent="0.25"/>
  <cols>
    <col min="1" max="1" width="16.5703125" bestFit="1" customWidth="1"/>
    <col min="2" max="2" width="25.7109375" bestFit="1" customWidth="1"/>
    <col min="3" max="3" width="25.7109375" customWidth="1"/>
    <col min="4" max="4" width="21" bestFit="1" customWidth="1"/>
    <col min="5" max="5" width="12.28515625" bestFit="1" customWidth="1"/>
    <col min="6" max="6" width="9.7109375" bestFit="1" customWidth="1"/>
    <col min="7" max="7" width="10.42578125" bestFit="1" customWidth="1"/>
    <col min="8" max="8" width="22" bestFit="1" customWidth="1"/>
    <col min="9" max="9" width="15" bestFit="1" customWidth="1"/>
  </cols>
  <sheetData>
    <row r="1" spans="1:9" x14ac:dyDescent="0.25">
      <c r="A1" s="1" t="s">
        <v>0</v>
      </c>
      <c r="B1" s="1" t="s">
        <v>2</v>
      </c>
      <c r="C1" s="1" t="s">
        <v>261</v>
      </c>
      <c r="D1" s="1" t="s">
        <v>1</v>
      </c>
      <c r="E1" s="1" t="s">
        <v>3</v>
      </c>
      <c r="F1" s="2" t="s">
        <v>4</v>
      </c>
      <c r="G1" s="11" t="s">
        <v>175</v>
      </c>
      <c r="H1" s="11" t="s">
        <v>5</v>
      </c>
      <c r="I1" s="11" t="s">
        <v>174</v>
      </c>
    </row>
    <row r="2" spans="1:9" x14ac:dyDescent="0.25">
      <c r="A2" s="12" t="s">
        <v>25</v>
      </c>
      <c r="B2" s="8" t="s">
        <v>158</v>
      </c>
      <c r="C2" s="8" t="s">
        <v>262</v>
      </c>
      <c r="D2" s="7" t="s">
        <v>18</v>
      </c>
      <c r="E2" s="4">
        <v>1.3256688342113985</v>
      </c>
      <c r="F2" s="13">
        <v>0.63749999999999996</v>
      </c>
      <c r="G2" s="14">
        <v>1562.5</v>
      </c>
      <c r="H2" s="10">
        <f>1562.5-G2</f>
        <v>0</v>
      </c>
      <c r="I2" s="3">
        <f>+G2/1250</f>
        <v>1.25</v>
      </c>
    </row>
    <row r="3" spans="1:9" x14ac:dyDescent="0.25">
      <c r="A3" s="12" t="s">
        <v>6</v>
      </c>
      <c r="B3" s="8" t="s">
        <v>88</v>
      </c>
      <c r="C3" s="8" t="s">
        <v>233</v>
      </c>
      <c r="D3" s="7" t="s">
        <v>7</v>
      </c>
      <c r="E3" s="4">
        <v>1.324977917034716</v>
      </c>
      <c r="F3" s="13">
        <v>0.7168141592920354</v>
      </c>
      <c r="G3" s="14">
        <v>1562.5</v>
      </c>
      <c r="H3" s="10">
        <f t="shared" ref="H3:H66" si="0">1562.5-G3</f>
        <v>0</v>
      </c>
      <c r="I3" s="3">
        <f t="shared" ref="I3:I66" si="1">+G3/1250</f>
        <v>1.25</v>
      </c>
    </row>
    <row r="4" spans="1:9" x14ac:dyDescent="0.25">
      <c r="A4" s="12" t="s">
        <v>14</v>
      </c>
      <c r="B4" s="8" t="s">
        <v>110</v>
      </c>
      <c r="C4" s="8" t="s">
        <v>42</v>
      </c>
      <c r="D4" s="7" t="s">
        <v>109</v>
      </c>
      <c r="E4" s="4">
        <v>1.3268975596623138</v>
      </c>
      <c r="F4" s="13">
        <v>0.76470588235294112</v>
      </c>
      <c r="G4" s="14">
        <v>1562.5</v>
      </c>
      <c r="H4" s="10">
        <f t="shared" si="0"/>
        <v>0</v>
      </c>
      <c r="I4" s="3">
        <f t="shared" si="1"/>
        <v>1.25</v>
      </c>
    </row>
    <row r="5" spans="1:9" x14ac:dyDescent="0.25">
      <c r="A5" s="12" t="s">
        <v>14</v>
      </c>
      <c r="B5" s="8" t="s">
        <v>149</v>
      </c>
      <c r="C5" s="8" t="s">
        <v>42</v>
      </c>
      <c r="D5" s="7" t="s">
        <v>40</v>
      </c>
      <c r="E5" s="4">
        <v>1.3580079258280764</v>
      </c>
      <c r="F5" s="13">
        <v>0.61818181818181817</v>
      </c>
      <c r="G5" s="14">
        <v>1562.5</v>
      </c>
      <c r="H5" s="10">
        <f t="shared" si="0"/>
        <v>0</v>
      </c>
      <c r="I5" s="3">
        <f t="shared" si="1"/>
        <v>1.25</v>
      </c>
    </row>
    <row r="6" spans="1:9" x14ac:dyDescent="0.25">
      <c r="A6" s="12" t="s">
        <v>17</v>
      </c>
      <c r="B6" s="8" t="s">
        <v>19</v>
      </c>
      <c r="C6" s="8" t="s">
        <v>262</v>
      </c>
      <c r="D6" s="7" t="s">
        <v>195</v>
      </c>
      <c r="E6" s="4">
        <v>1.4650481372959401</v>
      </c>
      <c r="F6" s="13">
        <v>0.60377358490566035</v>
      </c>
      <c r="G6" s="14">
        <v>1562.5</v>
      </c>
      <c r="H6" s="10">
        <f t="shared" si="0"/>
        <v>0</v>
      </c>
      <c r="I6" s="3">
        <f t="shared" si="1"/>
        <v>1.25</v>
      </c>
    </row>
    <row r="7" spans="1:9" x14ac:dyDescent="0.25">
      <c r="A7" s="12" t="s">
        <v>28</v>
      </c>
      <c r="B7" s="8" t="s">
        <v>136</v>
      </c>
      <c r="C7" s="8" t="s">
        <v>42</v>
      </c>
      <c r="D7" s="7" t="s">
        <v>29</v>
      </c>
      <c r="E7" s="4">
        <v>1.5462962962962958</v>
      </c>
      <c r="F7" s="13">
        <v>0.58267716535433067</v>
      </c>
      <c r="G7" s="14">
        <v>1562.5</v>
      </c>
      <c r="H7" s="10">
        <f t="shared" si="0"/>
        <v>0</v>
      </c>
      <c r="I7" s="3">
        <f t="shared" si="1"/>
        <v>1.25</v>
      </c>
    </row>
    <row r="8" spans="1:9" x14ac:dyDescent="0.25">
      <c r="A8" s="12" t="s">
        <v>28</v>
      </c>
      <c r="B8" s="8" t="s">
        <v>181</v>
      </c>
      <c r="C8" s="8" t="s">
        <v>42</v>
      </c>
      <c r="D8" s="7" t="s">
        <v>29</v>
      </c>
      <c r="E8" s="4">
        <v>1.6956030259992465</v>
      </c>
      <c r="F8" s="13">
        <v>0.57042253521126762</v>
      </c>
      <c r="G8" s="14">
        <v>1562.5</v>
      </c>
      <c r="H8" s="10">
        <f t="shared" si="0"/>
        <v>0</v>
      </c>
      <c r="I8" s="3">
        <f t="shared" si="1"/>
        <v>1.25</v>
      </c>
    </row>
    <row r="9" spans="1:9" x14ac:dyDescent="0.25">
      <c r="A9" s="12" t="s">
        <v>183</v>
      </c>
      <c r="B9" s="8" t="s">
        <v>184</v>
      </c>
      <c r="C9" s="8" t="s">
        <v>263</v>
      </c>
      <c r="D9" s="7" t="s">
        <v>185</v>
      </c>
      <c r="E9" s="4">
        <v>1.4150409418512513</v>
      </c>
      <c r="F9" s="13">
        <v>0.76190476190476186</v>
      </c>
      <c r="G9" s="14">
        <v>1562.5</v>
      </c>
      <c r="H9" s="10">
        <f t="shared" si="0"/>
        <v>0</v>
      </c>
      <c r="I9" s="3">
        <f t="shared" si="1"/>
        <v>1.25</v>
      </c>
    </row>
    <row r="10" spans="1:9" x14ac:dyDescent="0.25">
      <c r="A10" s="12" t="s">
        <v>14</v>
      </c>
      <c r="B10" s="8" t="s">
        <v>54</v>
      </c>
      <c r="C10" s="8" t="s">
        <v>42</v>
      </c>
      <c r="D10" s="7" t="s">
        <v>40</v>
      </c>
      <c r="E10" s="4">
        <v>1.1940825269845006</v>
      </c>
      <c r="F10" s="13">
        <v>0.65758754863813229</v>
      </c>
      <c r="G10" s="14">
        <v>1492.6</v>
      </c>
      <c r="H10" s="10">
        <f t="shared" si="0"/>
        <v>69.900000000000091</v>
      </c>
      <c r="I10" s="3">
        <f t="shared" si="1"/>
        <v>1.19408</v>
      </c>
    </row>
    <row r="11" spans="1:9" x14ac:dyDescent="0.25">
      <c r="A11" s="12" t="s">
        <v>28</v>
      </c>
      <c r="B11" s="8" t="s">
        <v>120</v>
      </c>
      <c r="C11" s="8" t="s">
        <v>42</v>
      </c>
      <c r="D11" s="7" t="s">
        <v>29</v>
      </c>
      <c r="E11" s="4">
        <v>1.1834428094381857</v>
      </c>
      <c r="F11" s="13">
        <v>0.6333333333333333</v>
      </c>
      <c r="G11" s="14">
        <v>1479.3</v>
      </c>
      <c r="H11" s="10">
        <f t="shared" si="0"/>
        <v>83.200000000000045</v>
      </c>
      <c r="I11" s="3">
        <f t="shared" si="1"/>
        <v>1.18344</v>
      </c>
    </row>
    <row r="12" spans="1:9" x14ac:dyDescent="0.25">
      <c r="A12" s="12" t="s">
        <v>6</v>
      </c>
      <c r="B12" s="8" t="s">
        <v>180</v>
      </c>
      <c r="C12" s="8" t="s">
        <v>233</v>
      </c>
      <c r="D12" s="7" t="s">
        <v>22</v>
      </c>
      <c r="E12" s="4">
        <v>1.178025711096043</v>
      </c>
      <c r="F12" s="13">
        <v>0.67153284671532842</v>
      </c>
      <c r="G12" s="14">
        <v>1472.53</v>
      </c>
      <c r="H12" s="10">
        <f t="shared" si="0"/>
        <v>89.970000000000027</v>
      </c>
      <c r="I12" s="3">
        <f t="shared" si="1"/>
        <v>1.178024</v>
      </c>
    </row>
    <row r="13" spans="1:9" x14ac:dyDescent="0.25">
      <c r="A13" s="12" t="s">
        <v>17</v>
      </c>
      <c r="B13" s="8" t="s">
        <v>124</v>
      </c>
      <c r="C13" s="8" t="s">
        <v>262</v>
      </c>
      <c r="D13" s="7" t="s">
        <v>195</v>
      </c>
      <c r="E13" s="4">
        <v>1.168770453482936</v>
      </c>
      <c r="F13" s="13">
        <v>0.70238095238095233</v>
      </c>
      <c r="G13" s="14">
        <v>1460.96</v>
      </c>
      <c r="H13" s="10">
        <f t="shared" si="0"/>
        <v>101.53999999999996</v>
      </c>
      <c r="I13" s="3">
        <f t="shared" si="1"/>
        <v>1.168768</v>
      </c>
    </row>
    <row r="14" spans="1:9" x14ac:dyDescent="0.25">
      <c r="A14" s="12" t="s">
        <v>177</v>
      </c>
      <c r="B14" s="8" t="s">
        <v>98</v>
      </c>
      <c r="C14" s="8" t="s">
        <v>263</v>
      </c>
      <c r="D14" s="7" t="s">
        <v>23</v>
      </c>
      <c r="E14" s="4">
        <v>1.157238357395652</v>
      </c>
      <c r="F14" s="13">
        <v>0.66666666666666663</v>
      </c>
      <c r="G14" s="14">
        <v>1446.55</v>
      </c>
      <c r="H14" s="10">
        <f t="shared" si="0"/>
        <v>115.95000000000005</v>
      </c>
      <c r="I14" s="3">
        <f t="shared" si="1"/>
        <v>1.15724</v>
      </c>
    </row>
    <row r="15" spans="1:9" x14ac:dyDescent="0.25">
      <c r="A15" s="12" t="s">
        <v>14</v>
      </c>
      <c r="B15" s="8" t="s">
        <v>43</v>
      </c>
      <c r="C15" s="8" t="s">
        <v>42</v>
      </c>
      <c r="D15" s="7" t="s">
        <v>40</v>
      </c>
      <c r="E15" s="4">
        <v>1.1457736576219988</v>
      </c>
      <c r="F15" s="13">
        <v>0.6</v>
      </c>
      <c r="G15" s="14">
        <v>1432.22</v>
      </c>
      <c r="H15" s="10">
        <f t="shared" si="0"/>
        <v>130.27999999999997</v>
      </c>
      <c r="I15" s="3">
        <f t="shared" si="1"/>
        <v>1.1457760000000001</v>
      </c>
    </row>
    <row r="16" spans="1:9" x14ac:dyDescent="0.25">
      <c r="A16" s="12" t="s">
        <v>179</v>
      </c>
      <c r="B16" s="8" t="s">
        <v>12</v>
      </c>
      <c r="C16" s="8" t="s">
        <v>233</v>
      </c>
      <c r="D16" s="7" t="s">
        <v>202</v>
      </c>
      <c r="E16" s="4">
        <v>1.1382252196668299</v>
      </c>
      <c r="F16" s="13">
        <v>0.64743589743589747</v>
      </c>
      <c r="G16" s="14">
        <v>1422.78</v>
      </c>
      <c r="H16" s="10">
        <f t="shared" si="0"/>
        <v>139.72000000000003</v>
      </c>
      <c r="I16" s="3">
        <f t="shared" si="1"/>
        <v>1.1382239999999999</v>
      </c>
    </row>
    <row r="17" spans="1:9" x14ac:dyDescent="0.25">
      <c r="A17" s="12" t="s">
        <v>14</v>
      </c>
      <c r="B17" s="8" t="s">
        <v>99</v>
      </c>
      <c r="C17" s="8" t="s">
        <v>42</v>
      </c>
      <c r="D17" s="7" t="s">
        <v>82</v>
      </c>
      <c r="E17" s="4">
        <v>1.1310110825293271</v>
      </c>
      <c r="F17" s="13">
        <v>0.64367816091954022</v>
      </c>
      <c r="G17" s="14">
        <v>1413.76</v>
      </c>
      <c r="H17" s="10">
        <f t="shared" si="0"/>
        <v>148.74</v>
      </c>
      <c r="I17" s="3">
        <f t="shared" si="1"/>
        <v>1.131008</v>
      </c>
    </row>
    <row r="18" spans="1:9" x14ac:dyDescent="0.25">
      <c r="A18" s="12" t="s">
        <v>183</v>
      </c>
      <c r="B18" s="8" t="s">
        <v>192</v>
      </c>
      <c r="C18" s="8" t="s">
        <v>263</v>
      </c>
      <c r="D18" s="7" t="s">
        <v>185</v>
      </c>
      <c r="E18" s="4">
        <v>1.1094728544108845</v>
      </c>
      <c r="F18" s="13">
        <v>0.69306930693069302</v>
      </c>
      <c r="G18" s="14">
        <v>1386.84</v>
      </c>
      <c r="H18" s="10">
        <f t="shared" si="0"/>
        <v>175.66000000000008</v>
      </c>
      <c r="I18" s="3">
        <f t="shared" si="1"/>
        <v>1.109472</v>
      </c>
    </row>
    <row r="19" spans="1:9" x14ac:dyDescent="0.25">
      <c r="A19" s="12" t="s">
        <v>28</v>
      </c>
      <c r="B19" s="8" t="s">
        <v>193</v>
      </c>
      <c r="C19" s="8" t="s">
        <v>42</v>
      </c>
      <c r="D19" s="7" t="s">
        <v>29</v>
      </c>
      <c r="E19" s="4">
        <v>1.0804349325302864</v>
      </c>
      <c r="F19" s="13">
        <v>0.67021276595744683</v>
      </c>
      <c r="G19" s="14">
        <v>1350.54</v>
      </c>
      <c r="H19" s="10">
        <f t="shared" si="0"/>
        <v>211.96000000000004</v>
      </c>
      <c r="I19" s="3">
        <f t="shared" si="1"/>
        <v>1.0804320000000001</v>
      </c>
    </row>
    <row r="20" spans="1:9" x14ac:dyDescent="0.25">
      <c r="A20" s="12" t="s">
        <v>183</v>
      </c>
      <c r="B20" s="8" t="s">
        <v>196</v>
      </c>
      <c r="C20" s="8" t="s">
        <v>263</v>
      </c>
      <c r="D20" s="7" t="s">
        <v>185</v>
      </c>
      <c r="E20" s="4">
        <v>1.0491631284733036</v>
      </c>
      <c r="F20" s="13">
        <v>0.6428571428571429</v>
      </c>
      <c r="G20" s="14">
        <v>1311.45</v>
      </c>
      <c r="H20" s="10">
        <f t="shared" si="0"/>
        <v>251.04999999999995</v>
      </c>
      <c r="I20" s="3">
        <f t="shared" si="1"/>
        <v>1.0491600000000001</v>
      </c>
    </row>
    <row r="21" spans="1:9" x14ac:dyDescent="0.25">
      <c r="A21" s="12" t="s">
        <v>6</v>
      </c>
      <c r="B21" s="8" t="s">
        <v>55</v>
      </c>
      <c r="C21" s="8" t="s">
        <v>233</v>
      </c>
      <c r="D21" s="7" t="s">
        <v>22</v>
      </c>
      <c r="E21" s="4">
        <v>1.0475891165014333</v>
      </c>
      <c r="F21" s="13">
        <v>0.58431372549019611</v>
      </c>
      <c r="G21" s="14">
        <v>1309.49</v>
      </c>
      <c r="H21" s="10">
        <f t="shared" si="0"/>
        <v>253.01</v>
      </c>
      <c r="I21" s="3">
        <f t="shared" si="1"/>
        <v>1.0475920000000001</v>
      </c>
    </row>
    <row r="22" spans="1:9" x14ac:dyDescent="0.25">
      <c r="A22" s="12" t="s">
        <v>14</v>
      </c>
      <c r="B22" s="8" t="s">
        <v>46</v>
      </c>
      <c r="C22" s="8" t="s">
        <v>42</v>
      </c>
      <c r="D22" s="7" t="s">
        <v>30</v>
      </c>
      <c r="E22" s="4">
        <v>1.0326765012359409</v>
      </c>
      <c r="F22" s="13">
        <v>0.62679425837320579</v>
      </c>
      <c r="G22" s="14">
        <v>1290.8499999999999</v>
      </c>
      <c r="H22" s="10">
        <f t="shared" si="0"/>
        <v>271.65000000000009</v>
      </c>
      <c r="I22" s="3">
        <f t="shared" si="1"/>
        <v>1.0326799999999998</v>
      </c>
    </row>
    <row r="23" spans="1:9" x14ac:dyDescent="0.25">
      <c r="A23" s="12" t="s">
        <v>177</v>
      </c>
      <c r="B23" s="8" t="s">
        <v>34</v>
      </c>
      <c r="C23" s="8" t="s">
        <v>263</v>
      </c>
      <c r="D23" s="7" t="s">
        <v>23</v>
      </c>
      <c r="E23" s="4">
        <v>1.0235921480576515</v>
      </c>
      <c r="F23" s="13">
        <v>0.72274881516587675</v>
      </c>
      <c r="G23" s="14">
        <v>1279.49</v>
      </c>
      <c r="H23" s="10">
        <f t="shared" si="0"/>
        <v>283.01</v>
      </c>
      <c r="I23" s="3">
        <f t="shared" si="1"/>
        <v>1.0235920000000001</v>
      </c>
    </row>
    <row r="24" spans="1:9" x14ac:dyDescent="0.25">
      <c r="A24" s="12" t="s">
        <v>183</v>
      </c>
      <c r="B24" s="8" t="s">
        <v>189</v>
      </c>
      <c r="C24" s="8" t="s">
        <v>263</v>
      </c>
      <c r="D24" s="7" t="s">
        <v>185</v>
      </c>
      <c r="E24" s="4">
        <v>1.0219461088850494</v>
      </c>
      <c r="F24" s="13">
        <v>0.75657894736842102</v>
      </c>
      <c r="G24" s="14">
        <v>1277.43</v>
      </c>
      <c r="H24" s="10">
        <f t="shared" si="0"/>
        <v>285.06999999999994</v>
      </c>
      <c r="I24" s="3">
        <f t="shared" si="1"/>
        <v>1.021944</v>
      </c>
    </row>
    <row r="25" spans="1:9" x14ac:dyDescent="0.25">
      <c r="A25" s="12" t="s">
        <v>176</v>
      </c>
      <c r="B25" s="8" t="s">
        <v>52</v>
      </c>
      <c r="C25" s="8" t="s">
        <v>263</v>
      </c>
      <c r="D25" s="7" t="s">
        <v>51</v>
      </c>
      <c r="E25" s="4">
        <v>1.018386164671816</v>
      </c>
      <c r="F25" s="13">
        <v>0.61176470588235299</v>
      </c>
      <c r="G25" s="14">
        <v>1272.98</v>
      </c>
      <c r="H25" s="10">
        <f t="shared" si="0"/>
        <v>289.52</v>
      </c>
      <c r="I25" s="3">
        <f t="shared" si="1"/>
        <v>1.018384</v>
      </c>
    </row>
    <row r="26" spans="1:9" x14ac:dyDescent="0.25">
      <c r="A26" s="12" t="s">
        <v>6</v>
      </c>
      <c r="B26" s="8" t="s">
        <v>38</v>
      </c>
      <c r="C26" s="8" t="s">
        <v>233</v>
      </c>
      <c r="D26" s="7" t="s">
        <v>7</v>
      </c>
      <c r="E26" s="4">
        <v>1.0145392969753591</v>
      </c>
      <c r="F26" s="13">
        <v>0.58399999999999996</v>
      </c>
      <c r="G26" s="14">
        <v>1268.17</v>
      </c>
      <c r="H26" s="10">
        <f t="shared" si="0"/>
        <v>294.32999999999993</v>
      </c>
      <c r="I26" s="3">
        <f t="shared" si="1"/>
        <v>1.0145360000000001</v>
      </c>
    </row>
    <row r="27" spans="1:9" x14ac:dyDescent="0.25">
      <c r="A27" s="12" t="s">
        <v>177</v>
      </c>
      <c r="B27" s="8" t="s">
        <v>24</v>
      </c>
      <c r="C27" s="8" t="s">
        <v>263</v>
      </c>
      <c r="D27" s="7" t="s">
        <v>23</v>
      </c>
      <c r="E27" s="4">
        <v>0.98443962816975927</v>
      </c>
      <c r="F27" s="13">
        <v>0.66666666666666663</v>
      </c>
      <c r="G27" s="14">
        <v>1230.55</v>
      </c>
      <c r="H27" s="10">
        <f t="shared" si="0"/>
        <v>331.95000000000005</v>
      </c>
      <c r="I27" s="3">
        <f t="shared" si="1"/>
        <v>0.98443999999999998</v>
      </c>
    </row>
    <row r="28" spans="1:9" x14ac:dyDescent="0.25">
      <c r="A28" s="12" t="s">
        <v>176</v>
      </c>
      <c r="B28" s="8" t="s">
        <v>168</v>
      </c>
      <c r="C28" s="8" t="s">
        <v>263</v>
      </c>
      <c r="D28" s="7" t="s">
        <v>126</v>
      </c>
      <c r="E28" s="4">
        <v>0.98112149734234666</v>
      </c>
      <c r="F28" s="13">
        <v>0.57553956834532372</v>
      </c>
      <c r="G28" s="14">
        <v>1226.4000000000001</v>
      </c>
      <c r="H28" s="10">
        <f t="shared" si="0"/>
        <v>336.09999999999991</v>
      </c>
      <c r="I28" s="3">
        <f t="shared" si="1"/>
        <v>0.9811200000000001</v>
      </c>
    </row>
    <row r="29" spans="1:9" x14ac:dyDescent="0.25">
      <c r="A29" s="12" t="s">
        <v>25</v>
      </c>
      <c r="B29" s="8" t="s">
        <v>27</v>
      </c>
      <c r="C29" s="8" t="s">
        <v>262</v>
      </c>
      <c r="D29" s="7" t="s">
        <v>178</v>
      </c>
      <c r="E29" s="4">
        <v>0.98021762589532779</v>
      </c>
      <c r="F29" s="13">
        <v>0.63167587476979747</v>
      </c>
      <c r="G29" s="14">
        <v>1225.27</v>
      </c>
      <c r="H29" s="10">
        <f t="shared" si="0"/>
        <v>337.23</v>
      </c>
      <c r="I29" s="3">
        <f t="shared" si="1"/>
        <v>0.98021599999999998</v>
      </c>
    </row>
    <row r="30" spans="1:9" x14ac:dyDescent="0.25">
      <c r="A30" s="12" t="s">
        <v>100</v>
      </c>
      <c r="B30" s="8" t="s">
        <v>204</v>
      </c>
      <c r="C30" s="8" t="s">
        <v>231</v>
      </c>
      <c r="D30" s="7" t="s">
        <v>203</v>
      </c>
      <c r="E30" s="4">
        <v>0.97541224970553608</v>
      </c>
      <c r="F30" s="13">
        <v>0.64480874316939896</v>
      </c>
      <c r="G30" s="14">
        <v>1219.27</v>
      </c>
      <c r="H30" s="10">
        <f t="shared" si="0"/>
        <v>343.23</v>
      </c>
      <c r="I30" s="3">
        <f t="shared" si="1"/>
        <v>0.97541599999999995</v>
      </c>
    </row>
    <row r="31" spans="1:9" x14ac:dyDescent="0.25">
      <c r="A31" s="12" t="s">
        <v>25</v>
      </c>
      <c r="B31" s="8" t="s">
        <v>33</v>
      </c>
      <c r="C31" s="8" t="s">
        <v>262</v>
      </c>
      <c r="D31" s="7" t="s">
        <v>26</v>
      </c>
      <c r="E31" s="4">
        <v>0.9660907786352696</v>
      </c>
      <c r="F31" s="13">
        <v>0.59051724137931039</v>
      </c>
      <c r="G31" s="14">
        <v>1207.6099999999999</v>
      </c>
      <c r="H31" s="10">
        <f t="shared" si="0"/>
        <v>354.8900000000001</v>
      </c>
      <c r="I31" s="3">
        <f t="shared" si="1"/>
        <v>0.96608799999999995</v>
      </c>
    </row>
    <row r="32" spans="1:9" x14ac:dyDescent="0.25">
      <c r="A32" s="12" t="s">
        <v>176</v>
      </c>
      <c r="B32" s="8" t="s">
        <v>156</v>
      </c>
      <c r="C32" s="8" t="s">
        <v>263</v>
      </c>
      <c r="D32" s="7" t="s">
        <v>51</v>
      </c>
      <c r="E32" s="4">
        <v>0.95405841773080879</v>
      </c>
      <c r="F32" s="13">
        <v>0.58441558441558439</v>
      </c>
      <c r="G32" s="14">
        <v>1192.57</v>
      </c>
      <c r="H32" s="10">
        <f t="shared" si="0"/>
        <v>369.93000000000006</v>
      </c>
      <c r="I32" s="3">
        <f t="shared" si="1"/>
        <v>0.9540559999999999</v>
      </c>
    </row>
    <row r="33" spans="1:9" x14ac:dyDescent="0.25">
      <c r="A33" s="12" t="s">
        <v>179</v>
      </c>
      <c r="B33" s="8" t="s">
        <v>153</v>
      </c>
      <c r="C33" s="8" t="s">
        <v>233</v>
      </c>
      <c r="D33" s="7" t="s">
        <v>202</v>
      </c>
      <c r="E33" s="4">
        <v>0.94259204616242098</v>
      </c>
      <c r="F33" s="13">
        <v>0.67096774193548392</v>
      </c>
      <c r="G33" s="14">
        <v>1178.24</v>
      </c>
      <c r="H33" s="10">
        <f t="shared" si="0"/>
        <v>384.26</v>
      </c>
      <c r="I33" s="3">
        <f t="shared" si="1"/>
        <v>0.94259199999999999</v>
      </c>
    </row>
    <row r="34" spans="1:9" x14ac:dyDescent="0.25">
      <c r="A34" s="12" t="s">
        <v>14</v>
      </c>
      <c r="B34" s="8" t="s">
        <v>93</v>
      </c>
      <c r="C34" s="8" t="s">
        <v>42</v>
      </c>
      <c r="D34" s="7" t="s">
        <v>82</v>
      </c>
      <c r="E34" s="4">
        <v>0.93231680726605604</v>
      </c>
      <c r="F34" s="13">
        <v>0.67441860465116277</v>
      </c>
      <c r="G34" s="14">
        <v>1165.4000000000001</v>
      </c>
      <c r="H34" s="10">
        <f t="shared" si="0"/>
        <v>397.09999999999991</v>
      </c>
      <c r="I34" s="3">
        <f t="shared" si="1"/>
        <v>0.93232000000000004</v>
      </c>
    </row>
    <row r="35" spans="1:9" x14ac:dyDescent="0.25">
      <c r="A35" s="12" t="s">
        <v>14</v>
      </c>
      <c r="B35" s="8" t="s">
        <v>41</v>
      </c>
      <c r="C35" s="8" t="s">
        <v>42</v>
      </c>
      <c r="D35" s="7" t="s">
        <v>40</v>
      </c>
      <c r="E35" s="4">
        <v>0.92910825292216359</v>
      </c>
      <c r="F35" s="13">
        <v>0.58490566037735847</v>
      </c>
      <c r="G35" s="14">
        <v>1161.3900000000001</v>
      </c>
      <c r="H35" s="10">
        <f t="shared" si="0"/>
        <v>401.1099999999999</v>
      </c>
      <c r="I35" s="3">
        <f t="shared" si="1"/>
        <v>0.92911200000000005</v>
      </c>
    </row>
    <row r="36" spans="1:9" x14ac:dyDescent="0.25">
      <c r="A36" s="12" t="s">
        <v>14</v>
      </c>
      <c r="B36" s="8" t="s">
        <v>83</v>
      </c>
      <c r="C36" s="8" t="s">
        <v>42</v>
      </c>
      <c r="D36" s="7" t="s">
        <v>82</v>
      </c>
      <c r="E36" s="4">
        <v>0.9227811149160724</v>
      </c>
      <c r="F36" s="13">
        <v>0.66666666666666663</v>
      </c>
      <c r="G36" s="14">
        <v>1153.48</v>
      </c>
      <c r="H36" s="10">
        <f t="shared" si="0"/>
        <v>409.02</v>
      </c>
      <c r="I36" s="3">
        <f t="shared" si="1"/>
        <v>0.92278400000000005</v>
      </c>
    </row>
    <row r="37" spans="1:9" x14ac:dyDescent="0.25">
      <c r="A37" s="12" t="s">
        <v>17</v>
      </c>
      <c r="B37" s="8" t="s">
        <v>152</v>
      </c>
      <c r="C37" s="8" t="s">
        <v>262</v>
      </c>
      <c r="D37" s="7" t="s">
        <v>195</v>
      </c>
      <c r="E37" s="4">
        <v>0.92234800675741258</v>
      </c>
      <c r="F37" s="13">
        <v>0.57317073170731703</v>
      </c>
      <c r="G37" s="14">
        <v>1152.94</v>
      </c>
      <c r="H37" s="10">
        <f t="shared" si="0"/>
        <v>409.55999999999995</v>
      </c>
      <c r="I37" s="3">
        <f t="shared" si="1"/>
        <v>0.92235200000000006</v>
      </c>
    </row>
    <row r="38" spans="1:9" x14ac:dyDescent="0.25">
      <c r="A38" s="12" t="s">
        <v>14</v>
      </c>
      <c r="B38" s="8" t="s">
        <v>159</v>
      </c>
      <c r="C38" s="8" t="s">
        <v>42</v>
      </c>
      <c r="D38" s="7" t="s">
        <v>109</v>
      </c>
      <c r="E38" s="4">
        <v>0.92200607744851037</v>
      </c>
      <c r="F38" s="13">
        <v>0.59292035398230092</v>
      </c>
      <c r="G38" s="14">
        <v>1152.51</v>
      </c>
      <c r="H38" s="10">
        <f t="shared" si="0"/>
        <v>409.99</v>
      </c>
      <c r="I38" s="3">
        <f t="shared" si="1"/>
        <v>0.92200799999999994</v>
      </c>
    </row>
    <row r="39" spans="1:9" x14ac:dyDescent="0.25">
      <c r="A39" s="12" t="s">
        <v>177</v>
      </c>
      <c r="B39" s="8" t="s">
        <v>139</v>
      </c>
      <c r="C39" s="8" t="s">
        <v>263</v>
      </c>
      <c r="D39" s="7" t="s">
        <v>23</v>
      </c>
      <c r="E39" s="4">
        <v>0.92042316739202068</v>
      </c>
      <c r="F39" s="13">
        <v>0.65656565656565657</v>
      </c>
      <c r="G39" s="14">
        <v>1150.53</v>
      </c>
      <c r="H39" s="10">
        <f t="shared" si="0"/>
        <v>411.97</v>
      </c>
      <c r="I39" s="3">
        <f t="shared" si="1"/>
        <v>0.92042400000000002</v>
      </c>
    </row>
    <row r="40" spans="1:9" x14ac:dyDescent="0.25">
      <c r="A40" s="12" t="s">
        <v>14</v>
      </c>
      <c r="B40" s="8" t="s">
        <v>85</v>
      </c>
      <c r="C40" s="8" t="s">
        <v>42</v>
      </c>
      <c r="D40" s="7" t="s">
        <v>42</v>
      </c>
      <c r="E40" s="4">
        <v>0.91891891891891897</v>
      </c>
      <c r="F40" s="13">
        <v>0.6</v>
      </c>
      <c r="G40" s="14">
        <v>1148.6500000000001</v>
      </c>
      <c r="H40" s="10">
        <f t="shared" si="0"/>
        <v>413.84999999999991</v>
      </c>
      <c r="I40" s="3">
        <f t="shared" si="1"/>
        <v>0.91892000000000007</v>
      </c>
    </row>
    <row r="41" spans="1:9" x14ac:dyDescent="0.25">
      <c r="A41" s="12" t="s">
        <v>190</v>
      </c>
      <c r="B41" s="8" t="s">
        <v>37</v>
      </c>
      <c r="C41" s="8" t="s">
        <v>262</v>
      </c>
      <c r="D41" s="7" t="s">
        <v>36</v>
      </c>
      <c r="E41" s="4">
        <v>0.91268392565197387</v>
      </c>
      <c r="F41" s="13">
        <v>0.65771812080536918</v>
      </c>
      <c r="G41" s="14">
        <v>1140.8499999999999</v>
      </c>
      <c r="H41" s="10">
        <f t="shared" si="0"/>
        <v>421.65000000000009</v>
      </c>
      <c r="I41" s="3">
        <f t="shared" si="1"/>
        <v>0.91267999999999994</v>
      </c>
    </row>
    <row r="42" spans="1:9" x14ac:dyDescent="0.25">
      <c r="A42" s="12" t="s">
        <v>25</v>
      </c>
      <c r="B42" s="8" t="s">
        <v>116</v>
      </c>
      <c r="C42" s="8" t="s">
        <v>262</v>
      </c>
      <c r="D42" s="7" t="s">
        <v>26</v>
      </c>
      <c r="E42" s="4">
        <v>0.91106049663907562</v>
      </c>
      <c r="F42" s="13">
        <v>0.58288770053475936</v>
      </c>
      <c r="G42" s="14">
        <v>1138.83</v>
      </c>
      <c r="H42" s="10">
        <f t="shared" si="0"/>
        <v>423.67000000000007</v>
      </c>
      <c r="I42" s="3">
        <f t="shared" si="1"/>
        <v>0.91106399999999998</v>
      </c>
    </row>
    <row r="43" spans="1:9" x14ac:dyDescent="0.25">
      <c r="A43" s="12" t="s">
        <v>179</v>
      </c>
      <c r="B43" s="8" t="s">
        <v>67</v>
      </c>
      <c r="C43" s="8" t="s">
        <v>233</v>
      </c>
      <c r="D43" s="7" t="s">
        <v>202</v>
      </c>
      <c r="E43" s="4">
        <v>0.90472839630278246</v>
      </c>
      <c r="F43" s="13">
        <v>0.63404255319148939</v>
      </c>
      <c r="G43" s="14">
        <v>1130.9100000000001</v>
      </c>
      <c r="H43" s="10">
        <f t="shared" si="0"/>
        <v>431.58999999999992</v>
      </c>
      <c r="I43" s="3">
        <f t="shared" si="1"/>
        <v>0.90472800000000009</v>
      </c>
    </row>
    <row r="44" spans="1:9" x14ac:dyDescent="0.25">
      <c r="A44" s="12" t="s">
        <v>183</v>
      </c>
      <c r="B44" s="8" t="s">
        <v>191</v>
      </c>
      <c r="C44" s="8" t="s">
        <v>263</v>
      </c>
      <c r="D44" s="7" t="s">
        <v>185</v>
      </c>
      <c r="E44" s="4">
        <v>0.88882498643888352</v>
      </c>
      <c r="F44" s="13">
        <v>0.75138121546961323</v>
      </c>
      <c r="G44" s="14">
        <v>1111.03</v>
      </c>
      <c r="H44" s="10">
        <f t="shared" si="0"/>
        <v>451.47</v>
      </c>
      <c r="I44" s="3">
        <f t="shared" si="1"/>
        <v>0.88882399999999995</v>
      </c>
    </row>
    <row r="45" spans="1:9" x14ac:dyDescent="0.25">
      <c r="A45" s="12" t="s">
        <v>176</v>
      </c>
      <c r="B45" s="8" t="s">
        <v>53</v>
      </c>
      <c r="C45" s="8" t="s">
        <v>263</v>
      </c>
      <c r="D45" s="7" t="s">
        <v>51</v>
      </c>
      <c r="E45" s="4">
        <v>0.88455584720259206</v>
      </c>
      <c r="F45" s="13">
        <v>0.58536585365853655</v>
      </c>
      <c r="G45" s="14">
        <v>1105.69</v>
      </c>
      <c r="H45" s="10">
        <f t="shared" si="0"/>
        <v>456.80999999999995</v>
      </c>
      <c r="I45" s="3">
        <f t="shared" si="1"/>
        <v>0.884552</v>
      </c>
    </row>
    <row r="46" spans="1:9" x14ac:dyDescent="0.25">
      <c r="A46" s="12" t="s">
        <v>14</v>
      </c>
      <c r="B46" s="8" t="s">
        <v>81</v>
      </c>
      <c r="C46" s="8" t="s">
        <v>42</v>
      </c>
      <c r="D46" s="7" t="s">
        <v>42</v>
      </c>
      <c r="E46" s="4">
        <v>0.88357918350934395</v>
      </c>
      <c r="F46" s="13">
        <v>0.5714285714285714</v>
      </c>
      <c r="G46" s="14">
        <v>1104.47</v>
      </c>
      <c r="H46" s="10">
        <f t="shared" si="0"/>
        <v>458.03</v>
      </c>
      <c r="I46" s="3">
        <f t="shared" si="1"/>
        <v>0.88357600000000003</v>
      </c>
    </row>
    <row r="47" spans="1:9" x14ac:dyDescent="0.25">
      <c r="A47" s="12" t="s">
        <v>14</v>
      </c>
      <c r="B47" s="8" t="s">
        <v>16</v>
      </c>
      <c r="C47" s="8" t="s">
        <v>42</v>
      </c>
      <c r="D47" s="7" t="s">
        <v>42</v>
      </c>
      <c r="E47" s="4">
        <v>0.88231935808671635</v>
      </c>
      <c r="F47" s="13">
        <v>0.6470588235294118</v>
      </c>
      <c r="G47" s="14">
        <v>1102.9000000000001</v>
      </c>
      <c r="H47" s="10">
        <f t="shared" si="0"/>
        <v>459.59999999999991</v>
      </c>
      <c r="I47" s="3">
        <f t="shared" si="1"/>
        <v>0.8823200000000001</v>
      </c>
    </row>
    <row r="48" spans="1:9" x14ac:dyDescent="0.25">
      <c r="A48" s="12" t="s">
        <v>14</v>
      </c>
      <c r="B48" s="8" t="s">
        <v>31</v>
      </c>
      <c r="C48" s="8" t="s">
        <v>42</v>
      </c>
      <c r="D48" s="7" t="s">
        <v>30</v>
      </c>
      <c r="E48" s="4">
        <v>0.87421972055643316</v>
      </c>
      <c r="F48" s="13">
        <v>0.625</v>
      </c>
      <c r="G48" s="14">
        <v>1092.77</v>
      </c>
      <c r="H48" s="10">
        <f t="shared" si="0"/>
        <v>469.73</v>
      </c>
      <c r="I48" s="3">
        <f t="shared" si="1"/>
        <v>0.87421599999999999</v>
      </c>
    </row>
    <row r="49" spans="1:9" x14ac:dyDescent="0.25">
      <c r="A49" s="12" t="s">
        <v>72</v>
      </c>
      <c r="B49" s="8" t="s">
        <v>94</v>
      </c>
      <c r="C49" s="8" t="s">
        <v>262</v>
      </c>
      <c r="D49" s="7" t="s">
        <v>205</v>
      </c>
      <c r="E49" s="4">
        <v>0.86969577645135809</v>
      </c>
      <c r="F49" s="13">
        <v>0.64117647058823535</v>
      </c>
      <c r="G49" s="14">
        <v>1087.1199999999999</v>
      </c>
      <c r="H49" s="10">
        <f t="shared" si="0"/>
        <v>475.38000000000011</v>
      </c>
      <c r="I49" s="3">
        <f t="shared" si="1"/>
        <v>0.86969599999999991</v>
      </c>
    </row>
    <row r="50" spans="1:9" x14ac:dyDescent="0.25">
      <c r="A50" s="12" t="s">
        <v>25</v>
      </c>
      <c r="B50" s="8" t="s">
        <v>133</v>
      </c>
      <c r="C50" s="8" t="s">
        <v>262</v>
      </c>
      <c r="D50" s="7" t="s">
        <v>26</v>
      </c>
      <c r="E50" s="4">
        <v>0.86320359639676592</v>
      </c>
      <c r="F50" s="13">
        <v>0.62068965517241381</v>
      </c>
      <c r="G50" s="14">
        <v>1079</v>
      </c>
      <c r="H50" s="10">
        <f t="shared" si="0"/>
        <v>483.5</v>
      </c>
      <c r="I50" s="3">
        <f t="shared" si="1"/>
        <v>0.86319999999999997</v>
      </c>
    </row>
    <row r="51" spans="1:9" x14ac:dyDescent="0.25">
      <c r="A51" s="12" t="s">
        <v>176</v>
      </c>
      <c r="B51" s="8" t="s">
        <v>129</v>
      </c>
      <c r="C51" s="8" t="s">
        <v>263</v>
      </c>
      <c r="D51" s="7" t="s">
        <v>51</v>
      </c>
      <c r="E51" s="4">
        <v>0.86126986212383305</v>
      </c>
      <c r="F51" s="13">
        <v>0.62307692307692308</v>
      </c>
      <c r="G51" s="14">
        <v>1076.5899999999999</v>
      </c>
      <c r="H51" s="10">
        <f t="shared" si="0"/>
        <v>485.91000000000008</v>
      </c>
      <c r="I51" s="3">
        <f t="shared" si="1"/>
        <v>0.86127199999999993</v>
      </c>
    </row>
    <row r="52" spans="1:9" x14ac:dyDescent="0.25">
      <c r="A52" s="12" t="s">
        <v>72</v>
      </c>
      <c r="B52" s="8" t="s">
        <v>97</v>
      </c>
      <c r="C52" s="8" t="s">
        <v>262</v>
      </c>
      <c r="D52" s="7" t="s">
        <v>205</v>
      </c>
      <c r="E52" s="4">
        <v>0.85586903457099561</v>
      </c>
      <c r="F52" s="13">
        <v>0.651685393258427</v>
      </c>
      <c r="G52" s="14">
        <v>1069.8399999999999</v>
      </c>
      <c r="H52" s="10">
        <f t="shared" si="0"/>
        <v>492.66000000000008</v>
      </c>
      <c r="I52" s="3">
        <f t="shared" si="1"/>
        <v>0.85587199999999997</v>
      </c>
    </row>
    <row r="53" spans="1:9" x14ac:dyDescent="0.25">
      <c r="A53" s="12" t="s">
        <v>183</v>
      </c>
      <c r="B53" s="8" t="s">
        <v>186</v>
      </c>
      <c r="C53" s="8" t="s">
        <v>263</v>
      </c>
      <c r="D53" s="7" t="s">
        <v>185</v>
      </c>
      <c r="E53" s="4">
        <v>0.85545260672072465</v>
      </c>
      <c r="F53" s="13">
        <v>0.69767441860465118</v>
      </c>
      <c r="G53" s="14">
        <v>1069.32</v>
      </c>
      <c r="H53" s="10">
        <f t="shared" si="0"/>
        <v>493.18000000000006</v>
      </c>
      <c r="I53" s="3">
        <f t="shared" si="1"/>
        <v>0.85545599999999999</v>
      </c>
    </row>
    <row r="54" spans="1:9" x14ac:dyDescent="0.25">
      <c r="A54" s="12" t="s">
        <v>179</v>
      </c>
      <c r="B54" s="8" t="s">
        <v>57</v>
      </c>
      <c r="C54" s="8" t="s">
        <v>233</v>
      </c>
      <c r="D54" s="7" t="s">
        <v>202</v>
      </c>
      <c r="E54" s="4">
        <v>0.81885895154559618</v>
      </c>
      <c r="F54" s="13">
        <v>0.625</v>
      </c>
      <c r="G54" s="14">
        <v>1023.57</v>
      </c>
      <c r="H54" s="10">
        <f t="shared" si="0"/>
        <v>538.92999999999995</v>
      </c>
      <c r="I54" s="3">
        <f t="shared" si="1"/>
        <v>0.81885600000000003</v>
      </c>
    </row>
    <row r="55" spans="1:9" x14ac:dyDescent="0.25">
      <c r="A55" s="12" t="s">
        <v>206</v>
      </c>
      <c r="B55" s="8" t="s">
        <v>207</v>
      </c>
      <c r="C55" s="8" t="s">
        <v>231</v>
      </c>
      <c r="D55" s="7" t="s">
        <v>11</v>
      </c>
      <c r="E55" s="4">
        <v>0.81517746697820348</v>
      </c>
      <c r="F55" s="13">
        <v>0.59693877551020413</v>
      </c>
      <c r="G55" s="14">
        <v>1018.97</v>
      </c>
      <c r="H55" s="10">
        <f t="shared" si="0"/>
        <v>543.53</v>
      </c>
      <c r="I55" s="3">
        <f t="shared" si="1"/>
        <v>0.81517600000000001</v>
      </c>
    </row>
    <row r="56" spans="1:9" x14ac:dyDescent="0.25">
      <c r="A56" s="12" t="s">
        <v>50</v>
      </c>
      <c r="B56" s="8" t="s">
        <v>50</v>
      </c>
      <c r="C56" s="8" t="s">
        <v>263</v>
      </c>
      <c r="D56" s="7" t="s">
        <v>44</v>
      </c>
      <c r="E56" s="4">
        <v>0.81337767039066056</v>
      </c>
      <c r="F56" s="13">
        <v>0.64855072463768115</v>
      </c>
      <c r="G56" s="14">
        <v>1016.72</v>
      </c>
      <c r="H56" s="10">
        <f t="shared" si="0"/>
        <v>545.78</v>
      </c>
      <c r="I56" s="3">
        <f t="shared" si="1"/>
        <v>0.81337599999999999</v>
      </c>
    </row>
    <row r="57" spans="1:9" x14ac:dyDescent="0.25">
      <c r="A57" s="12" t="s">
        <v>28</v>
      </c>
      <c r="B57" s="8" t="s">
        <v>137</v>
      </c>
      <c r="C57" s="8" t="s">
        <v>42</v>
      </c>
      <c r="D57" s="7" t="s">
        <v>29</v>
      </c>
      <c r="E57" s="4">
        <v>0.8100753116891336</v>
      </c>
      <c r="F57" s="13">
        <v>0.58750000000000002</v>
      </c>
      <c r="G57" s="14">
        <v>1012.59</v>
      </c>
      <c r="H57" s="10">
        <f t="shared" si="0"/>
        <v>549.91</v>
      </c>
      <c r="I57" s="3">
        <f t="shared" si="1"/>
        <v>0.81007200000000001</v>
      </c>
    </row>
    <row r="58" spans="1:9" x14ac:dyDescent="0.25">
      <c r="A58" s="12" t="s">
        <v>17</v>
      </c>
      <c r="B58" s="8" t="s">
        <v>200</v>
      </c>
      <c r="C58" s="8" t="s">
        <v>262</v>
      </c>
      <c r="D58" s="7" t="s">
        <v>195</v>
      </c>
      <c r="E58" s="4">
        <v>0.80679984545805772</v>
      </c>
      <c r="F58" s="13">
        <v>0.62886597938144329</v>
      </c>
      <c r="G58" s="14">
        <v>1008.5</v>
      </c>
      <c r="H58" s="10">
        <f t="shared" si="0"/>
        <v>554</v>
      </c>
      <c r="I58" s="3">
        <f t="shared" si="1"/>
        <v>0.80679999999999996</v>
      </c>
    </row>
    <row r="59" spans="1:9" x14ac:dyDescent="0.25">
      <c r="A59" s="12" t="s">
        <v>50</v>
      </c>
      <c r="B59" s="8" t="s">
        <v>71</v>
      </c>
      <c r="C59" s="8" t="s">
        <v>263</v>
      </c>
      <c r="D59" s="7" t="s">
        <v>44</v>
      </c>
      <c r="E59" s="4">
        <v>0.80456070985242045</v>
      </c>
      <c r="F59" s="13">
        <v>0.77049180327868849</v>
      </c>
      <c r="G59" s="14">
        <v>1005.7</v>
      </c>
      <c r="H59" s="10">
        <f t="shared" si="0"/>
        <v>556.79999999999995</v>
      </c>
      <c r="I59" s="3">
        <f t="shared" si="1"/>
        <v>0.80456000000000005</v>
      </c>
    </row>
    <row r="60" spans="1:9" x14ac:dyDescent="0.25">
      <c r="A60" s="12" t="s">
        <v>14</v>
      </c>
      <c r="B60" s="8" t="s">
        <v>89</v>
      </c>
      <c r="C60" s="8" t="s">
        <v>42</v>
      </c>
      <c r="D60" s="7" t="s">
        <v>30</v>
      </c>
      <c r="E60" s="4">
        <v>0.80374582940027495</v>
      </c>
      <c r="F60" s="13">
        <v>0.64</v>
      </c>
      <c r="G60" s="14">
        <v>1004.68</v>
      </c>
      <c r="H60" s="10">
        <f t="shared" si="0"/>
        <v>557.82000000000005</v>
      </c>
      <c r="I60" s="3">
        <f t="shared" si="1"/>
        <v>0.80374400000000001</v>
      </c>
    </row>
    <row r="61" spans="1:9" x14ac:dyDescent="0.25">
      <c r="A61" s="12" t="s">
        <v>14</v>
      </c>
      <c r="B61" s="8" t="s">
        <v>171</v>
      </c>
      <c r="C61" s="8" t="s">
        <v>42</v>
      </c>
      <c r="D61" s="7" t="s">
        <v>82</v>
      </c>
      <c r="E61" s="4">
        <v>0.79994105697474915</v>
      </c>
      <c r="F61" s="13">
        <v>0.59183673469387754</v>
      </c>
      <c r="G61" s="14">
        <v>999.93</v>
      </c>
      <c r="H61" s="10">
        <f t="shared" si="0"/>
        <v>562.57000000000005</v>
      </c>
      <c r="I61" s="3">
        <f t="shared" si="1"/>
        <v>0.79994399999999999</v>
      </c>
    </row>
    <row r="62" spans="1:9" x14ac:dyDescent="0.25">
      <c r="A62" s="12" t="s">
        <v>25</v>
      </c>
      <c r="B62" s="8" t="s">
        <v>147</v>
      </c>
      <c r="C62" s="8" t="s">
        <v>262</v>
      </c>
      <c r="D62" s="7" t="s">
        <v>26</v>
      </c>
      <c r="E62" s="4">
        <v>0.79281750198204393</v>
      </c>
      <c r="F62" s="13">
        <v>0.61538461538461542</v>
      </c>
      <c r="G62" s="14">
        <v>991.02</v>
      </c>
      <c r="H62" s="10">
        <f t="shared" si="0"/>
        <v>571.48</v>
      </c>
      <c r="I62" s="3">
        <f t="shared" si="1"/>
        <v>0.79281599999999997</v>
      </c>
    </row>
    <row r="63" spans="1:9" x14ac:dyDescent="0.25">
      <c r="A63" s="12" t="s">
        <v>177</v>
      </c>
      <c r="B63" s="8" t="s">
        <v>146</v>
      </c>
      <c r="C63" s="8" t="s">
        <v>263</v>
      </c>
      <c r="D63" s="7" t="s">
        <v>23</v>
      </c>
      <c r="E63" s="4">
        <v>0.78569825105610092</v>
      </c>
      <c r="F63" s="13">
        <v>0.60576923076923073</v>
      </c>
      <c r="G63" s="14">
        <v>982.12</v>
      </c>
      <c r="H63" s="10">
        <f t="shared" si="0"/>
        <v>580.38</v>
      </c>
      <c r="I63" s="3">
        <f t="shared" si="1"/>
        <v>0.78569599999999995</v>
      </c>
    </row>
    <row r="64" spans="1:9" x14ac:dyDescent="0.25">
      <c r="A64" s="12" t="s">
        <v>28</v>
      </c>
      <c r="B64" s="8" t="s">
        <v>80</v>
      </c>
      <c r="C64" s="8" t="s">
        <v>42</v>
      </c>
      <c r="D64" s="7" t="s">
        <v>29</v>
      </c>
      <c r="E64" s="4">
        <v>0.78202120431265465</v>
      </c>
      <c r="F64" s="13">
        <v>0.60655737704918034</v>
      </c>
      <c r="G64" s="14">
        <v>977.53</v>
      </c>
      <c r="H64" s="10">
        <f t="shared" si="0"/>
        <v>584.97</v>
      </c>
      <c r="I64" s="3">
        <f t="shared" si="1"/>
        <v>0.78202399999999994</v>
      </c>
    </row>
    <row r="65" spans="1:9" x14ac:dyDescent="0.25">
      <c r="A65" s="12" t="s">
        <v>206</v>
      </c>
      <c r="B65" s="8" t="s">
        <v>208</v>
      </c>
      <c r="C65" s="8" t="s">
        <v>231</v>
      </c>
      <c r="D65" s="7" t="s">
        <v>11</v>
      </c>
      <c r="E65" s="4">
        <v>0.78121744927294701</v>
      </c>
      <c r="F65" s="13">
        <v>0.68292682926829273</v>
      </c>
      <c r="G65" s="14">
        <v>976.52</v>
      </c>
      <c r="H65" s="10">
        <f t="shared" si="0"/>
        <v>585.98</v>
      </c>
      <c r="I65" s="3">
        <f t="shared" si="1"/>
        <v>0.78121600000000002</v>
      </c>
    </row>
    <row r="66" spans="1:9" x14ac:dyDescent="0.25">
      <c r="A66" s="12" t="s">
        <v>14</v>
      </c>
      <c r="B66" s="8" t="s">
        <v>63</v>
      </c>
      <c r="C66" s="8" t="s">
        <v>42</v>
      </c>
      <c r="D66" s="7" t="s">
        <v>40</v>
      </c>
      <c r="E66" s="4">
        <v>0.77619120876047143</v>
      </c>
      <c r="F66" s="13">
        <v>0.59036144578313254</v>
      </c>
      <c r="G66" s="14">
        <v>970.24</v>
      </c>
      <c r="H66" s="10">
        <f t="shared" si="0"/>
        <v>592.26</v>
      </c>
      <c r="I66" s="3">
        <f t="shared" si="1"/>
        <v>0.77619199999999999</v>
      </c>
    </row>
    <row r="67" spans="1:9" x14ac:dyDescent="0.25">
      <c r="A67" s="12" t="s">
        <v>6</v>
      </c>
      <c r="B67" s="8" t="s">
        <v>10</v>
      </c>
      <c r="C67" s="8" t="s">
        <v>233</v>
      </c>
      <c r="D67" s="7" t="s">
        <v>7</v>
      </c>
      <c r="E67" s="4">
        <v>0.77434706132726172</v>
      </c>
      <c r="F67" s="13">
        <v>0.63571428571428568</v>
      </c>
      <c r="G67" s="14">
        <v>967.93</v>
      </c>
      <c r="H67" s="10">
        <f t="shared" ref="H67:H128" si="2">1562.5-G67</f>
        <v>594.57000000000005</v>
      </c>
      <c r="I67" s="3">
        <f t="shared" ref="I67:I128" si="3">+G67/1250</f>
        <v>0.77434399999999992</v>
      </c>
    </row>
    <row r="68" spans="1:9" x14ac:dyDescent="0.25">
      <c r="A68" s="12" t="s">
        <v>176</v>
      </c>
      <c r="B68" s="8" t="s">
        <v>134</v>
      </c>
      <c r="C68" s="8" t="s">
        <v>263</v>
      </c>
      <c r="D68" s="7" t="s">
        <v>51</v>
      </c>
      <c r="E68" s="4">
        <v>0.77269917457546999</v>
      </c>
      <c r="F68" s="13">
        <v>0.68992248062015504</v>
      </c>
      <c r="G68" s="14">
        <v>965.87</v>
      </c>
      <c r="H68" s="10">
        <f t="shared" si="2"/>
        <v>596.63</v>
      </c>
      <c r="I68" s="3">
        <f t="shared" si="3"/>
        <v>0.77269600000000005</v>
      </c>
    </row>
    <row r="69" spans="1:9" x14ac:dyDescent="0.25">
      <c r="A69" s="12" t="s">
        <v>6</v>
      </c>
      <c r="B69" s="8" t="s">
        <v>69</v>
      </c>
      <c r="C69" s="8" t="s">
        <v>233</v>
      </c>
      <c r="D69" s="7" t="s">
        <v>7</v>
      </c>
      <c r="E69" s="4">
        <v>0.77240313926704474</v>
      </c>
      <c r="F69" s="13">
        <v>0.72432432432432436</v>
      </c>
      <c r="G69" s="14">
        <v>965.5</v>
      </c>
      <c r="H69" s="10">
        <f t="shared" si="2"/>
        <v>597</v>
      </c>
      <c r="I69" s="3">
        <f t="shared" si="3"/>
        <v>0.77239999999999998</v>
      </c>
    </row>
    <row r="70" spans="1:9" x14ac:dyDescent="0.25">
      <c r="A70" s="12" t="s">
        <v>190</v>
      </c>
      <c r="B70" s="8" t="s">
        <v>91</v>
      </c>
      <c r="C70" s="8" t="s">
        <v>262</v>
      </c>
      <c r="D70" s="7" t="s">
        <v>36</v>
      </c>
      <c r="E70" s="4">
        <v>0.77235772357723564</v>
      </c>
      <c r="F70" s="13">
        <v>0.62745098039215685</v>
      </c>
      <c r="G70" s="14">
        <v>965.45</v>
      </c>
      <c r="H70" s="10">
        <f t="shared" si="2"/>
        <v>597.04999999999995</v>
      </c>
      <c r="I70" s="3">
        <f t="shared" si="3"/>
        <v>0.77236000000000005</v>
      </c>
    </row>
    <row r="71" spans="1:9" x14ac:dyDescent="0.25">
      <c r="A71" s="12" t="s">
        <v>177</v>
      </c>
      <c r="B71" s="8" t="s">
        <v>77</v>
      </c>
      <c r="C71" s="8" t="s">
        <v>263</v>
      </c>
      <c r="D71" s="7" t="s">
        <v>23</v>
      </c>
      <c r="E71" s="4">
        <v>0.7709805957160959</v>
      </c>
      <c r="F71" s="13">
        <v>0.71474358974358976</v>
      </c>
      <c r="G71" s="14">
        <v>963.73</v>
      </c>
      <c r="H71" s="10">
        <f t="shared" si="2"/>
        <v>598.77</v>
      </c>
      <c r="I71" s="3">
        <f t="shared" si="3"/>
        <v>0.770984</v>
      </c>
    </row>
    <row r="72" spans="1:9" x14ac:dyDescent="0.25">
      <c r="A72" s="12" t="s">
        <v>6</v>
      </c>
      <c r="B72" s="8" t="s">
        <v>61</v>
      </c>
      <c r="C72" s="8" t="s">
        <v>233</v>
      </c>
      <c r="D72" s="7" t="s">
        <v>7</v>
      </c>
      <c r="E72" s="4">
        <v>0.76809924421932863</v>
      </c>
      <c r="F72" s="13">
        <v>0.73655913978494625</v>
      </c>
      <c r="G72" s="14">
        <v>960.12</v>
      </c>
      <c r="H72" s="10">
        <f t="shared" si="2"/>
        <v>602.38</v>
      </c>
      <c r="I72" s="3">
        <f t="shared" si="3"/>
        <v>0.768096</v>
      </c>
    </row>
    <row r="73" spans="1:9" x14ac:dyDescent="0.25">
      <c r="A73" s="12" t="s">
        <v>206</v>
      </c>
      <c r="B73" s="8" t="s">
        <v>209</v>
      </c>
      <c r="C73" s="8" t="s">
        <v>231</v>
      </c>
      <c r="D73" s="7" t="s">
        <v>11</v>
      </c>
      <c r="E73" s="4">
        <v>0.76466090229986472</v>
      </c>
      <c r="F73" s="13">
        <v>0.68181818181818177</v>
      </c>
      <c r="G73" s="14">
        <v>955.83</v>
      </c>
      <c r="H73" s="10">
        <f t="shared" si="2"/>
        <v>606.66999999999996</v>
      </c>
      <c r="I73" s="3">
        <f t="shared" si="3"/>
        <v>0.76466400000000001</v>
      </c>
    </row>
    <row r="74" spans="1:9" x14ac:dyDescent="0.25">
      <c r="A74" s="12" t="s">
        <v>206</v>
      </c>
      <c r="B74" s="8" t="s">
        <v>210</v>
      </c>
      <c r="C74" s="8" t="s">
        <v>231</v>
      </c>
      <c r="D74" s="7" t="s">
        <v>11</v>
      </c>
      <c r="E74" s="4">
        <v>0.76466090229986461</v>
      </c>
      <c r="F74" s="13">
        <v>0.68322981366459623</v>
      </c>
      <c r="G74" s="14">
        <v>955.83</v>
      </c>
      <c r="H74" s="10">
        <f t="shared" si="2"/>
        <v>606.66999999999996</v>
      </c>
      <c r="I74" s="3">
        <f t="shared" si="3"/>
        <v>0.76466400000000001</v>
      </c>
    </row>
    <row r="75" spans="1:9" x14ac:dyDescent="0.25">
      <c r="A75" s="12" t="s">
        <v>183</v>
      </c>
      <c r="B75" s="8" t="s">
        <v>197</v>
      </c>
      <c r="C75" s="8" t="s">
        <v>263</v>
      </c>
      <c r="D75" s="7" t="s">
        <v>185</v>
      </c>
      <c r="E75" s="4">
        <v>0.76229508196721329</v>
      </c>
      <c r="F75" s="13">
        <v>0.58741258741258739</v>
      </c>
      <c r="G75" s="14">
        <v>952.87</v>
      </c>
      <c r="H75" s="10">
        <f t="shared" si="2"/>
        <v>609.63</v>
      </c>
      <c r="I75" s="3">
        <f t="shared" si="3"/>
        <v>0.76229599999999997</v>
      </c>
    </row>
    <row r="76" spans="1:9" x14ac:dyDescent="0.25">
      <c r="A76" s="12" t="s">
        <v>48</v>
      </c>
      <c r="B76" s="8" t="s">
        <v>87</v>
      </c>
      <c r="C76" s="8" t="s">
        <v>233</v>
      </c>
      <c r="D76" s="7" t="s">
        <v>202</v>
      </c>
      <c r="E76" s="4">
        <v>0.76118834934067658</v>
      </c>
      <c r="F76" s="13">
        <v>0.6</v>
      </c>
      <c r="G76" s="14">
        <v>951.49</v>
      </c>
      <c r="H76" s="10">
        <f t="shared" si="2"/>
        <v>611.01</v>
      </c>
      <c r="I76" s="3">
        <f t="shared" si="3"/>
        <v>0.76119199999999998</v>
      </c>
    </row>
    <row r="77" spans="1:9" x14ac:dyDescent="0.25">
      <c r="A77" s="12" t="s">
        <v>14</v>
      </c>
      <c r="B77" s="8" t="s">
        <v>20</v>
      </c>
      <c r="C77" s="8" t="s">
        <v>42</v>
      </c>
      <c r="D77" s="7" t="s">
        <v>42</v>
      </c>
      <c r="E77" s="4">
        <v>0.75907365741687705</v>
      </c>
      <c r="F77" s="13">
        <v>0.65740740740740744</v>
      </c>
      <c r="G77" s="14">
        <v>948.84</v>
      </c>
      <c r="H77" s="10">
        <f t="shared" si="2"/>
        <v>613.66</v>
      </c>
      <c r="I77" s="3">
        <f t="shared" si="3"/>
        <v>0.75907200000000008</v>
      </c>
    </row>
    <row r="78" spans="1:9" x14ac:dyDescent="0.25">
      <c r="A78" s="12" t="s">
        <v>177</v>
      </c>
      <c r="B78" s="8" t="s">
        <v>68</v>
      </c>
      <c r="C78" s="8" t="s">
        <v>263</v>
      </c>
      <c r="D78" s="7" t="s">
        <v>23</v>
      </c>
      <c r="E78" s="4">
        <v>1.2886688684360632</v>
      </c>
      <c r="F78" s="13">
        <v>0.54140127388535031</v>
      </c>
      <c r="G78" s="14">
        <v>625</v>
      </c>
      <c r="H78" s="10">
        <f t="shared" si="2"/>
        <v>937.5</v>
      </c>
      <c r="I78" s="3">
        <f t="shared" si="3"/>
        <v>0.5</v>
      </c>
    </row>
    <row r="79" spans="1:9" x14ac:dyDescent="0.25">
      <c r="A79" s="12" t="s">
        <v>25</v>
      </c>
      <c r="B79" s="8" t="s">
        <v>59</v>
      </c>
      <c r="C79" s="8" t="s">
        <v>262</v>
      </c>
      <c r="D79" s="7" t="s">
        <v>178</v>
      </c>
      <c r="E79" s="4">
        <v>1.0522888736439424</v>
      </c>
      <c r="F79" s="13">
        <v>0.56370656370656369</v>
      </c>
      <c r="G79" s="14">
        <v>625</v>
      </c>
      <c r="H79" s="10">
        <f t="shared" si="2"/>
        <v>937.5</v>
      </c>
      <c r="I79" s="3">
        <f t="shared" si="3"/>
        <v>0.5</v>
      </c>
    </row>
    <row r="80" spans="1:9" x14ac:dyDescent="0.25">
      <c r="A80" s="12" t="s">
        <v>25</v>
      </c>
      <c r="B80" s="8" t="s">
        <v>140</v>
      </c>
      <c r="C80" s="8" t="s">
        <v>262</v>
      </c>
      <c r="D80" s="7" t="s">
        <v>26</v>
      </c>
      <c r="E80" s="4">
        <v>1.0728943147017769</v>
      </c>
      <c r="F80" s="13">
        <v>0.54189944134078216</v>
      </c>
      <c r="G80" s="14">
        <v>625</v>
      </c>
      <c r="H80" s="10">
        <f t="shared" si="2"/>
        <v>937.5</v>
      </c>
      <c r="I80" s="3">
        <f t="shared" si="3"/>
        <v>0.5</v>
      </c>
    </row>
    <row r="81" spans="1:9" x14ac:dyDescent="0.25">
      <c r="A81" s="12" t="s">
        <v>25</v>
      </c>
      <c r="B81" s="8" t="s">
        <v>70</v>
      </c>
      <c r="C81" s="8" t="s">
        <v>262</v>
      </c>
      <c r="D81" s="7" t="s">
        <v>26</v>
      </c>
      <c r="E81" s="4">
        <v>1.347826086956522</v>
      </c>
      <c r="F81" s="13">
        <v>0.55555555555555558</v>
      </c>
      <c r="G81" s="14">
        <v>625</v>
      </c>
      <c r="H81" s="10">
        <f t="shared" si="2"/>
        <v>937.5</v>
      </c>
      <c r="I81" s="3">
        <f t="shared" si="3"/>
        <v>0.5</v>
      </c>
    </row>
    <row r="82" spans="1:9" x14ac:dyDescent="0.25">
      <c r="A82" s="12" t="s">
        <v>6</v>
      </c>
      <c r="B82" s="8" t="s">
        <v>79</v>
      </c>
      <c r="C82" s="8" t="s">
        <v>233</v>
      </c>
      <c r="D82" s="7" t="s">
        <v>7</v>
      </c>
      <c r="E82" s="4">
        <v>1.0542553933690439</v>
      </c>
      <c r="F82" s="13">
        <v>0.55704697986577179</v>
      </c>
      <c r="G82" s="14">
        <v>625</v>
      </c>
      <c r="H82" s="10">
        <f t="shared" si="2"/>
        <v>937.5</v>
      </c>
      <c r="I82" s="3">
        <f t="shared" si="3"/>
        <v>0.5</v>
      </c>
    </row>
    <row r="83" spans="1:9" x14ac:dyDescent="0.25">
      <c r="A83" s="12" t="s">
        <v>14</v>
      </c>
      <c r="B83" s="8" t="s">
        <v>96</v>
      </c>
      <c r="C83" s="8" t="s">
        <v>42</v>
      </c>
      <c r="D83" s="7" t="s">
        <v>82</v>
      </c>
      <c r="E83" s="4">
        <v>1.0536431174177938</v>
      </c>
      <c r="F83" s="13">
        <v>0.55660377358490565</v>
      </c>
      <c r="G83" s="14">
        <v>625</v>
      </c>
      <c r="H83" s="10">
        <f t="shared" si="2"/>
        <v>937.5</v>
      </c>
      <c r="I83" s="3">
        <f t="shared" si="3"/>
        <v>0.5</v>
      </c>
    </row>
    <row r="84" spans="1:9" x14ac:dyDescent="0.25">
      <c r="A84" s="12" t="s">
        <v>14</v>
      </c>
      <c r="B84" s="8" t="s">
        <v>131</v>
      </c>
      <c r="C84" s="8" t="s">
        <v>42</v>
      </c>
      <c r="D84" s="7" t="s">
        <v>40</v>
      </c>
      <c r="E84" s="4">
        <v>1.0790590604992445</v>
      </c>
      <c r="F84" s="13">
        <v>0.42771084337349397</v>
      </c>
      <c r="G84" s="14">
        <v>625</v>
      </c>
      <c r="H84" s="10">
        <f t="shared" si="2"/>
        <v>937.5</v>
      </c>
      <c r="I84" s="3">
        <f t="shared" si="3"/>
        <v>0.5</v>
      </c>
    </row>
    <row r="85" spans="1:9" x14ac:dyDescent="0.25">
      <c r="A85" s="12" t="s">
        <v>28</v>
      </c>
      <c r="B85" s="8" t="s">
        <v>113</v>
      </c>
      <c r="C85" s="8" t="s">
        <v>42</v>
      </c>
      <c r="D85" s="7" t="s">
        <v>29</v>
      </c>
      <c r="E85" s="4">
        <v>1.1521112982990056</v>
      </c>
      <c r="F85" s="13">
        <v>0.52173913043478259</v>
      </c>
      <c r="G85" s="14">
        <v>625</v>
      </c>
      <c r="H85" s="10">
        <f t="shared" si="2"/>
        <v>937.5</v>
      </c>
      <c r="I85" s="3">
        <f t="shared" si="3"/>
        <v>0.5</v>
      </c>
    </row>
    <row r="86" spans="1:9" x14ac:dyDescent="0.25">
      <c r="A86" s="12" t="s">
        <v>28</v>
      </c>
      <c r="B86" s="8" t="s">
        <v>121</v>
      </c>
      <c r="C86" s="8" t="s">
        <v>42</v>
      </c>
      <c r="D86" s="7" t="s">
        <v>29</v>
      </c>
      <c r="E86" s="4">
        <v>1.1983841654563778</v>
      </c>
      <c r="F86" s="13">
        <v>0.53900709219858156</v>
      </c>
      <c r="G86" s="14">
        <v>625</v>
      </c>
      <c r="H86" s="10">
        <f t="shared" si="2"/>
        <v>937.5</v>
      </c>
      <c r="I86" s="3">
        <f t="shared" si="3"/>
        <v>0.5</v>
      </c>
    </row>
    <row r="87" spans="1:9" x14ac:dyDescent="0.25">
      <c r="A87" s="12" t="s">
        <v>28</v>
      </c>
      <c r="B87" s="8" t="s">
        <v>182</v>
      </c>
      <c r="C87" s="8" t="s">
        <v>42</v>
      </c>
      <c r="D87" s="7" t="s">
        <v>29</v>
      </c>
      <c r="E87" s="4">
        <v>1.5277141230226521</v>
      </c>
      <c r="F87" s="13">
        <v>0.54285714285714282</v>
      </c>
      <c r="G87" s="14">
        <v>625</v>
      </c>
      <c r="H87" s="10">
        <f t="shared" si="2"/>
        <v>937.5</v>
      </c>
      <c r="I87" s="3">
        <f t="shared" si="3"/>
        <v>0.5</v>
      </c>
    </row>
    <row r="88" spans="1:9" x14ac:dyDescent="0.25">
      <c r="A88" s="12" t="s">
        <v>206</v>
      </c>
      <c r="B88" s="8" t="s">
        <v>211</v>
      </c>
      <c r="C88" s="8" t="s">
        <v>231</v>
      </c>
      <c r="D88" s="7" t="s">
        <v>11</v>
      </c>
      <c r="E88" s="4">
        <v>1</v>
      </c>
      <c r="F88" s="13">
        <v>0.55294117647058827</v>
      </c>
      <c r="G88" s="14">
        <v>625</v>
      </c>
      <c r="H88" s="10">
        <f t="shared" si="2"/>
        <v>937.5</v>
      </c>
      <c r="I88" s="3">
        <f t="shared" si="3"/>
        <v>0.5</v>
      </c>
    </row>
    <row r="89" spans="1:9" x14ac:dyDescent="0.25">
      <c r="A89" s="12" t="s">
        <v>206</v>
      </c>
      <c r="B89" s="8" t="s">
        <v>212</v>
      </c>
      <c r="C89" s="8" t="s">
        <v>231</v>
      </c>
      <c r="D89" s="7" t="s">
        <v>11</v>
      </c>
      <c r="E89" s="4">
        <v>1.1303692539562924</v>
      </c>
      <c r="F89" s="13">
        <v>0.56451612903225812</v>
      </c>
      <c r="G89" s="14">
        <v>625</v>
      </c>
      <c r="H89" s="10">
        <f t="shared" si="2"/>
        <v>937.5</v>
      </c>
      <c r="I89" s="3">
        <f t="shared" si="3"/>
        <v>0.5</v>
      </c>
    </row>
    <row r="90" spans="1:9" x14ac:dyDescent="0.25">
      <c r="A90" s="12" t="s">
        <v>14</v>
      </c>
      <c r="B90" s="8" t="s">
        <v>21</v>
      </c>
      <c r="C90" s="8" t="s">
        <v>42</v>
      </c>
      <c r="D90" s="7" t="s">
        <v>42</v>
      </c>
      <c r="E90" s="4">
        <v>0.9960433849727367</v>
      </c>
      <c r="F90" s="13">
        <v>0.55017301038062283</v>
      </c>
      <c r="G90" s="14">
        <v>622.53</v>
      </c>
      <c r="H90" s="10">
        <f t="shared" si="2"/>
        <v>939.97</v>
      </c>
      <c r="I90" s="3">
        <f t="shared" si="3"/>
        <v>0.49802399999999997</v>
      </c>
    </row>
    <row r="91" spans="1:9" x14ac:dyDescent="0.25">
      <c r="A91" s="12" t="s">
        <v>6</v>
      </c>
      <c r="B91" s="8" t="s">
        <v>32</v>
      </c>
      <c r="C91" s="8" t="s">
        <v>233</v>
      </c>
      <c r="D91" s="7" t="s">
        <v>22</v>
      </c>
      <c r="E91" s="4">
        <v>0.99154222952931426</v>
      </c>
      <c r="F91" s="13">
        <v>0.53076923076923077</v>
      </c>
      <c r="G91" s="14">
        <v>619.71</v>
      </c>
      <c r="H91" s="10">
        <f t="shared" si="2"/>
        <v>942.79</v>
      </c>
      <c r="I91" s="3">
        <f t="shared" si="3"/>
        <v>0.49576800000000004</v>
      </c>
    </row>
    <row r="92" spans="1:9" x14ac:dyDescent="0.25">
      <c r="A92" s="12" t="s">
        <v>6</v>
      </c>
      <c r="B92" s="8" t="s">
        <v>60</v>
      </c>
      <c r="C92" s="8" t="s">
        <v>233</v>
      </c>
      <c r="D92" s="7" t="s">
        <v>7</v>
      </c>
      <c r="E92" s="4">
        <v>0.97400067530713474</v>
      </c>
      <c r="F92" s="13">
        <v>0.56593406593406592</v>
      </c>
      <c r="G92" s="14">
        <v>608.75</v>
      </c>
      <c r="H92" s="10">
        <f t="shared" si="2"/>
        <v>953.75</v>
      </c>
      <c r="I92" s="3">
        <f t="shared" si="3"/>
        <v>0.48699999999999999</v>
      </c>
    </row>
    <row r="93" spans="1:9" x14ac:dyDescent="0.25">
      <c r="A93" s="12" t="s">
        <v>176</v>
      </c>
      <c r="B93" s="8" t="s">
        <v>161</v>
      </c>
      <c r="C93" s="8" t="s">
        <v>263</v>
      </c>
      <c r="D93" s="7" t="s">
        <v>126</v>
      </c>
      <c r="E93" s="4">
        <v>0.9550561797752809</v>
      </c>
      <c r="F93" s="13">
        <v>0.50909090909090904</v>
      </c>
      <c r="G93" s="14">
        <v>596.91</v>
      </c>
      <c r="H93" s="10">
        <f t="shared" si="2"/>
        <v>965.59</v>
      </c>
      <c r="I93" s="3">
        <f t="shared" si="3"/>
        <v>0.47752799999999995</v>
      </c>
    </row>
    <row r="94" spans="1:9" x14ac:dyDescent="0.25">
      <c r="A94" s="12" t="s">
        <v>176</v>
      </c>
      <c r="B94" s="8" t="s">
        <v>128</v>
      </c>
      <c r="C94" s="8" t="s">
        <v>263</v>
      </c>
      <c r="D94" s="7" t="s">
        <v>126</v>
      </c>
      <c r="E94" s="4">
        <v>0.94817777471296072</v>
      </c>
      <c r="F94" s="13">
        <v>0.45384615384615384</v>
      </c>
      <c r="G94" s="14">
        <v>592.61</v>
      </c>
      <c r="H94" s="10">
        <f t="shared" si="2"/>
        <v>969.89</v>
      </c>
      <c r="I94" s="3">
        <f t="shared" si="3"/>
        <v>0.47408800000000001</v>
      </c>
    </row>
    <row r="95" spans="1:9" x14ac:dyDescent="0.25">
      <c r="A95" s="12" t="s">
        <v>176</v>
      </c>
      <c r="B95" s="8" t="s">
        <v>130</v>
      </c>
      <c r="C95" s="8" t="s">
        <v>263</v>
      </c>
      <c r="D95" s="7" t="s">
        <v>126</v>
      </c>
      <c r="E95" s="4">
        <v>0.90677197650867392</v>
      </c>
      <c r="F95" s="13">
        <v>0.5149253731343284</v>
      </c>
      <c r="G95" s="14">
        <v>566.73</v>
      </c>
      <c r="H95" s="10">
        <f t="shared" si="2"/>
        <v>995.77</v>
      </c>
      <c r="I95" s="3">
        <f t="shared" si="3"/>
        <v>0.45338400000000001</v>
      </c>
    </row>
    <row r="96" spans="1:9" x14ac:dyDescent="0.25">
      <c r="A96" s="12" t="s">
        <v>25</v>
      </c>
      <c r="B96" s="8" t="s">
        <v>143</v>
      </c>
      <c r="C96" s="8" t="s">
        <v>262</v>
      </c>
      <c r="D96" s="7" t="s">
        <v>18</v>
      </c>
      <c r="E96" s="4">
        <v>0.9019077309177892</v>
      </c>
      <c r="F96" s="13">
        <v>0.5</v>
      </c>
      <c r="G96" s="14">
        <v>563.69000000000005</v>
      </c>
      <c r="H96" s="10">
        <f t="shared" si="2"/>
        <v>998.81</v>
      </c>
      <c r="I96" s="3">
        <f t="shared" si="3"/>
        <v>0.45095200000000002</v>
      </c>
    </row>
    <row r="97" spans="1:9" x14ac:dyDescent="0.25">
      <c r="A97" s="12" t="s">
        <v>6</v>
      </c>
      <c r="B97" s="8" t="s">
        <v>9</v>
      </c>
      <c r="C97" s="8" t="s">
        <v>233</v>
      </c>
      <c r="D97" s="7" t="s">
        <v>7</v>
      </c>
      <c r="E97" s="4">
        <v>0.87822878228782308</v>
      </c>
      <c r="F97" s="13">
        <v>0.56730769230769229</v>
      </c>
      <c r="G97" s="14">
        <v>548.89</v>
      </c>
      <c r="H97" s="10">
        <f t="shared" si="2"/>
        <v>1013.61</v>
      </c>
      <c r="I97" s="3">
        <f t="shared" si="3"/>
        <v>0.439112</v>
      </c>
    </row>
    <row r="98" spans="1:9" x14ac:dyDescent="0.25">
      <c r="A98" s="12" t="s">
        <v>14</v>
      </c>
      <c r="B98" s="8" t="s">
        <v>103</v>
      </c>
      <c r="C98" s="8" t="s">
        <v>42</v>
      </c>
      <c r="D98" s="7" t="s">
        <v>42</v>
      </c>
      <c r="E98" s="4">
        <v>0.86499883439873382</v>
      </c>
      <c r="F98" s="13">
        <v>0.5376344086021505</v>
      </c>
      <c r="G98" s="14">
        <v>540.62</v>
      </c>
      <c r="H98" s="10">
        <f t="shared" si="2"/>
        <v>1021.88</v>
      </c>
      <c r="I98" s="3">
        <f t="shared" si="3"/>
        <v>0.43249599999999999</v>
      </c>
    </row>
    <row r="99" spans="1:9" x14ac:dyDescent="0.25">
      <c r="A99" s="12" t="s">
        <v>50</v>
      </c>
      <c r="B99" s="8" t="s">
        <v>173</v>
      </c>
      <c r="C99" s="8" t="s">
        <v>263</v>
      </c>
      <c r="D99" s="7" t="s">
        <v>44</v>
      </c>
      <c r="E99" s="4">
        <v>0.862643610555621</v>
      </c>
      <c r="F99" s="13">
        <v>0.34920634920634919</v>
      </c>
      <c r="G99" s="14">
        <v>539.15</v>
      </c>
      <c r="H99" s="10">
        <f t="shared" si="2"/>
        <v>1023.35</v>
      </c>
      <c r="I99" s="3">
        <f t="shared" si="3"/>
        <v>0.43131999999999998</v>
      </c>
    </row>
    <row r="100" spans="1:9" x14ac:dyDescent="0.25">
      <c r="A100" s="12" t="s">
        <v>14</v>
      </c>
      <c r="B100" s="8" t="s">
        <v>58</v>
      </c>
      <c r="C100" s="8" t="s">
        <v>42</v>
      </c>
      <c r="D100" s="7" t="s">
        <v>40</v>
      </c>
      <c r="E100" s="4">
        <v>0.84290864785958663</v>
      </c>
      <c r="F100" s="13">
        <v>0.54166666666666663</v>
      </c>
      <c r="G100" s="14">
        <v>526.82000000000005</v>
      </c>
      <c r="H100" s="10">
        <f t="shared" si="2"/>
        <v>1035.6799999999998</v>
      </c>
      <c r="I100" s="3">
        <f t="shared" si="3"/>
        <v>0.42145600000000005</v>
      </c>
    </row>
    <row r="101" spans="1:9" x14ac:dyDescent="0.25">
      <c r="A101" s="12" t="s">
        <v>14</v>
      </c>
      <c r="B101" s="8" t="s">
        <v>144</v>
      </c>
      <c r="C101" s="8" t="s">
        <v>42</v>
      </c>
      <c r="D101" s="7" t="s">
        <v>30</v>
      </c>
      <c r="E101" s="4">
        <v>0.82951246257251121</v>
      </c>
      <c r="F101" s="13">
        <v>0.52197802197802201</v>
      </c>
      <c r="G101" s="14">
        <v>518.45000000000005</v>
      </c>
      <c r="H101" s="10">
        <f t="shared" si="2"/>
        <v>1044.05</v>
      </c>
      <c r="I101" s="3">
        <f t="shared" si="3"/>
        <v>0.41476000000000002</v>
      </c>
    </row>
    <row r="102" spans="1:9" x14ac:dyDescent="0.25">
      <c r="A102" s="12" t="s">
        <v>100</v>
      </c>
      <c r="B102" s="8" t="s">
        <v>213</v>
      </c>
      <c r="C102" s="8" t="s">
        <v>231</v>
      </c>
      <c r="D102" s="7" t="s">
        <v>203</v>
      </c>
      <c r="E102" s="4">
        <v>0.80987050335930988</v>
      </c>
      <c r="F102" s="13">
        <v>0.44366197183098594</v>
      </c>
      <c r="G102" s="14">
        <v>506.17</v>
      </c>
      <c r="H102" s="10">
        <f t="shared" si="2"/>
        <v>1056.33</v>
      </c>
      <c r="I102" s="3">
        <f t="shared" si="3"/>
        <v>0.40493600000000002</v>
      </c>
    </row>
    <row r="103" spans="1:9" x14ac:dyDescent="0.25">
      <c r="A103" s="12" t="s">
        <v>25</v>
      </c>
      <c r="B103" s="8" t="s">
        <v>157</v>
      </c>
      <c r="C103" s="8" t="s">
        <v>262</v>
      </c>
      <c r="D103" s="7" t="s">
        <v>18</v>
      </c>
      <c r="E103" s="4">
        <v>0.8064602845191885</v>
      </c>
      <c r="F103" s="13">
        <v>0.53174603174603174</v>
      </c>
      <c r="G103" s="14">
        <v>504.04</v>
      </c>
      <c r="H103" s="10">
        <f t="shared" si="2"/>
        <v>1058.46</v>
      </c>
      <c r="I103" s="3">
        <f t="shared" si="3"/>
        <v>0.40323200000000003</v>
      </c>
    </row>
    <row r="104" spans="1:9" x14ac:dyDescent="0.25">
      <c r="A104" s="12" t="s">
        <v>14</v>
      </c>
      <c r="B104" s="8" t="s">
        <v>135</v>
      </c>
      <c r="C104" s="8" t="s">
        <v>42</v>
      </c>
      <c r="D104" s="7" t="s">
        <v>42</v>
      </c>
      <c r="E104" s="4">
        <v>0.80100698020368455</v>
      </c>
      <c r="F104" s="13">
        <v>0.50505050505050508</v>
      </c>
      <c r="G104" s="14">
        <v>500.63</v>
      </c>
      <c r="H104" s="10">
        <f t="shared" si="2"/>
        <v>1061.8699999999999</v>
      </c>
      <c r="I104" s="3">
        <f t="shared" si="3"/>
        <v>0.40050399999999997</v>
      </c>
    </row>
    <row r="105" spans="1:9" x14ac:dyDescent="0.25">
      <c r="A105" s="12" t="s">
        <v>190</v>
      </c>
      <c r="B105" s="8" t="s">
        <v>125</v>
      </c>
      <c r="C105" s="8" t="s">
        <v>262</v>
      </c>
      <c r="D105" s="7" t="s">
        <v>36</v>
      </c>
      <c r="E105" s="4">
        <v>0.79438509920468037</v>
      </c>
      <c r="F105" s="13">
        <v>0.48514851485148514</v>
      </c>
      <c r="G105" s="14">
        <v>496.49</v>
      </c>
      <c r="H105" s="10">
        <f t="shared" si="2"/>
        <v>1066.01</v>
      </c>
      <c r="I105" s="3">
        <f t="shared" si="3"/>
        <v>0.39719199999999999</v>
      </c>
    </row>
    <row r="106" spans="1:9" x14ac:dyDescent="0.25">
      <c r="A106" s="12" t="s">
        <v>176</v>
      </c>
      <c r="B106" s="8" t="s">
        <v>62</v>
      </c>
      <c r="C106" s="8" t="s">
        <v>263</v>
      </c>
      <c r="D106" s="7" t="s">
        <v>51</v>
      </c>
      <c r="E106" s="4">
        <v>0.70784130871993067</v>
      </c>
      <c r="F106" s="13">
        <v>0.66666666666666663</v>
      </c>
      <c r="G106" s="14">
        <v>0</v>
      </c>
      <c r="H106" s="10">
        <f t="shared" si="2"/>
        <v>1562.5</v>
      </c>
      <c r="I106" s="3">
        <f t="shared" si="3"/>
        <v>0</v>
      </c>
    </row>
    <row r="107" spans="1:9" x14ac:dyDescent="0.25">
      <c r="A107" s="12" t="s">
        <v>176</v>
      </c>
      <c r="B107" s="8" t="s">
        <v>65</v>
      </c>
      <c r="C107" s="8" t="s">
        <v>263</v>
      </c>
      <c r="D107" s="7" t="s">
        <v>51</v>
      </c>
      <c r="E107" s="4">
        <v>0.64532632582584337</v>
      </c>
      <c r="F107" s="13">
        <v>0.60526315789473684</v>
      </c>
      <c r="G107" s="14">
        <v>0</v>
      </c>
      <c r="H107" s="10">
        <f t="shared" si="2"/>
        <v>1562.5</v>
      </c>
      <c r="I107" s="3">
        <f t="shared" si="3"/>
        <v>0</v>
      </c>
    </row>
    <row r="108" spans="1:9" x14ac:dyDescent="0.25">
      <c r="A108" s="12" t="s">
        <v>177</v>
      </c>
      <c r="B108" s="8" t="s">
        <v>102</v>
      </c>
      <c r="C108" s="8" t="s">
        <v>263</v>
      </c>
      <c r="D108" s="7" t="s">
        <v>23</v>
      </c>
      <c r="E108" s="4">
        <v>0.61455772676138509</v>
      </c>
      <c r="F108" s="13">
        <v>0.53773584905660377</v>
      </c>
      <c r="G108" s="14">
        <v>0</v>
      </c>
      <c r="H108" s="10">
        <f t="shared" si="2"/>
        <v>1562.5</v>
      </c>
      <c r="I108" s="3">
        <f t="shared" si="3"/>
        <v>0</v>
      </c>
    </row>
    <row r="109" spans="1:9" x14ac:dyDescent="0.25">
      <c r="A109" s="12" t="s">
        <v>50</v>
      </c>
      <c r="B109" s="8" t="s">
        <v>169</v>
      </c>
      <c r="C109" s="8" t="s">
        <v>263</v>
      </c>
      <c r="D109" s="7" t="s">
        <v>44</v>
      </c>
      <c r="E109" s="4">
        <v>0.5571966140764657</v>
      </c>
      <c r="F109" s="13">
        <v>0.55000000000000004</v>
      </c>
      <c r="G109" s="14">
        <v>0</v>
      </c>
      <c r="H109" s="10">
        <f t="shared" si="2"/>
        <v>1562.5</v>
      </c>
      <c r="I109" s="3">
        <f t="shared" si="3"/>
        <v>0</v>
      </c>
    </row>
    <row r="110" spans="1:9" x14ac:dyDescent="0.25">
      <c r="A110" s="12" t="s">
        <v>50</v>
      </c>
      <c r="B110" s="8" t="s">
        <v>45</v>
      </c>
      <c r="C110" s="8" t="s">
        <v>263</v>
      </c>
      <c r="D110" s="7" t="s">
        <v>44</v>
      </c>
      <c r="E110" s="4">
        <v>0.66475006533868164</v>
      </c>
      <c r="F110" s="13">
        <v>0.7142857142857143</v>
      </c>
      <c r="G110" s="14">
        <v>0</v>
      </c>
      <c r="H110" s="10">
        <f t="shared" si="2"/>
        <v>1562.5</v>
      </c>
      <c r="I110" s="3">
        <f t="shared" si="3"/>
        <v>0</v>
      </c>
    </row>
    <row r="111" spans="1:9" x14ac:dyDescent="0.25">
      <c r="A111" s="12" t="s">
        <v>50</v>
      </c>
      <c r="B111" s="8" t="s">
        <v>105</v>
      </c>
      <c r="C111" s="8" t="s">
        <v>263</v>
      </c>
      <c r="D111" s="7" t="s">
        <v>44</v>
      </c>
      <c r="E111" s="4">
        <v>0.55877422580360558</v>
      </c>
      <c r="F111" s="13">
        <v>0.55652173913043479</v>
      </c>
      <c r="G111" s="14">
        <v>0</v>
      </c>
      <c r="H111" s="10">
        <f t="shared" si="2"/>
        <v>1562.5</v>
      </c>
      <c r="I111" s="3">
        <f t="shared" si="3"/>
        <v>0</v>
      </c>
    </row>
    <row r="112" spans="1:9" x14ac:dyDescent="0.25">
      <c r="A112" s="12" t="s">
        <v>176</v>
      </c>
      <c r="B112" s="8" t="s">
        <v>167</v>
      </c>
      <c r="C112" s="8" t="s">
        <v>263</v>
      </c>
      <c r="D112" s="7" t="s">
        <v>126</v>
      </c>
      <c r="E112" s="4">
        <v>0.49132095975214296</v>
      </c>
      <c r="F112" s="13">
        <v>0.40540540540540543</v>
      </c>
      <c r="G112" s="14">
        <v>0</v>
      </c>
      <c r="H112" s="10">
        <f t="shared" si="2"/>
        <v>1562.5</v>
      </c>
      <c r="I112" s="3">
        <f t="shared" si="3"/>
        <v>0</v>
      </c>
    </row>
    <row r="113" spans="1:9" x14ac:dyDescent="0.25">
      <c r="A113" s="12" t="s">
        <v>176</v>
      </c>
      <c r="B113" s="8" t="s">
        <v>84</v>
      </c>
      <c r="C113" s="8" t="s">
        <v>263</v>
      </c>
      <c r="D113" s="7" t="s">
        <v>51</v>
      </c>
      <c r="E113" s="4">
        <v>0.69949360603731947</v>
      </c>
      <c r="F113" s="13">
        <v>0.66244725738396626</v>
      </c>
      <c r="G113" s="14">
        <v>0</v>
      </c>
      <c r="H113" s="10">
        <f t="shared" si="2"/>
        <v>1562.5</v>
      </c>
      <c r="I113" s="3">
        <f t="shared" si="3"/>
        <v>0</v>
      </c>
    </row>
    <row r="114" spans="1:9" x14ac:dyDescent="0.25">
      <c r="A114" s="12" t="s">
        <v>176</v>
      </c>
      <c r="B114" s="8" t="s">
        <v>127</v>
      </c>
      <c r="C114" s="8" t="s">
        <v>263</v>
      </c>
      <c r="D114" s="7" t="s">
        <v>126</v>
      </c>
      <c r="E114" s="4">
        <v>0.70313049320697818</v>
      </c>
      <c r="F114" s="13">
        <v>0.46031746031746029</v>
      </c>
      <c r="G114" s="14">
        <v>0</v>
      </c>
      <c r="H114" s="10">
        <f t="shared" si="2"/>
        <v>1562.5</v>
      </c>
      <c r="I114" s="3">
        <f t="shared" si="3"/>
        <v>0</v>
      </c>
    </row>
    <row r="115" spans="1:9" x14ac:dyDescent="0.25">
      <c r="A115" s="12" t="s">
        <v>48</v>
      </c>
      <c r="B115" s="8" t="s">
        <v>165</v>
      </c>
      <c r="C115" s="8" t="s">
        <v>233</v>
      </c>
      <c r="D115" s="7" t="s">
        <v>202</v>
      </c>
      <c r="E115" s="4">
        <v>0.65074200460280929</v>
      </c>
      <c r="F115" s="13">
        <v>0.38095238095238093</v>
      </c>
      <c r="G115" s="14">
        <v>0</v>
      </c>
      <c r="H115" s="10">
        <f t="shared" si="2"/>
        <v>1562.5</v>
      </c>
      <c r="I115" s="3">
        <f t="shared" si="3"/>
        <v>0</v>
      </c>
    </row>
    <row r="116" spans="1:9" x14ac:dyDescent="0.25">
      <c r="A116" s="12" t="s">
        <v>48</v>
      </c>
      <c r="B116" s="8" t="s">
        <v>49</v>
      </c>
      <c r="C116" s="8" t="s">
        <v>233</v>
      </c>
      <c r="D116" s="7" t="s">
        <v>202</v>
      </c>
      <c r="E116" s="4">
        <v>0.69489955029264872</v>
      </c>
      <c r="F116" s="13">
        <v>0.62303664921465973</v>
      </c>
      <c r="G116" s="14">
        <v>0</v>
      </c>
      <c r="H116" s="10">
        <f t="shared" si="2"/>
        <v>1562.5</v>
      </c>
      <c r="I116" s="3">
        <f t="shared" si="3"/>
        <v>0</v>
      </c>
    </row>
    <row r="117" spans="1:9" x14ac:dyDescent="0.25">
      <c r="A117" s="12" t="s">
        <v>179</v>
      </c>
      <c r="B117" s="8" t="s">
        <v>95</v>
      </c>
      <c r="C117" s="8" t="s">
        <v>233</v>
      </c>
      <c r="D117" s="7" t="s">
        <v>202</v>
      </c>
      <c r="E117" s="4">
        <v>0.71687194485280759</v>
      </c>
      <c r="F117" s="13">
        <v>0.6096866096866097</v>
      </c>
      <c r="G117" s="14">
        <v>0</v>
      </c>
      <c r="H117" s="10">
        <f t="shared" si="2"/>
        <v>1562.5</v>
      </c>
      <c r="I117" s="3">
        <f t="shared" si="3"/>
        <v>0</v>
      </c>
    </row>
    <row r="118" spans="1:9" x14ac:dyDescent="0.25">
      <c r="A118" s="12" t="s">
        <v>179</v>
      </c>
      <c r="B118" s="8" t="s">
        <v>154</v>
      </c>
      <c r="C118" s="8" t="s">
        <v>233</v>
      </c>
      <c r="D118" s="7" t="s">
        <v>202</v>
      </c>
      <c r="E118" s="4">
        <v>0.66665134134847481</v>
      </c>
      <c r="F118" s="13">
        <v>0.46250000000000002</v>
      </c>
      <c r="G118" s="14">
        <v>0</v>
      </c>
      <c r="H118" s="10">
        <f t="shared" si="2"/>
        <v>1562.5</v>
      </c>
      <c r="I118" s="3">
        <f t="shared" si="3"/>
        <v>0</v>
      </c>
    </row>
    <row r="119" spans="1:9" x14ac:dyDescent="0.25">
      <c r="A119" s="12" t="s">
        <v>6</v>
      </c>
      <c r="B119" s="8" t="s">
        <v>92</v>
      </c>
      <c r="C119" s="8" t="s">
        <v>233</v>
      </c>
      <c r="D119" s="7" t="s">
        <v>22</v>
      </c>
      <c r="E119" s="4">
        <v>0.53433075073470482</v>
      </c>
      <c r="F119" s="13">
        <v>0.65322580645161288</v>
      </c>
      <c r="G119" s="14">
        <v>0</v>
      </c>
      <c r="H119" s="10">
        <f t="shared" si="2"/>
        <v>1562.5</v>
      </c>
      <c r="I119" s="3">
        <f t="shared" si="3"/>
        <v>0</v>
      </c>
    </row>
    <row r="120" spans="1:9" x14ac:dyDescent="0.25">
      <c r="A120" s="12" t="s">
        <v>6</v>
      </c>
      <c r="B120" s="8" t="s">
        <v>13</v>
      </c>
      <c r="C120" s="8" t="s">
        <v>233</v>
      </c>
      <c r="D120" s="7" t="s">
        <v>7</v>
      </c>
      <c r="E120" s="4">
        <v>0.73977327224676781</v>
      </c>
      <c r="F120" s="13">
        <v>0.64459930313588854</v>
      </c>
      <c r="G120" s="14">
        <v>0</v>
      </c>
      <c r="H120" s="10">
        <f t="shared" si="2"/>
        <v>1562.5</v>
      </c>
      <c r="I120" s="3">
        <f t="shared" si="3"/>
        <v>0</v>
      </c>
    </row>
    <row r="121" spans="1:9" x14ac:dyDescent="0.25">
      <c r="A121" s="12" t="s">
        <v>6</v>
      </c>
      <c r="B121" s="8" t="s">
        <v>8</v>
      </c>
      <c r="C121" s="8" t="s">
        <v>233</v>
      </c>
      <c r="D121" s="7" t="s">
        <v>7</v>
      </c>
      <c r="E121" s="4">
        <v>0.68317169886979645</v>
      </c>
      <c r="F121" s="13">
        <v>0.62976406533575313</v>
      </c>
      <c r="G121" s="14">
        <v>0</v>
      </c>
      <c r="H121" s="10">
        <f t="shared" si="2"/>
        <v>1562.5</v>
      </c>
      <c r="I121" s="3">
        <f t="shared" si="3"/>
        <v>0</v>
      </c>
    </row>
    <row r="122" spans="1:9" x14ac:dyDescent="0.25">
      <c r="A122" s="12" t="s">
        <v>6</v>
      </c>
      <c r="B122" s="8" t="s">
        <v>115</v>
      </c>
      <c r="C122" s="8" t="s">
        <v>233</v>
      </c>
      <c r="D122" s="7" t="s">
        <v>7</v>
      </c>
      <c r="E122" s="4">
        <v>0.66663580389796762</v>
      </c>
      <c r="F122" s="13">
        <v>0.6454545454545455</v>
      </c>
      <c r="G122" s="14">
        <v>0</v>
      </c>
      <c r="H122" s="10">
        <f t="shared" si="2"/>
        <v>1562.5</v>
      </c>
      <c r="I122" s="3">
        <f t="shared" si="3"/>
        <v>0</v>
      </c>
    </row>
    <row r="123" spans="1:9" x14ac:dyDescent="0.25">
      <c r="A123" s="12" t="s">
        <v>6</v>
      </c>
      <c r="B123" s="8" t="s">
        <v>108</v>
      </c>
      <c r="C123" s="8" t="s">
        <v>233</v>
      </c>
      <c r="D123" s="7" t="s">
        <v>22</v>
      </c>
      <c r="E123" s="4">
        <v>0.56978069257424602</v>
      </c>
      <c r="F123" s="13">
        <v>0.5446428571428571</v>
      </c>
      <c r="G123" s="14">
        <v>0</v>
      </c>
      <c r="H123" s="10">
        <f t="shared" si="2"/>
        <v>1562.5</v>
      </c>
      <c r="I123" s="3">
        <f t="shared" si="3"/>
        <v>0</v>
      </c>
    </row>
    <row r="124" spans="1:9" x14ac:dyDescent="0.25">
      <c r="A124" s="12" t="s">
        <v>6</v>
      </c>
      <c r="B124" s="8" t="s">
        <v>111</v>
      </c>
      <c r="C124" s="8" t="s">
        <v>233</v>
      </c>
      <c r="D124" s="7" t="s">
        <v>22</v>
      </c>
      <c r="E124" s="4">
        <v>0.67139979715155063</v>
      </c>
      <c r="F124" s="13">
        <v>0.5901639344262295</v>
      </c>
      <c r="G124" s="14">
        <v>0</v>
      </c>
      <c r="H124" s="10">
        <f t="shared" si="2"/>
        <v>1562.5</v>
      </c>
      <c r="I124" s="3">
        <f t="shared" si="3"/>
        <v>0</v>
      </c>
    </row>
    <row r="125" spans="1:9" x14ac:dyDescent="0.25">
      <c r="A125" s="12" t="s">
        <v>6</v>
      </c>
      <c r="B125" s="8" t="s">
        <v>39</v>
      </c>
      <c r="C125" s="8" t="s">
        <v>233</v>
      </c>
      <c r="D125" s="7" t="s">
        <v>22</v>
      </c>
      <c r="E125" s="4">
        <v>0.70535294432771234</v>
      </c>
      <c r="F125" s="13">
        <v>0.64343163538873993</v>
      </c>
      <c r="G125" s="14">
        <v>0</v>
      </c>
      <c r="H125" s="10">
        <f t="shared" si="2"/>
        <v>1562.5</v>
      </c>
      <c r="I125" s="3">
        <f t="shared" si="3"/>
        <v>0</v>
      </c>
    </row>
    <row r="126" spans="1:9" x14ac:dyDescent="0.25">
      <c r="A126" s="12" t="s">
        <v>14</v>
      </c>
      <c r="B126" s="8" t="s">
        <v>100</v>
      </c>
      <c r="C126" s="8" t="s">
        <v>42</v>
      </c>
      <c r="D126" s="7" t="s">
        <v>42</v>
      </c>
      <c r="E126" s="4">
        <v>0.59284020456558384</v>
      </c>
      <c r="F126" s="13">
        <v>0.58064516129032262</v>
      </c>
      <c r="G126" s="14">
        <v>0</v>
      </c>
      <c r="H126" s="10">
        <f t="shared" si="2"/>
        <v>1562.5</v>
      </c>
      <c r="I126" s="3">
        <f t="shared" si="3"/>
        <v>0</v>
      </c>
    </row>
    <row r="127" spans="1:9" x14ac:dyDescent="0.25">
      <c r="A127" s="12" t="s">
        <v>14</v>
      </c>
      <c r="B127" s="8" t="s">
        <v>56</v>
      </c>
      <c r="C127" s="8" t="s">
        <v>42</v>
      </c>
      <c r="D127" s="7" t="s">
        <v>40</v>
      </c>
      <c r="E127" s="4">
        <v>0.70101406495376395</v>
      </c>
      <c r="F127" s="13">
        <v>0.48172757475083056</v>
      </c>
      <c r="G127" s="14">
        <v>0</v>
      </c>
      <c r="H127" s="10">
        <f t="shared" si="2"/>
        <v>1562.5</v>
      </c>
      <c r="I127" s="3">
        <f t="shared" si="3"/>
        <v>0</v>
      </c>
    </row>
    <row r="128" spans="1:9" x14ac:dyDescent="0.25">
      <c r="A128" s="12" t="s">
        <v>14</v>
      </c>
      <c r="B128" s="8" t="s">
        <v>151</v>
      </c>
      <c r="C128" s="8" t="s">
        <v>42</v>
      </c>
      <c r="D128" s="7" t="s">
        <v>42</v>
      </c>
      <c r="E128" s="4">
        <v>0.72843885639409833</v>
      </c>
      <c r="F128" s="13">
        <v>0.61658031088082899</v>
      </c>
      <c r="G128" s="14">
        <v>0</v>
      </c>
      <c r="H128" s="10">
        <f t="shared" si="2"/>
        <v>1562.5</v>
      </c>
      <c r="I128" s="3">
        <f t="shared" si="3"/>
        <v>0</v>
      </c>
    </row>
    <row r="129" spans="1:9" x14ac:dyDescent="0.25">
      <c r="A129" s="12" t="s">
        <v>14</v>
      </c>
      <c r="B129" s="8" t="s">
        <v>47</v>
      </c>
      <c r="C129" s="8" t="s">
        <v>42</v>
      </c>
      <c r="D129" s="7" t="s">
        <v>42</v>
      </c>
      <c r="E129" s="4">
        <v>0.72412544611299812</v>
      </c>
      <c r="F129" s="13">
        <v>0.58695652173913049</v>
      </c>
      <c r="G129" s="14">
        <v>0</v>
      </c>
      <c r="H129" s="10">
        <f t="shared" ref="H129:H176" si="4">1562.5-G129</f>
        <v>1562.5</v>
      </c>
      <c r="I129" s="3">
        <f t="shared" ref="I129:I176" si="5">+G129/1250</f>
        <v>0</v>
      </c>
    </row>
    <row r="130" spans="1:9" x14ac:dyDescent="0.25">
      <c r="A130" s="12" t="s">
        <v>14</v>
      </c>
      <c r="B130" s="8" t="s">
        <v>76</v>
      </c>
      <c r="C130" s="8" t="s">
        <v>42</v>
      </c>
      <c r="D130" s="7" t="s">
        <v>30</v>
      </c>
      <c r="E130" s="4">
        <v>0.52960565284349459</v>
      </c>
      <c r="F130" s="13">
        <v>0.55701754385964908</v>
      </c>
      <c r="G130" s="14">
        <v>0</v>
      </c>
      <c r="H130" s="10">
        <f t="shared" si="4"/>
        <v>1562.5</v>
      </c>
      <c r="I130" s="3">
        <f t="shared" si="5"/>
        <v>0</v>
      </c>
    </row>
    <row r="131" spans="1:9" x14ac:dyDescent="0.25">
      <c r="A131" s="12" t="s">
        <v>14</v>
      </c>
      <c r="B131" s="8" t="s">
        <v>66</v>
      </c>
      <c r="C131" s="8" t="s">
        <v>42</v>
      </c>
      <c r="D131" s="7" t="s">
        <v>42</v>
      </c>
      <c r="E131" s="4">
        <v>0.71271111995093894</v>
      </c>
      <c r="F131" s="13">
        <v>0.5092592592592593</v>
      </c>
      <c r="G131" s="14">
        <v>0</v>
      </c>
      <c r="H131" s="10">
        <f t="shared" si="4"/>
        <v>1562.5</v>
      </c>
      <c r="I131" s="3">
        <f t="shared" si="5"/>
        <v>0</v>
      </c>
    </row>
    <row r="132" spans="1:9" x14ac:dyDescent="0.25">
      <c r="A132" s="12" t="s">
        <v>14</v>
      </c>
      <c r="B132" s="8" t="s">
        <v>35</v>
      </c>
      <c r="C132" s="8" t="s">
        <v>42</v>
      </c>
      <c r="D132" s="7" t="s">
        <v>42</v>
      </c>
      <c r="E132" s="4">
        <v>0.68552165682408517</v>
      </c>
      <c r="F132" s="13">
        <v>0.58389261744966447</v>
      </c>
      <c r="G132" s="14">
        <v>0</v>
      </c>
      <c r="H132" s="10">
        <f t="shared" si="4"/>
        <v>1562.5</v>
      </c>
      <c r="I132" s="3">
        <f t="shared" si="5"/>
        <v>0</v>
      </c>
    </row>
    <row r="133" spans="1:9" x14ac:dyDescent="0.25">
      <c r="A133" s="12" t="s">
        <v>14</v>
      </c>
      <c r="B133" s="8" t="s">
        <v>148</v>
      </c>
      <c r="C133" s="8" t="s">
        <v>42</v>
      </c>
      <c r="D133" s="7" t="s">
        <v>42</v>
      </c>
      <c r="E133" s="4">
        <v>0.52778510812650181</v>
      </c>
      <c r="F133" s="13">
        <v>0.45</v>
      </c>
      <c r="G133" s="14">
        <v>0</v>
      </c>
      <c r="H133" s="10">
        <f t="shared" si="4"/>
        <v>1562.5</v>
      </c>
      <c r="I133" s="3">
        <f t="shared" si="5"/>
        <v>0</v>
      </c>
    </row>
    <row r="134" spans="1:9" x14ac:dyDescent="0.25">
      <c r="A134" s="12" t="s">
        <v>14</v>
      </c>
      <c r="B134" s="8" t="s">
        <v>155</v>
      </c>
      <c r="C134" s="8" t="s">
        <v>42</v>
      </c>
      <c r="D134" s="7" t="s">
        <v>40</v>
      </c>
      <c r="E134" s="4">
        <v>0.61019017593816738</v>
      </c>
      <c r="F134" s="13">
        <v>0.49019607843137253</v>
      </c>
      <c r="G134" s="14">
        <v>0</v>
      </c>
      <c r="H134" s="10">
        <f t="shared" si="4"/>
        <v>1562.5</v>
      </c>
      <c r="I134" s="3">
        <f t="shared" si="5"/>
        <v>0</v>
      </c>
    </row>
    <row r="135" spans="1:9" x14ac:dyDescent="0.25">
      <c r="A135" s="12" t="s">
        <v>14</v>
      </c>
      <c r="B135" s="8" t="s">
        <v>123</v>
      </c>
      <c r="C135" s="8" t="s">
        <v>42</v>
      </c>
      <c r="D135" s="7" t="s">
        <v>42</v>
      </c>
      <c r="E135" s="4">
        <v>0.52211003247701393</v>
      </c>
      <c r="F135" s="13">
        <v>0.52040816326530615</v>
      </c>
      <c r="G135" s="14">
        <v>0</v>
      </c>
      <c r="H135" s="10">
        <f t="shared" si="4"/>
        <v>1562.5</v>
      </c>
      <c r="I135" s="3">
        <f t="shared" si="5"/>
        <v>0</v>
      </c>
    </row>
    <row r="136" spans="1:9" x14ac:dyDescent="0.25">
      <c r="A136" s="12" t="s">
        <v>14</v>
      </c>
      <c r="B136" s="8" t="s">
        <v>118</v>
      </c>
      <c r="C136" s="8" t="s">
        <v>42</v>
      </c>
      <c r="D136" s="7" t="s">
        <v>40</v>
      </c>
      <c r="E136" s="4">
        <v>0.54901422535073185</v>
      </c>
      <c r="F136" s="13">
        <v>0.65714285714285714</v>
      </c>
      <c r="G136" s="14">
        <v>0</v>
      </c>
      <c r="H136" s="10">
        <f t="shared" si="4"/>
        <v>1562.5</v>
      </c>
      <c r="I136" s="3">
        <f t="shared" si="5"/>
        <v>0</v>
      </c>
    </row>
    <row r="137" spans="1:9" x14ac:dyDescent="0.25">
      <c r="A137" s="12" t="s">
        <v>14</v>
      </c>
      <c r="B137" s="8" t="s">
        <v>117</v>
      </c>
      <c r="C137" s="8" t="s">
        <v>42</v>
      </c>
      <c r="D137" s="7" t="s">
        <v>40</v>
      </c>
      <c r="E137" s="4">
        <v>0.63462148674506502</v>
      </c>
      <c r="F137" s="13">
        <v>0.40869565217391307</v>
      </c>
      <c r="G137" s="14">
        <v>0</v>
      </c>
      <c r="H137" s="10">
        <f t="shared" si="4"/>
        <v>1562.5</v>
      </c>
      <c r="I137" s="3">
        <f t="shared" si="5"/>
        <v>0</v>
      </c>
    </row>
    <row r="138" spans="1:9" x14ac:dyDescent="0.25">
      <c r="A138" s="12" t="s">
        <v>50</v>
      </c>
      <c r="B138" s="8" t="s">
        <v>112</v>
      </c>
      <c r="C138" s="8" t="s">
        <v>263</v>
      </c>
      <c r="D138" s="7" t="s">
        <v>44</v>
      </c>
      <c r="E138" s="4">
        <v>0.45</v>
      </c>
      <c r="F138" s="13">
        <v>0.49635036496350365</v>
      </c>
      <c r="G138" s="14">
        <v>0</v>
      </c>
      <c r="H138" s="10">
        <f t="shared" si="4"/>
        <v>1562.5</v>
      </c>
      <c r="I138" s="3">
        <f t="shared" si="5"/>
        <v>0</v>
      </c>
    </row>
    <row r="139" spans="1:9" x14ac:dyDescent="0.25">
      <c r="A139" s="12" t="s">
        <v>190</v>
      </c>
      <c r="B139" s="8" t="s">
        <v>101</v>
      </c>
      <c r="C139" s="8" t="s">
        <v>262</v>
      </c>
      <c r="D139" s="7" t="s">
        <v>36</v>
      </c>
      <c r="E139" s="4">
        <v>0.72726033078981611</v>
      </c>
      <c r="F139" s="13">
        <v>0.57396449704142016</v>
      </c>
      <c r="G139" s="14">
        <v>0</v>
      </c>
      <c r="H139" s="10">
        <f t="shared" si="4"/>
        <v>1562.5</v>
      </c>
      <c r="I139" s="3">
        <f t="shared" si="5"/>
        <v>0</v>
      </c>
    </row>
    <row r="140" spans="1:9" x14ac:dyDescent="0.25">
      <c r="A140" s="12" t="s">
        <v>190</v>
      </c>
      <c r="B140" s="8" t="s">
        <v>150</v>
      </c>
      <c r="C140" s="8" t="s">
        <v>262</v>
      </c>
      <c r="D140" s="7" t="s">
        <v>36</v>
      </c>
      <c r="E140" s="4">
        <v>0.73293372347376495</v>
      </c>
      <c r="F140" s="13">
        <v>0.5629139072847682</v>
      </c>
      <c r="G140" s="14">
        <v>0</v>
      </c>
      <c r="H140" s="10">
        <f t="shared" si="4"/>
        <v>1562.5</v>
      </c>
      <c r="I140" s="3">
        <f t="shared" si="5"/>
        <v>0</v>
      </c>
    </row>
    <row r="141" spans="1:9" x14ac:dyDescent="0.25">
      <c r="A141" s="12" t="s">
        <v>190</v>
      </c>
      <c r="B141" s="8" t="s">
        <v>106</v>
      </c>
      <c r="C141" s="8" t="s">
        <v>262</v>
      </c>
      <c r="D141" s="7" t="s">
        <v>36</v>
      </c>
      <c r="E141" s="4">
        <v>0.58000386669244464</v>
      </c>
      <c r="F141" s="13">
        <v>0.65540540540540537</v>
      </c>
      <c r="G141" s="14">
        <v>0</v>
      </c>
      <c r="H141" s="10">
        <f t="shared" si="4"/>
        <v>1562.5</v>
      </c>
      <c r="I141" s="3">
        <f t="shared" si="5"/>
        <v>0</v>
      </c>
    </row>
    <row r="142" spans="1:9" x14ac:dyDescent="0.25">
      <c r="A142" s="12" t="s">
        <v>190</v>
      </c>
      <c r="B142" s="7" t="s">
        <v>132</v>
      </c>
      <c r="C142" s="8" t="s">
        <v>262</v>
      </c>
      <c r="D142" s="7" t="s">
        <v>36</v>
      </c>
      <c r="E142" s="4">
        <v>0.67721947607263344</v>
      </c>
      <c r="F142" s="13">
        <v>0.55063291139240511</v>
      </c>
      <c r="G142" s="14">
        <v>0</v>
      </c>
      <c r="H142" s="10">
        <f t="shared" si="4"/>
        <v>1562.5</v>
      </c>
      <c r="I142" s="3">
        <f t="shared" si="5"/>
        <v>0</v>
      </c>
    </row>
    <row r="143" spans="1:9" x14ac:dyDescent="0.25">
      <c r="A143" s="12" t="s">
        <v>190</v>
      </c>
      <c r="B143" s="8" t="s">
        <v>164</v>
      </c>
      <c r="C143" s="8" t="s">
        <v>262</v>
      </c>
      <c r="D143" s="7" t="s">
        <v>36</v>
      </c>
      <c r="E143" s="4">
        <v>0.54345463240728664</v>
      </c>
      <c r="F143" s="13">
        <v>0.65693430656934304</v>
      </c>
      <c r="G143" s="14">
        <v>0</v>
      </c>
      <c r="H143" s="10">
        <f t="shared" si="4"/>
        <v>1562.5</v>
      </c>
      <c r="I143" s="3">
        <f t="shared" si="5"/>
        <v>0</v>
      </c>
    </row>
    <row r="144" spans="1:9" x14ac:dyDescent="0.25">
      <c r="A144" s="12" t="s">
        <v>190</v>
      </c>
      <c r="B144" s="8" t="s">
        <v>170</v>
      </c>
      <c r="C144" s="8" t="s">
        <v>262</v>
      </c>
      <c r="D144" s="7" t="s">
        <v>36</v>
      </c>
      <c r="E144" s="4">
        <v>0.59376391634178927</v>
      </c>
      <c r="F144" s="13">
        <v>0.61061946902654862</v>
      </c>
      <c r="G144" s="14">
        <v>0</v>
      </c>
      <c r="H144" s="10">
        <f t="shared" si="4"/>
        <v>1562.5</v>
      </c>
      <c r="I144" s="3">
        <f t="shared" si="5"/>
        <v>0</v>
      </c>
    </row>
    <row r="145" spans="1:9" x14ac:dyDescent="0.25">
      <c r="A145" s="12" t="s">
        <v>190</v>
      </c>
      <c r="B145" s="8" t="s">
        <v>78</v>
      </c>
      <c r="C145" s="8" t="s">
        <v>262</v>
      </c>
      <c r="D145" s="7" t="s">
        <v>36</v>
      </c>
      <c r="E145" s="4">
        <v>0.5491578214007623</v>
      </c>
      <c r="F145" s="13">
        <v>0.71818181818181814</v>
      </c>
      <c r="G145" s="14">
        <v>0</v>
      </c>
      <c r="H145" s="10">
        <f t="shared" si="4"/>
        <v>1562.5</v>
      </c>
      <c r="I145" s="3">
        <f t="shared" si="5"/>
        <v>0</v>
      </c>
    </row>
    <row r="146" spans="1:9" x14ac:dyDescent="0.25">
      <c r="A146" s="12" t="s">
        <v>190</v>
      </c>
      <c r="B146" s="8" t="s">
        <v>107</v>
      </c>
      <c r="C146" s="8" t="s">
        <v>262</v>
      </c>
      <c r="D146" s="7" t="s">
        <v>36</v>
      </c>
      <c r="E146" s="4">
        <v>0.68888888888888888</v>
      </c>
      <c r="F146" s="13">
        <v>0.63809523809523805</v>
      </c>
      <c r="G146" s="14">
        <v>0</v>
      </c>
      <c r="H146" s="10">
        <f t="shared" si="4"/>
        <v>1562.5</v>
      </c>
      <c r="I146" s="3">
        <f t="shared" si="5"/>
        <v>0</v>
      </c>
    </row>
    <row r="147" spans="1:9" x14ac:dyDescent="0.25">
      <c r="A147" s="12" t="s">
        <v>17</v>
      </c>
      <c r="B147" s="8" t="s">
        <v>114</v>
      </c>
      <c r="C147" s="8" t="s">
        <v>262</v>
      </c>
      <c r="D147" s="7" t="s">
        <v>195</v>
      </c>
      <c r="E147" s="4">
        <v>0.7430988137941158</v>
      </c>
      <c r="F147" s="13">
        <v>0.61881188118811881</v>
      </c>
      <c r="G147" s="14">
        <v>0</v>
      </c>
      <c r="H147" s="10">
        <f t="shared" si="4"/>
        <v>1562.5</v>
      </c>
      <c r="I147" s="3">
        <f t="shared" si="5"/>
        <v>0</v>
      </c>
    </row>
    <row r="148" spans="1:9" x14ac:dyDescent="0.25">
      <c r="A148" s="12" t="s">
        <v>25</v>
      </c>
      <c r="B148" s="8" t="s">
        <v>141</v>
      </c>
      <c r="C148" s="8" t="s">
        <v>262</v>
      </c>
      <c r="D148" s="7" t="s">
        <v>26</v>
      </c>
      <c r="E148" s="4">
        <v>0.61498390189197993</v>
      </c>
      <c r="F148" s="13">
        <v>0.45578231292517007</v>
      </c>
      <c r="G148" s="14">
        <v>0</v>
      </c>
      <c r="H148" s="10">
        <f t="shared" si="4"/>
        <v>1562.5</v>
      </c>
      <c r="I148" s="3">
        <f t="shared" si="5"/>
        <v>0</v>
      </c>
    </row>
    <row r="149" spans="1:9" x14ac:dyDescent="0.25">
      <c r="A149" s="12" t="s">
        <v>176</v>
      </c>
      <c r="B149" s="8" t="s">
        <v>163</v>
      </c>
      <c r="C149" s="8" t="s">
        <v>263</v>
      </c>
      <c r="D149" s="7" t="s">
        <v>126</v>
      </c>
      <c r="E149" s="4">
        <v>0.41286641894681525</v>
      </c>
      <c r="F149" s="13">
        <v>0.37398373983739835</v>
      </c>
      <c r="G149" s="14">
        <v>0</v>
      </c>
      <c r="H149" s="10">
        <f t="shared" si="4"/>
        <v>1562.5</v>
      </c>
      <c r="I149" s="3">
        <f t="shared" si="5"/>
        <v>0</v>
      </c>
    </row>
    <row r="150" spans="1:9" x14ac:dyDescent="0.25">
      <c r="A150" s="12" t="s">
        <v>176</v>
      </c>
      <c r="B150" s="8" t="s">
        <v>75</v>
      </c>
      <c r="C150" s="8" t="s">
        <v>263</v>
      </c>
      <c r="D150" s="7" t="s">
        <v>51</v>
      </c>
      <c r="E150" s="4">
        <v>0.71551006763917235</v>
      </c>
      <c r="F150" s="13">
        <v>0.63838664812239221</v>
      </c>
      <c r="G150" s="14">
        <v>0</v>
      </c>
      <c r="H150" s="10">
        <f t="shared" si="4"/>
        <v>1562.5</v>
      </c>
      <c r="I150" s="3">
        <f t="shared" si="5"/>
        <v>0</v>
      </c>
    </row>
    <row r="151" spans="1:9" x14ac:dyDescent="0.25">
      <c r="A151" s="12" t="s">
        <v>176</v>
      </c>
      <c r="B151" s="8" t="s">
        <v>166</v>
      </c>
      <c r="C151" s="8" t="s">
        <v>263</v>
      </c>
      <c r="D151" s="7" t="s">
        <v>126</v>
      </c>
      <c r="E151" s="4">
        <v>0.63855037017849292</v>
      </c>
      <c r="F151" s="13">
        <v>0.41259640102827766</v>
      </c>
      <c r="G151" s="14">
        <v>0</v>
      </c>
      <c r="H151" s="10">
        <f t="shared" si="4"/>
        <v>1562.5</v>
      </c>
      <c r="I151" s="3">
        <f t="shared" si="5"/>
        <v>0</v>
      </c>
    </row>
    <row r="152" spans="1:9" x14ac:dyDescent="0.25">
      <c r="A152" s="12" t="s">
        <v>176</v>
      </c>
      <c r="B152" s="8" t="s">
        <v>160</v>
      </c>
      <c r="C152" s="8" t="s">
        <v>263</v>
      </c>
      <c r="D152" s="7" t="s">
        <v>51</v>
      </c>
      <c r="E152" s="4">
        <v>0.69107179821977349</v>
      </c>
      <c r="F152" s="13">
        <v>0.49753694581280788</v>
      </c>
      <c r="G152" s="14">
        <v>0</v>
      </c>
      <c r="H152" s="10">
        <f t="shared" si="4"/>
        <v>1562.5</v>
      </c>
      <c r="I152" s="3">
        <f t="shared" si="5"/>
        <v>0</v>
      </c>
    </row>
    <row r="153" spans="1:9" x14ac:dyDescent="0.25">
      <c r="A153" s="12" t="s">
        <v>17</v>
      </c>
      <c r="B153" s="8" t="s">
        <v>198</v>
      </c>
      <c r="C153" s="8" t="s">
        <v>262</v>
      </c>
      <c r="D153" s="7" t="s">
        <v>195</v>
      </c>
      <c r="E153" s="4">
        <v>0.51248078197067615</v>
      </c>
      <c r="F153" s="13">
        <v>0.59259259259259256</v>
      </c>
      <c r="G153" s="14">
        <v>0</v>
      </c>
      <c r="H153" s="10">
        <f t="shared" si="4"/>
        <v>1562.5</v>
      </c>
      <c r="I153" s="3">
        <f t="shared" si="5"/>
        <v>0</v>
      </c>
    </row>
    <row r="154" spans="1:9" x14ac:dyDescent="0.25">
      <c r="A154" s="12" t="s">
        <v>17</v>
      </c>
      <c r="B154" s="8" t="s">
        <v>199</v>
      </c>
      <c r="C154" s="8" t="s">
        <v>262</v>
      </c>
      <c r="D154" s="7" t="s">
        <v>195</v>
      </c>
      <c r="E154" s="4">
        <v>0.68942386524558386</v>
      </c>
      <c r="F154" s="13">
        <v>0.6</v>
      </c>
      <c r="G154" s="14">
        <v>0</v>
      </c>
      <c r="H154" s="10">
        <f t="shared" si="4"/>
        <v>1562.5</v>
      </c>
      <c r="I154" s="3">
        <f t="shared" si="5"/>
        <v>0</v>
      </c>
    </row>
    <row r="155" spans="1:9" x14ac:dyDescent="0.25">
      <c r="A155" s="12" t="s">
        <v>17</v>
      </c>
      <c r="B155" s="8" t="s">
        <v>194</v>
      </c>
      <c r="C155" s="8" t="s">
        <v>262</v>
      </c>
      <c r="D155" s="7" t="s">
        <v>195</v>
      </c>
      <c r="E155" s="4">
        <v>0.68244181472652565</v>
      </c>
      <c r="F155" s="13">
        <v>0.57009345794392519</v>
      </c>
      <c r="G155" s="14">
        <v>0</v>
      </c>
      <c r="H155" s="10">
        <f t="shared" si="4"/>
        <v>1562.5</v>
      </c>
      <c r="I155" s="3">
        <f t="shared" si="5"/>
        <v>0</v>
      </c>
    </row>
    <row r="156" spans="1:9" x14ac:dyDescent="0.25">
      <c r="A156" s="12" t="s">
        <v>17</v>
      </c>
      <c r="B156" s="8" t="s">
        <v>162</v>
      </c>
      <c r="C156" s="8" t="s">
        <v>262</v>
      </c>
      <c r="D156" s="7" t="s">
        <v>195</v>
      </c>
      <c r="E156" s="4">
        <v>0.6433386478699894</v>
      </c>
      <c r="F156" s="13">
        <v>0.48175182481751827</v>
      </c>
      <c r="G156" s="14">
        <v>0</v>
      </c>
      <c r="H156" s="10">
        <f t="shared" si="4"/>
        <v>1562.5</v>
      </c>
      <c r="I156" s="3">
        <f t="shared" si="5"/>
        <v>0</v>
      </c>
    </row>
    <row r="157" spans="1:9" x14ac:dyDescent="0.25">
      <c r="A157" s="12" t="s">
        <v>72</v>
      </c>
      <c r="B157" s="8" t="s">
        <v>74</v>
      </c>
      <c r="C157" s="8" t="s">
        <v>262</v>
      </c>
      <c r="D157" s="7" t="s">
        <v>205</v>
      </c>
      <c r="E157" s="4">
        <v>0.48144136136803423</v>
      </c>
      <c r="F157" s="13">
        <v>0.64772727272727271</v>
      </c>
      <c r="G157" s="14">
        <v>0</v>
      </c>
      <c r="H157" s="10">
        <f t="shared" si="4"/>
        <v>1562.5</v>
      </c>
      <c r="I157" s="3">
        <f t="shared" si="5"/>
        <v>0</v>
      </c>
    </row>
    <row r="158" spans="1:9" x14ac:dyDescent="0.25">
      <c r="A158" s="12" t="s">
        <v>176</v>
      </c>
      <c r="B158" s="8" t="s">
        <v>64</v>
      </c>
      <c r="C158" s="8" t="s">
        <v>263</v>
      </c>
      <c r="D158" s="7" t="s">
        <v>51</v>
      </c>
      <c r="E158" s="4">
        <v>0.7235371410044199</v>
      </c>
      <c r="F158" s="13">
        <v>0.6470588235294118</v>
      </c>
      <c r="G158" s="14">
        <v>0</v>
      </c>
      <c r="H158" s="10">
        <f t="shared" si="4"/>
        <v>1562.5</v>
      </c>
      <c r="I158" s="3">
        <f t="shared" si="5"/>
        <v>0</v>
      </c>
    </row>
    <row r="159" spans="1:9" x14ac:dyDescent="0.25">
      <c r="A159" s="12" t="s">
        <v>14</v>
      </c>
      <c r="B159" s="8" t="s">
        <v>172</v>
      </c>
      <c r="C159" s="8" t="s">
        <v>42</v>
      </c>
      <c r="D159" s="7" t="s">
        <v>42</v>
      </c>
      <c r="E159" s="4">
        <v>0.56849617534046315</v>
      </c>
      <c r="F159" s="13">
        <v>0.6470588235294118</v>
      </c>
      <c r="G159" s="14">
        <v>0</v>
      </c>
      <c r="H159" s="10">
        <f t="shared" si="4"/>
        <v>1562.5</v>
      </c>
      <c r="I159" s="3">
        <f t="shared" si="5"/>
        <v>0</v>
      </c>
    </row>
    <row r="160" spans="1:9" x14ac:dyDescent="0.25">
      <c r="A160" s="12" t="s">
        <v>14</v>
      </c>
      <c r="B160" s="8" t="s">
        <v>86</v>
      </c>
      <c r="C160" s="8" t="s">
        <v>42</v>
      </c>
      <c r="D160" s="7" t="s">
        <v>30</v>
      </c>
      <c r="E160" s="4">
        <v>0.61720013331522883</v>
      </c>
      <c r="F160" s="13">
        <v>0.66666666666666663</v>
      </c>
      <c r="G160" s="14">
        <v>0</v>
      </c>
      <c r="H160" s="10">
        <f t="shared" si="4"/>
        <v>1562.5</v>
      </c>
      <c r="I160" s="3">
        <f t="shared" si="5"/>
        <v>0</v>
      </c>
    </row>
    <row r="161" spans="1:9" x14ac:dyDescent="0.25">
      <c r="A161" s="12" t="s">
        <v>28</v>
      </c>
      <c r="B161" s="8" t="s">
        <v>119</v>
      </c>
      <c r="C161" s="8" t="s">
        <v>42</v>
      </c>
      <c r="D161" s="7" t="s">
        <v>29</v>
      </c>
      <c r="E161" s="4">
        <v>0.74506882083055559</v>
      </c>
      <c r="F161" s="13">
        <v>0.56730769230769229</v>
      </c>
      <c r="G161" s="14">
        <v>0</v>
      </c>
      <c r="H161" s="10">
        <f t="shared" si="4"/>
        <v>1562.5</v>
      </c>
      <c r="I161" s="3">
        <f t="shared" si="5"/>
        <v>0</v>
      </c>
    </row>
    <row r="162" spans="1:9" x14ac:dyDescent="0.25">
      <c r="A162" s="12" t="s">
        <v>28</v>
      </c>
      <c r="B162" s="8" t="s">
        <v>201</v>
      </c>
      <c r="C162" s="8" t="s">
        <v>42</v>
      </c>
      <c r="D162" s="7" t="s">
        <v>29</v>
      </c>
      <c r="E162" s="4">
        <v>0.57689349264140311</v>
      </c>
      <c r="F162" s="13">
        <v>0.49056603773584906</v>
      </c>
      <c r="G162" s="14">
        <v>0</v>
      </c>
      <c r="H162" s="10">
        <f t="shared" si="4"/>
        <v>1562.5</v>
      </c>
      <c r="I162" s="3">
        <f t="shared" si="5"/>
        <v>0</v>
      </c>
    </row>
    <row r="163" spans="1:9" x14ac:dyDescent="0.25">
      <c r="A163" s="12" t="s">
        <v>28</v>
      </c>
      <c r="B163" s="8" t="s">
        <v>90</v>
      </c>
      <c r="C163" s="8" t="s">
        <v>42</v>
      </c>
      <c r="D163" s="7" t="s">
        <v>29</v>
      </c>
      <c r="E163" s="4">
        <v>0.69765819399548867</v>
      </c>
      <c r="F163" s="13">
        <v>0.69607843137254899</v>
      </c>
      <c r="G163" s="14">
        <v>0</v>
      </c>
      <c r="H163" s="10">
        <f t="shared" si="4"/>
        <v>1562.5</v>
      </c>
      <c r="I163" s="3">
        <f t="shared" si="5"/>
        <v>0</v>
      </c>
    </row>
    <row r="164" spans="1:9" x14ac:dyDescent="0.25">
      <c r="A164" s="12" t="s">
        <v>183</v>
      </c>
      <c r="B164" s="8" t="s">
        <v>187</v>
      </c>
      <c r="C164" s="8" t="s">
        <v>263</v>
      </c>
      <c r="D164" s="7" t="s">
        <v>185</v>
      </c>
      <c r="E164" s="4">
        <v>0.72782046251408172</v>
      </c>
      <c r="F164" s="13">
        <v>0.69942196531791911</v>
      </c>
      <c r="G164" s="14">
        <v>0</v>
      </c>
      <c r="H164" s="10">
        <f t="shared" si="4"/>
        <v>1562.5</v>
      </c>
      <c r="I164" s="3">
        <f t="shared" si="5"/>
        <v>0</v>
      </c>
    </row>
    <row r="165" spans="1:9" x14ac:dyDescent="0.25">
      <c r="A165" s="12" t="s">
        <v>183</v>
      </c>
      <c r="B165" s="8" t="s">
        <v>188</v>
      </c>
      <c r="C165" s="8" t="s">
        <v>263</v>
      </c>
      <c r="D165" s="7" t="s">
        <v>185</v>
      </c>
      <c r="E165" s="4">
        <v>0.52236467023864619</v>
      </c>
      <c r="F165" s="13">
        <v>0.62650602409638556</v>
      </c>
      <c r="G165" s="14">
        <v>0</v>
      </c>
      <c r="H165" s="10">
        <f t="shared" si="4"/>
        <v>1562.5</v>
      </c>
      <c r="I165" s="3">
        <f t="shared" si="5"/>
        <v>0</v>
      </c>
    </row>
    <row r="166" spans="1:9" x14ac:dyDescent="0.25">
      <c r="A166" s="12" t="s">
        <v>206</v>
      </c>
      <c r="B166" s="8" t="s">
        <v>214</v>
      </c>
      <c r="C166" s="8" t="s">
        <v>231</v>
      </c>
      <c r="D166" s="7" t="s">
        <v>11</v>
      </c>
      <c r="E166" s="4">
        <v>0.70687623918852904</v>
      </c>
      <c r="F166" s="13">
        <v>0.76774193548387093</v>
      </c>
      <c r="G166" s="14">
        <v>0</v>
      </c>
      <c r="H166" s="10">
        <f t="shared" si="4"/>
        <v>1562.5</v>
      </c>
      <c r="I166" s="3">
        <f t="shared" si="5"/>
        <v>0</v>
      </c>
    </row>
    <row r="167" spans="1:9" x14ac:dyDescent="0.25">
      <c r="A167" s="12" t="s">
        <v>206</v>
      </c>
      <c r="B167" s="8" t="s">
        <v>215</v>
      </c>
      <c r="C167" s="8" t="s">
        <v>231</v>
      </c>
      <c r="D167" s="7" t="s">
        <v>11</v>
      </c>
      <c r="E167" s="4">
        <v>0.72626915534897241</v>
      </c>
      <c r="F167" s="13">
        <v>0.49068322981366458</v>
      </c>
      <c r="G167" s="14">
        <v>0</v>
      </c>
      <c r="H167" s="10">
        <f t="shared" si="4"/>
        <v>1562.5</v>
      </c>
      <c r="I167" s="3">
        <f t="shared" si="5"/>
        <v>0</v>
      </c>
    </row>
    <row r="168" spans="1:9" x14ac:dyDescent="0.25">
      <c r="A168" s="12" t="s">
        <v>100</v>
      </c>
      <c r="B168" s="8" t="s">
        <v>216</v>
      </c>
      <c r="C168" s="8" t="s">
        <v>231</v>
      </c>
      <c r="D168" s="7" t="s">
        <v>203</v>
      </c>
      <c r="E168" s="4">
        <v>0.68152617172225016</v>
      </c>
      <c r="F168" s="13">
        <v>0.6</v>
      </c>
      <c r="G168" s="14">
        <v>0</v>
      </c>
      <c r="H168" s="10">
        <f t="shared" si="4"/>
        <v>1562.5</v>
      </c>
      <c r="I168" s="3">
        <f t="shared" si="5"/>
        <v>0</v>
      </c>
    </row>
    <row r="169" spans="1:9" x14ac:dyDescent="0.25">
      <c r="A169" s="12" t="s">
        <v>100</v>
      </c>
      <c r="B169" s="8" t="s">
        <v>217</v>
      </c>
      <c r="C169" s="8" t="s">
        <v>231</v>
      </c>
      <c r="D169" s="7" t="s">
        <v>203</v>
      </c>
      <c r="E169" s="4">
        <v>0.69673844438797672</v>
      </c>
      <c r="F169" s="13">
        <v>0.59813084112149528</v>
      </c>
      <c r="G169" s="14">
        <v>0</v>
      </c>
      <c r="H169" s="10">
        <f t="shared" si="4"/>
        <v>1562.5</v>
      </c>
      <c r="I169" s="3">
        <f t="shared" si="5"/>
        <v>0</v>
      </c>
    </row>
    <row r="170" spans="1:9" x14ac:dyDescent="0.25">
      <c r="A170" s="12" t="s">
        <v>100</v>
      </c>
      <c r="B170" s="8" t="s">
        <v>218</v>
      </c>
      <c r="C170" s="8" t="s">
        <v>231</v>
      </c>
      <c r="D170" s="7" t="s">
        <v>203</v>
      </c>
      <c r="E170" s="4">
        <v>0.67289090756161163</v>
      </c>
      <c r="F170" s="13">
        <v>0.61702127659574468</v>
      </c>
      <c r="G170" s="14">
        <v>0</v>
      </c>
      <c r="H170" s="10">
        <f t="shared" si="4"/>
        <v>1562.5</v>
      </c>
      <c r="I170" s="3">
        <f t="shared" si="5"/>
        <v>0</v>
      </c>
    </row>
    <row r="171" spans="1:9" x14ac:dyDescent="0.25">
      <c r="A171" s="12" t="s">
        <v>100</v>
      </c>
      <c r="B171" s="8" t="s">
        <v>219</v>
      </c>
      <c r="C171" s="8" t="s">
        <v>231</v>
      </c>
      <c r="D171" s="7" t="s">
        <v>203</v>
      </c>
      <c r="E171" s="4">
        <v>0.60734333302659427</v>
      </c>
      <c r="F171" s="13">
        <v>0.70270270270270274</v>
      </c>
      <c r="G171" s="14">
        <v>0</v>
      </c>
      <c r="H171" s="10">
        <f t="shared" si="4"/>
        <v>1562.5</v>
      </c>
      <c r="I171" s="3">
        <f t="shared" si="5"/>
        <v>0</v>
      </c>
    </row>
    <row r="172" spans="1:9" x14ac:dyDescent="0.25">
      <c r="A172" s="12" t="s">
        <v>100</v>
      </c>
      <c r="B172" s="8" t="s">
        <v>220</v>
      </c>
      <c r="C172" s="8" t="s">
        <v>231</v>
      </c>
      <c r="D172" s="7" t="s">
        <v>203</v>
      </c>
      <c r="E172" s="4">
        <v>0.59601070170326609</v>
      </c>
      <c r="F172" s="13">
        <v>0.58552631578947367</v>
      </c>
      <c r="G172" s="14">
        <v>0</v>
      </c>
      <c r="H172" s="10">
        <f t="shared" si="4"/>
        <v>1562.5</v>
      </c>
      <c r="I172" s="3">
        <f t="shared" si="5"/>
        <v>0</v>
      </c>
    </row>
    <row r="173" spans="1:9" x14ac:dyDescent="0.25">
      <c r="A173" s="12" t="s">
        <v>100</v>
      </c>
      <c r="B173" s="8" t="s">
        <v>221</v>
      </c>
      <c r="C173" s="8" t="s">
        <v>231</v>
      </c>
      <c r="D173" s="7" t="s">
        <v>203</v>
      </c>
      <c r="E173" s="4">
        <v>0.6636182649564103</v>
      </c>
      <c r="F173" s="13">
        <v>0.63025210084033612</v>
      </c>
      <c r="G173" s="14">
        <v>0</v>
      </c>
      <c r="H173" s="10">
        <f t="shared" si="4"/>
        <v>1562.5</v>
      </c>
      <c r="I173" s="3">
        <f t="shared" si="5"/>
        <v>0</v>
      </c>
    </row>
    <row r="174" spans="1:9" x14ac:dyDescent="0.25">
      <c r="A174" s="12" t="s">
        <v>100</v>
      </c>
      <c r="B174" s="8" t="s">
        <v>222</v>
      </c>
      <c r="C174" s="8" t="s">
        <v>231</v>
      </c>
      <c r="D174" s="7" t="s">
        <v>203</v>
      </c>
      <c r="E174" s="4">
        <v>0.54054054054054057</v>
      </c>
      <c r="F174" s="13">
        <v>0.62831858407079644</v>
      </c>
      <c r="G174" s="14">
        <v>0</v>
      </c>
      <c r="H174" s="10">
        <f t="shared" si="4"/>
        <v>1562.5</v>
      </c>
      <c r="I174" s="3">
        <f t="shared" si="5"/>
        <v>0</v>
      </c>
    </row>
    <row r="175" spans="1:9" x14ac:dyDescent="0.25">
      <c r="A175" s="12" t="s">
        <v>100</v>
      </c>
      <c r="B175" s="8" t="s">
        <v>223</v>
      </c>
      <c r="C175" s="8" t="s">
        <v>231</v>
      </c>
      <c r="D175" s="7" t="s">
        <v>203</v>
      </c>
      <c r="E175" s="4">
        <v>0.59228946801636873</v>
      </c>
      <c r="F175" s="13">
        <v>0.57894736842105265</v>
      </c>
      <c r="G175" s="14">
        <v>0</v>
      </c>
      <c r="H175" s="10">
        <f t="shared" si="4"/>
        <v>1562.5</v>
      </c>
      <c r="I175" s="3">
        <f t="shared" si="5"/>
        <v>0</v>
      </c>
    </row>
    <row r="176" spans="1:9" x14ac:dyDescent="0.25">
      <c r="A176" s="12" t="s">
        <v>100</v>
      </c>
      <c r="B176" s="8" t="s">
        <v>224</v>
      </c>
      <c r="C176" s="8" t="s">
        <v>231</v>
      </c>
      <c r="D176" s="7" t="s">
        <v>203</v>
      </c>
      <c r="E176" s="4">
        <v>0.62244262813644768</v>
      </c>
      <c r="F176" s="13">
        <v>0.67741935483870963</v>
      </c>
      <c r="G176" s="14">
        <v>0</v>
      </c>
      <c r="H176" s="10">
        <f t="shared" si="4"/>
        <v>1562.5</v>
      </c>
      <c r="I176" s="3">
        <f t="shared" si="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F48B-B2E0-4BAD-9BEF-E82E58845A03}">
  <dimension ref="A1:I157"/>
  <sheetViews>
    <sheetView topLeftCell="A132" workbookViewId="0">
      <selection activeCell="A2" sqref="A2:I157"/>
    </sheetView>
  </sheetViews>
  <sheetFormatPr defaultRowHeight="15" x14ac:dyDescent="0.25"/>
  <cols>
    <col min="1" max="1" width="16.5703125" bestFit="1" customWidth="1"/>
    <col min="2" max="2" width="25.7109375" bestFit="1" customWidth="1"/>
    <col min="3" max="3" width="25.7109375" customWidth="1"/>
    <col min="4" max="4" width="21" bestFit="1" customWidth="1"/>
    <col min="5" max="5" width="12.28515625" bestFit="1" customWidth="1"/>
    <col min="6" max="6" width="9.7109375" bestFit="1" customWidth="1"/>
    <col min="7" max="7" width="10.42578125" bestFit="1" customWidth="1"/>
    <col min="8" max="8" width="22" bestFit="1" customWidth="1"/>
    <col min="9" max="9" width="15" bestFit="1" customWidth="1"/>
  </cols>
  <sheetData>
    <row r="1" spans="1:9" x14ac:dyDescent="0.25">
      <c r="A1" s="1" t="s">
        <v>0</v>
      </c>
      <c r="B1" s="1" t="s">
        <v>2</v>
      </c>
      <c r="C1" s="1" t="s">
        <v>261</v>
      </c>
      <c r="D1" s="1" t="s">
        <v>1</v>
      </c>
      <c r="E1" s="1" t="s">
        <v>3</v>
      </c>
      <c r="F1" s="2" t="s">
        <v>4</v>
      </c>
      <c r="G1" s="11" t="s">
        <v>175</v>
      </c>
      <c r="H1" s="11" t="s">
        <v>5</v>
      </c>
      <c r="I1" s="11" t="s">
        <v>174</v>
      </c>
    </row>
    <row r="2" spans="1:9" x14ac:dyDescent="0.25">
      <c r="A2" s="12" t="s">
        <v>176</v>
      </c>
      <c r="B2" s="7" t="s">
        <v>156</v>
      </c>
      <c r="C2" s="7" t="s">
        <v>263</v>
      </c>
      <c r="D2" s="8" t="s">
        <v>51</v>
      </c>
      <c r="E2" s="4">
        <v>1.3845621322256836</v>
      </c>
      <c r="F2" s="13">
        <v>0.6428571428571429</v>
      </c>
      <c r="G2" s="14">
        <v>1562.5</v>
      </c>
      <c r="H2" s="10">
        <f>1562.5-G2</f>
        <v>0</v>
      </c>
      <c r="I2" s="3">
        <f>+G2/1250</f>
        <v>1.25</v>
      </c>
    </row>
    <row r="3" spans="1:9" x14ac:dyDescent="0.25">
      <c r="A3" s="12" t="s">
        <v>176</v>
      </c>
      <c r="B3" s="8" t="s">
        <v>52</v>
      </c>
      <c r="C3" s="7" t="s">
        <v>263</v>
      </c>
      <c r="D3" s="8" t="s">
        <v>51</v>
      </c>
      <c r="E3" s="4">
        <v>1.2577535428026809</v>
      </c>
      <c r="F3" s="13">
        <v>0.59036144578313254</v>
      </c>
      <c r="G3" s="14">
        <v>1562.5</v>
      </c>
      <c r="H3" s="10">
        <f t="shared" ref="H3:H66" si="0">1562.5-G3</f>
        <v>0</v>
      </c>
      <c r="I3" s="3">
        <f t="shared" ref="I3:I66" si="1">+G3/1250</f>
        <v>1.25</v>
      </c>
    </row>
    <row r="4" spans="1:9" x14ac:dyDescent="0.25">
      <c r="A4" s="12" t="s">
        <v>177</v>
      </c>
      <c r="B4" s="7" t="s">
        <v>146</v>
      </c>
      <c r="C4" s="7" t="s">
        <v>263</v>
      </c>
      <c r="D4" s="8" t="s">
        <v>23</v>
      </c>
      <c r="E4" s="4">
        <v>1.4022827323823868</v>
      </c>
      <c r="F4" s="13">
        <v>0.58536585365853655</v>
      </c>
      <c r="G4" s="14">
        <v>1562.5</v>
      </c>
      <c r="H4" s="10">
        <f t="shared" si="0"/>
        <v>0</v>
      </c>
      <c r="I4" s="3">
        <f t="shared" si="1"/>
        <v>1.25</v>
      </c>
    </row>
    <row r="5" spans="1:9" x14ac:dyDescent="0.25">
      <c r="A5" s="12" t="s">
        <v>177</v>
      </c>
      <c r="B5" s="7" t="s">
        <v>24</v>
      </c>
      <c r="C5" s="7" t="s">
        <v>263</v>
      </c>
      <c r="D5" s="8" t="s">
        <v>23</v>
      </c>
      <c r="E5" s="4">
        <v>1.4578870637522958</v>
      </c>
      <c r="F5" s="13">
        <v>0.63352272727272729</v>
      </c>
      <c r="G5" s="14">
        <v>1562.5</v>
      </c>
      <c r="H5" s="10">
        <f t="shared" si="0"/>
        <v>0</v>
      </c>
      <c r="I5" s="3">
        <f t="shared" si="1"/>
        <v>1.25</v>
      </c>
    </row>
    <row r="6" spans="1:9" x14ac:dyDescent="0.25">
      <c r="A6" s="12" t="s">
        <v>177</v>
      </c>
      <c r="B6" s="8" t="s">
        <v>139</v>
      </c>
      <c r="C6" s="7" t="s">
        <v>263</v>
      </c>
      <c r="D6" s="8" t="s">
        <v>23</v>
      </c>
      <c r="E6" s="4">
        <v>1.7360628871420236</v>
      </c>
      <c r="F6" s="13">
        <v>0.67105263157894735</v>
      </c>
      <c r="G6" s="14">
        <v>1562.5</v>
      </c>
      <c r="H6" s="10">
        <f t="shared" si="0"/>
        <v>0</v>
      </c>
      <c r="I6" s="3">
        <f t="shared" si="1"/>
        <v>1.25</v>
      </c>
    </row>
    <row r="7" spans="1:9" x14ac:dyDescent="0.25">
      <c r="A7" s="12" t="s">
        <v>177</v>
      </c>
      <c r="B7" s="7" t="s">
        <v>34</v>
      </c>
      <c r="C7" s="7" t="s">
        <v>263</v>
      </c>
      <c r="D7" s="8" t="s">
        <v>23</v>
      </c>
      <c r="E7" s="4">
        <v>1.4166391209059823</v>
      </c>
      <c r="F7" s="13">
        <v>0.65499124343257442</v>
      </c>
      <c r="G7" s="14">
        <v>1562.5</v>
      </c>
      <c r="H7" s="10">
        <f t="shared" si="0"/>
        <v>0</v>
      </c>
      <c r="I7" s="3">
        <f t="shared" si="1"/>
        <v>1.25</v>
      </c>
    </row>
    <row r="8" spans="1:9" x14ac:dyDescent="0.25">
      <c r="A8" s="12" t="s">
        <v>177</v>
      </c>
      <c r="B8" s="7" t="s">
        <v>98</v>
      </c>
      <c r="C8" s="7" t="s">
        <v>263</v>
      </c>
      <c r="D8" s="8" t="s">
        <v>23</v>
      </c>
      <c r="E8" s="4">
        <v>1.4124117242672334</v>
      </c>
      <c r="F8" s="13">
        <v>0.6629213483146067</v>
      </c>
      <c r="G8" s="14">
        <v>1562.5</v>
      </c>
      <c r="H8" s="10">
        <f t="shared" si="0"/>
        <v>0</v>
      </c>
      <c r="I8" s="3">
        <f t="shared" si="1"/>
        <v>1.25</v>
      </c>
    </row>
    <row r="9" spans="1:9" x14ac:dyDescent="0.25">
      <c r="A9" s="12" t="s">
        <v>177</v>
      </c>
      <c r="B9" s="7" t="s">
        <v>68</v>
      </c>
      <c r="C9" s="7" t="s">
        <v>263</v>
      </c>
      <c r="D9" s="8" t="s">
        <v>23</v>
      </c>
      <c r="E9" s="4">
        <v>1.7919904955200241</v>
      </c>
      <c r="F9" s="13">
        <v>0.64935064935064934</v>
      </c>
      <c r="G9" s="14">
        <v>1562.5</v>
      </c>
      <c r="H9" s="10">
        <f t="shared" si="0"/>
        <v>0</v>
      </c>
      <c r="I9" s="3">
        <f t="shared" si="1"/>
        <v>1.25</v>
      </c>
    </row>
    <row r="10" spans="1:9" x14ac:dyDescent="0.25">
      <c r="A10" s="12" t="s">
        <v>50</v>
      </c>
      <c r="B10" s="8" t="s">
        <v>45</v>
      </c>
      <c r="C10" s="7" t="s">
        <v>263</v>
      </c>
      <c r="D10" s="8" t="s">
        <v>44</v>
      </c>
      <c r="E10" s="4">
        <v>1.2789028646063632</v>
      </c>
      <c r="F10" s="13">
        <v>0.6635071090047393</v>
      </c>
      <c r="G10" s="14">
        <v>1562.5</v>
      </c>
      <c r="H10" s="10">
        <f t="shared" si="0"/>
        <v>0</v>
      </c>
      <c r="I10" s="3">
        <f t="shared" si="1"/>
        <v>1.25</v>
      </c>
    </row>
    <row r="11" spans="1:9" x14ac:dyDescent="0.25">
      <c r="A11" s="12" t="s">
        <v>176</v>
      </c>
      <c r="B11" s="7" t="s">
        <v>84</v>
      </c>
      <c r="C11" s="7" t="s">
        <v>263</v>
      </c>
      <c r="D11" s="8" t="s">
        <v>51</v>
      </c>
      <c r="E11" s="4">
        <v>1.2662905837980021</v>
      </c>
      <c r="F11" s="13">
        <v>0.70949720670391059</v>
      </c>
      <c r="G11" s="14">
        <v>1562.5</v>
      </c>
      <c r="H11" s="10">
        <f t="shared" si="0"/>
        <v>0</v>
      </c>
      <c r="I11" s="3">
        <f t="shared" si="1"/>
        <v>1.25</v>
      </c>
    </row>
    <row r="12" spans="1:9" x14ac:dyDescent="0.25">
      <c r="A12" s="12" t="s">
        <v>25</v>
      </c>
      <c r="B12" s="7" t="s">
        <v>59</v>
      </c>
      <c r="C12" s="7" t="s">
        <v>262</v>
      </c>
      <c r="D12" s="8" t="s">
        <v>178</v>
      </c>
      <c r="E12" s="4">
        <v>1.3999160050396975</v>
      </c>
      <c r="F12" s="13">
        <v>0.5696969696969697</v>
      </c>
      <c r="G12" s="14">
        <v>1562.5</v>
      </c>
      <c r="H12" s="10">
        <f t="shared" si="0"/>
        <v>0</v>
      </c>
      <c r="I12" s="3">
        <f t="shared" si="1"/>
        <v>1.25</v>
      </c>
    </row>
    <row r="13" spans="1:9" x14ac:dyDescent="0.25">
      <c r="A13" s="12" t="s">
        <v>25</v>
      </c>
      <c r="B13" s="7" t="s">
        <v>27</v>
      </c>
      <c r="C13" s="7" t="s">
        <v>262</v>
      </c>
      <c r="D13" s="8" t="s">
        <v>178</v>
      </c>
      <c r="E13" s="4">
        <v>1.363132549057867</v>
      </c>
      <c r="F13" s="13">
        <v>0.59513274336283184</v>
      </c>
      <c r="G13" s="14">
        <v>1562.5</v>
      </c>
      <c r="H13" s="10">
        <f t="shared" si="0"/>
        <v>0</v>
      </c>
      <c r="I13" s="3">
        <f t="shared" si="1"/>
        <v>1.25</v>
      </c>
    </row>
    <row r="14" spans="1:9" x14ac:dyDescent="0.25">
      <c r="A14" s="12" t="s">
        <v>25</v>
      </c>
      <c r="B14" s="7" t="s">
        <v>140</v>
      </c>
      <c r="C14" s="7" t="s">
        <v>262</v>
      </c>
      <c r="D14" s="8" t="s">
        <v>26</v>
      </c>
      <c r="E14" s="4">
        <v>1.4251240995670738</v>
      </c>
      <c r="F14" s="13">
        <v>0.58371040723981904</v>
      </c>
      <c r="G14" s="14">
        <v>1562.5</v>
      </c>
      <c r="H14" s="10">
        <f t="shared" si="0"/>
        <v>0</v>
      </c>
      <c r="I14" s="3">
        <f t="shared" si="1"/>
        <v>1.25</v>
      </c>
    </row>
    <row r="15" spans="1:9" x14ac:dyDescent="0.25">
      <c r="A15" s="12" t="s">
        <v>72</v>
      </c>
      <c r="B15" s="8" t="s">
        <v>94</v>
      </c>
      <c r="C15" s="7" t="s">
        <v>262</v>
      </c>
      <c r="D15" s="8" t="s">
        <v>262</v>
      </c>
      <c r="E15" s="4">
        <v>1.3278601451793763</v>
      </c>
      <c r="F15" s="13">
        <v>0.65104166666666663</v>
      </c>
      <c r="G15" s="14">
        <v>1562.5</v>
      </c>
      <c r="H15" s="10">
        <f t="shared" si="0"/>
        <v>0</v>
      </c>
      <c r="I15" s="3">
        <f t="shared" si="1"/>
        <v>1.25</v>
      </c>
    </row>
    <row r="16" spans="1:9" x14ac:dyDescent="0.25">
      <c r="A16" s="12" t="s">
        <v>179</v>
      </c>
      <c r="B16" s="7" t="s">
        <v>57</v>
      </c>
      <c r="C16" s="7" t="s">
        <v>233</v>
      </c>
      <c r="D16" s="8" t="s">
        <v>11</v>
      </c>
      <c r="E16" s="4">
        <v>1.6922704995494606</v>
      </c>
      <c r="F16" s="13">
        <v>0.63636363636363635</v>
      </c>
      <c r="G16" s="14">
        <v>1562.5</v>
      </c>
      <c r="H16" s="10">
        <f t="shared" si="0"/>
        <v>0</v>
      </c>
      <c r="I16" s="3">
        <f t="shared" si="1"/>
        <v>1.25</v>
      </c>
    </row>
    <row r="17" spans="1:9" x14ac:dyDescent="0.25">
      <c r="A17" s="12" t="s">
        <v>179</v>
      </c>
      <c r="B17" s="7" t="s">
        <v>67</v>
      </c>
      <c r="C17" s="7" t="s">
        <v>233</v>
      </c>
      <c r="D17" s="8" t="s">
        <v>11</v>
      </c>
      <c r="E17" s="4">
        <v>1.4506940091971186</v>
      </c>
      <c r="F17" s="13">
        <v>0.7172774869109948</v>
      </c>
      <c r="G17" s="14">
        <v>1562.5</v>
      </c>
      <c r="H17" s="10">
        <f t="shared" si="0"/>
        <v>0</v>
      </c>
      <c r="I17" s="3">
        <f t="shared" si="1"/>
        <v>1.25</v>
      </c>
    </row>
    <row r="18" spans="1:9" x14ac:dyDescent="0.25">
      <c r="A18" s="12" t="s">
        <v>179</v>
      </c>
      <c r="B18" s="7" t="s">
        <v>12</v>
      </c>
      <c r="C18" s="7" t="s">
        <v>233</v>
      </c>
      <c r="D18" s="8" t="s">
        <v>11</v>
      </c>
      <c r="E18" s="4">
        <v>1.5913122950379013</v>
      </c>
      <c r="F18" s="13">
        <v>0.58860759493670889</v>
      </c>
      <c r="G18" s="14">
        <v>1562.5</v>
      </c>
      <c r="H18" s="10">
        <f t="shared" si="0"/>
        <v>0</v>
      </c>
      <c r="I18" s="3">
        <f t="shared" si="1"/>
        <v>1.25</v>
      </c>
    </row>
    <row r="19" spans="1:9" x14ac:dyDescent="0.25">
      <c r="A19" s="12" t="s">
        <v>6</v>
      </c>
      <c r="B19" s="7" t="s">
        <v>69</v>
      </c>
      <c r="C19" s="7" t="s">
        <v>233</v>
      </c>
      <c r="D19" s="8" t="s">
        <v>7</v>
      </c>
      <c r="E19" s="4">
        <v>1.3015459826672169</v>
      </c>
      <c r="F19" s="13">
        <v>0.64018691588785048</v>
      </c>
      <c r="G19" s="14">
        <v>1562.5</v>
      </c>
      <c r="H19" s="10">
        <f t="shared" si="0"/>
        <v>0</v>
      </c>
      <c r="I19" s="3">
        <f t="shared" si="1"/>
        <v>1.25</v>
      </c>
    </row>
    <row r="20" spans="1:9" x14ac:dyDescent="0.25">
      <c r="A20" s="12" t="s">
        <v>6</v>
      </c>
      <c r="B20" s="7" t="s">
        <v>9</v>
      </c>
      <c r="C20" s="7" t="s">
        <v>233</v>
      </c>
      <c r="D20" s="8" t="s">
        <v>7</v>
      </c>
      <c r="E20" s="4">
        <v>1.4259897848907863</v>
      </c>
      <c r="F20" s="13">
        <v>0.65056818181818177</v>
      </c>
      <c r="G20" s="14">
        <v>1562.5</v>
      </c>
      <c r="H20" s="10">
        <f t="shared" si="0"/>
        <v>0</v>
      </c>
      <c r="I20" s="3">
        <f t="shared" si="1"/>
        <v>1.25</v>
      </c>
    </row>
    <row r="21" spans="1:9" x14ac:dyDescent="0.25">
      <c r="A21" s="12" t="s">
        <v>6</v>
      </c>
      <c r="B21" s="7" t="s">
        <v>111</v>
      </c>
      <c r="C21" s="7" t="s">
        <v>233</v>
      </c>
      <c r="D21" s="8" t="s">
        <v>22</v>
      </c>
      <c r="E21" s="4">
        <v>1.2522779309378065</v>
      </c>
      <c r="F21" s="13">
        <v>0.65925925925925921</v>
      </c>
      <c r="G21" s="14">
        <v>1562.5</v>
      </c>
      <c r="H21" s="10">
        <f t="shared" si="0"/>
        <v>0</v>
      </c>
      <c r="I21" s="3">
        <f t="shared" si="1"/>
        <v>1.25</v>
      </c>
    </row>
    <row r="22" spans="1:9" x14ac:dyDescent="0.25">
      <c r="A22" s="12" t="s">
        <v>6</v>
      </c>
      <c r="B22" s="7" t="s">
        <v>38</v>
      </c>
      <c r="C22" s="7" t="s">
        <v>233</v>
      </c>
      <c r="D22" s="8" t="s">
        <v>7</v>
      </c>
      <c r="E22" s="4">
        <v>1.8067075066596081</v>
      </c>
      <c r="F22" s="13">
        <v>0.59285714285714286</v>
      </c>
      <c r="G22" s="14">
        <v>1562.5</v>
      </c>
      <c r="H22" s="10">
        <f t="shared" si="0"/>
        <v>0</v>
      </c>
      <c r="I22" s="3">
        <f t="shared" si="1"/>
        <v>1.25</v>
      </c>
    </row>
    <row r="23" spans="1:9" x14ac:dyDescent="0.25">
      <c r="A23" s="12" t="s">
        <v>14</v>
      </c>
      <c r="B23" s="7" t="s">
        <v>16</v>
      </c>
      <c r="C23" s="7" t="s">
        <v>42</v>
      </c>
      <c r="D23" s="8" t="s">
        <v>15</v>
      </c>
      <c r="E23" s="4">
        <v>1.3283449915921235</v>
      </c>
      <c r="F23" s="13">
        <v>0.60641399416909625</v>
      </c>
      <c r="G23" s="14">
        <v>1562.5</v>
      </c>
      <c r="H23" s="10">
        <f t="shared" si="0"/>
        <v>0</v>
      </c>
      <c r="I23" s="3">
        <f t="shared" si="1"/>
        <v>1.25</v>
      </c>
    </row>
    <row r="24" spans="1:9" x14ac:dyDescent="0.25">
      <c r="A24" s="12" t="s">
        <v>14</v>
      </c>
      <c r="B24" s="7" t="s">
        <v>31</v>
      </c>
      <c r="C24" s="7" t="s">
        <v>42</v>
      </c>
      <c r="D24" s="8" t="s">
        <v>30</v>
      </c>
      <c r="E24" s="4">
        <v>1.3143590889635501</v>
      </c>
      <c r="F24" s="13">
        <v>0.68571428571428572</v>
      </c>
      <c r="G24" s="14">
        <v>1562.5</v>
      </c>
      <c r="H24" s="10">
        <f t="shared" si="0"/>
        <v>0</v>
      </c>
      <c r="I24" s="3">
        <f t="shared" si="1"/>
        <v>1.25</v>
      </c>
    </row>
    <row r="25" spans="1:9" x14ac:dyDescent="0.25">
      <c r="A25" s="12" t="s">
        <v>14</v>
      </c>
      <c r="B25" s="7" t="s">
        <v>20</v>
      </c>
      <c r="C25" s="7" t="s">
        <v>42</v>
      </c>
      <c r="D25" s="8" t="s">
        <v>15</v>
      </c>
      <c r="E25" s="4">
        <v>1.4385964912280702</v>
      </c>
      <c r="F25" s="13">
        <v>0.69819819819819817</v>
      </c>
      <c r="G25" s="14">
        <v>1562.5</v>
      </c>
      <c r="H25" s="10">
        <f t="shared" si="0"/>
        <v>0</v>
      </c>
      <c r="I25" s="3">
        <f t="shared" si="1"/>
        <v>1.25</v>
      </c>
    </row>
    <row r="26" spans="1:9" x14ac:dyDescent="0.25">
      <c r="A26" s="12" t="s">
        <v>14</v>
      </c>
      <c r="B26" s="7" t="s">
        <v>54</v>
      </c>
      <c r="C26" s="7" t="s">
        <v>42</v>
      </c>
      <c r="D26" s="8" t="s">
        <v>40</v>
      </c>
      <c r="E26" s="4">
        <v>1.5121397997634229</v>
      </c>
      <c r="F26" s="13">
        <v>0.66515837104072395</v>
      </c>
      <c r="G26" s="14">
        <v>1562.5</v>
      </c>
      <c r="H26" s="10">
        <f t="shared" si="0"/>
        <v>0</v>
      </c>
      <c r="I26" s="3">
        <f t="shared" si="1"/>
        <v>1.25</v>
      </c>
    </row>
    <row r="27" spans="1:9" x14ac:dyDescent="0.25">
      <c r="A27" s="12" t="s">
        <v>14</v>
      </c>
      <c r="B27" s="7" t="s">
        <v>46</v>
      </c>
      <c r="C27" s="7" t="s">
        <v>42</v>
      </c>
      <c r="D27" s="8" t="s">
        <v>30</v>
      </c>
      <c r="E27" s="4">
        <v>1.3976716835125875</v>
      </c>
      <c r="F27" s="13">
        <v>0.69902912621359226</v>
      </c>
      <c r="G27" s="14">
        <v>1562.5</v>
      </c>
      <c r="H27" s="10">
        <f t="shared" si="0"/>
        <v>0</v>
      </c>
      <c r="I27" s="3">
        <f t="shared" si="1"/>
        <v>1.25</v>
      </c>
    </row>
    <row r="28" spans="1:9" x14ac:dyDescent="0.25">
      <c r="A28" s="12" t="s">
        <v>14</v>
      </c>
      <c r="B28" s="7" t="s">
        <v>110</v>
      </c>
      <c r="C28" s="7" t="s">
        <v>42</v>
      </c>
      <c r="D28" s="8" t="s">
        <v>109</v>
      </c>
      <c r="E28" s="4">
        <v>1.5516171298531134</v>
      </c>
      <c r="F28" s="13">
        <v>0.58762886597938147</v>
      </c>
      <c r="G28" s="14">
        <v>1562.5</v>
      </c>
      <c r="H28" s="10">
        <f t="shared" si="0"/>
        <v>0</v>
      </c>
      <c r="I28" s="3">
        <f t="shared" si="1"/>
        <v>1.25</v>
      </c>
    </row>
    <row r="29" spans="1:9" x14ac:dyDescent="0.25">
      <c r="A29" s="12" t="s">
        <v>176</v>
      </c>
      <c r="B29" s="7" t="s">
        <v>75</v>
      </c>
      <c r="C29" s="7" t="s">
        <v>263</v>
      </c>
      <c r="D29" s="8" t="s">
        <v>51</v>
      </c>
      <c r="E29" s="4">
        <v>1.2587526068678769</v>
      </c>
      <c r="F29" s="13">
        <v>0.60356652949245537</v>
      </c>
      <c r="G29" s="14">
        <v>1562.5</v>
      </c>
      <c r="H29" s="10">
        <f t="shared" si="0"/>
        <v>0</v>
      </c>
      <c r="I29" s="3">
        <f t="shared" si="1"/>
        <v>1.25</v>
      </c>
    </row>
    <row r="30" spans="1:9" x14ac:dyDescent="0.25">
      <c r="A30" s="12" t="s">
        <v>25</v>
      </c>
      <c r="B30" s="7" t="s">
        <v>33</v>
      </c>
      <c r="C30" s="7" t="s">
        <v>262</v>
      </c>
      <c r="D30" s="8" t="s">
        <v>26</v>
      </c>
      <c r="E30" s="4">
        <v>1.4403904529492293</v>
      </c>
      <c r="F30" s="13">
        <v>0.59227467811158796</v>
      </c>
      <c r="G30" s="14">
        <v>1562.5</v>
      </c>
      <c r="H30" s="10">
        <f t="shared" si="0"/>
        <v>0</v>
      </c>
      <c r="I30" s="3">
        <f t="shared" si="1"/>
        <v>1.25</v>
      </c>
    </row>
    <row r="31" spans="1:9" x14ac:dyDescent="0.25">
      <c r="A31" s="12" t="s">
        <v>14</v>
      </c>
      <c r="B31" s="7" t="s">
        <v>99</v>
      </c>
      <c r="C31" s="7" t="s">
        <v>42</v>
      </c>
      <c r="D31" s="8" t="s">
        <v>82</v>
      </c>
      <c r="E31" s="4">
        <v>1.3499903572117344</v>
      </c>
      <c r="F31" s="13">
        <v>0.58181818181818179</v>
      </c>
      <c r="G31" s="14">
        <v>1562.5</v>
      </c>
      <c r="H31" s="10">
        <f t="shared" si="0"/>
        <v>0</v>
      </c>
      <c r="I31" s="3">
        <f t="shared" si="1"/>
        <v>1.25</v>
      </c>
    </row>
    <row r="32" spans="1:9" x14ac:dyDescent="0.25">
      <c r="A32" s="12" t="s">
        <v>176</v>
      </c>
      <c r="B32" s="7" t="s">
        <v>64</v>
      </c>
      <c r="C32" s="7" t="s">
        <v>263</v>
      </c>
      <c r="D32" s="8" t="s">
        <v>51</v>
      </c>
      <c r="E32" s="4">
        <v>1.3520999802818752</v>
      </c>
      <c r="F32" s="13">
        <v>0.63698630136986301</v>
      </c>
      <c r="G32" s="14">
        <v>1562.5</v>
      </c>
      <c r="H32" s="10">
        <f t="shared" si="0"/>
        <v>0</v>
      </c>
      <c r="I32" s="3">
        <f t="shared" si="1"/>
        <v>1.25</v>
      </c>
    </row>
    <row r="33" spans="1:9" x14ac:dyDescent="0.25">
      <c r="A33" s="12" t="s">
        <v>6</v>
      </c>
      <c r="B33" s="7" t="s">
        <v>180</v>
      </c>
      <c r="C33" s="7" t="s">
        <v>233</v>
      </c>
      <c r="D33" s="8" t="s">
        <v>22</v>
      </c>
      <c r="E33" s="4">
        <v>1.6858110899925625</v>
      </c>
      <c r="F33" s="13">
        <v>0.70866141732283461</v>
      </c>
      <c r="G33" s="14">
        <v>1562.5</v>
      </c>
      <c r="H33" s="10">
        <f t="shared" si="0"/>
        <v>0</v>
      </c>
      <c r="I33" s="3">
        <f t="shared" si="1"/>
        <v>1.25</v>
      </c>
    </row>
    <row r="34" spans="1:9" x14ac:dyDescent="0.25">
      <c r="A34" s="12" t="s">
        <v>14</v>
      </c>
      <c r="B34" s="8" t="s">
        <v>41</v>
      </c>
      <c r="C34" s="7" t="s">
        <v>42</v>
      </c>
      <c r="D34" s="8" t="s">
        <v>40</v>
      </c>
      <c r="E34" s="4">
        <v>1.2952504309564854</v>
      </c>
      <c r="F34" s="13">
        <v>0.64777327935222673</v>
      </c>
      <c r="G34" s="14">
        <v>1562.5</v>
      </c>
      <c r="H34" s="10">
        <f t="shared" si="0"/>
        <v>0</v>
      </c>
      <c r="I34" s="3">
        <f t="shared" si="1"/>
        <v>1.25</v>
      </c>
    </row>
    <row r="35" spans="1:9" x14ac:dyDescent="0.25">
      <c r="A35" s="12" t="s">
        <v>14</v>
      </c>
      <c r="B35" s="7" t="s">
        <v>83</v>
      </c>
      <c r="C35" s="7" t="s">
        <v>42</v>
      </c>
      <c r="D35" s="8" t="s">
        <v>82</v>
      </c>
      <c r="E35" s="4">
        <v>1.2798248574085811</v>
      </c>
      <c r="F35" s="13">
        <v>0.65492957746478875</v>
      </c>
      <c r="G35" s="14">
        <v>1562.5</v>
      </c>
      <c r="H35" s="10">
        <f t="shared" si="0"/>
        <v>0</v>
      </c>
      <c r="I35" s="3">
        <f t="shared" si="1"/>
        <v>1.25</v>
      </c>
    </row>
    <row r="36" spans="1:9" x14ac:dyDescent="0.25">
      <c r="A36" s="12" t="s">
        <v>28</v>
      </c>
      <c r="B36" s="7" t="s">
        <v>113</v>
      </c>
      <c r="C36" s="7" t="s">
        <v>42</v>
      </c>
      <c r="D36" s="8" t="s">
        <v>29</v>
      </c>
      <c r="E36" s="4">
        <v>1.4867638545339721</v>
      </c>
      <c r="F36" s="13">
        <v>0.73770491803278693</v>
      </c>
      <c r="G36" s="14">
        <v>1562.5</v>
      </c>
      <c r="H36" s="10">
        <f t="shared" si="0"/>
        <v>0</v>
      </c>
      <c r="I36" s="3">
        <f t="shared" si="1"/>
        <v>1.25</v>
      </c>
    </row>
    <row r="37" spans="1:9" x14ac:dyDescent="0.25">
      <c r="A37" s="12" t="s">
        <v>28</v>
      </c>
      <c r="B37" s="8" t="s">
        <v>181</v>
      </c>
      <c r="C37" s="7" t="s">
        <v>42</v>
      </c>
      <c r="D37" s="8" t="s">
        <v>29</v>
      </c>
      <c r="E37" s="4">
        <v>1.7265490113358488</v>
      </c>
      <c r="F37" s="13">
        <v>0.66355140186915884</v>
      </c>
      <c r="G37" s="14">
        <v>1562.5</v>
      </c>
      <c r="H37" s="10">
        <f t="shared" si="0"/>
        <v>0</v>
      </c>
      <c r="I37" s="3">
        <f t="shared" si="1"/>
        <v>1.25</v>
      </c>
    </row>
    <row r="38" spans="1:9" x14ac:dyDescent="0.25">
      <c r="A38" s="12" t="s">
        <v>28</v>
      </c>
      <c r="B38" s="7" t="s">
        <v>121</v>
      </c>
      <c r="C38" s="7" t="s">
        <v>42</v>
      </c>
      <c r="D38" s="8" t="s">
        <v>29</v>
      </c>
      <c r="E38" s="4">
        <v>1.2651419307429492</v>
      </c>
      <c r="F38" s="13">
        <v>0.65909090909090906</v>
      </c>
      <c r="G38" s="14">
        <v>1562.5</v>
      </c>
      <c r="H38" s="10">
        <f t="shared" si="0"/>
        <v>0</v>
      </c>
      <c r="I38" s="3">
        <f t="shared" si="1"/>
        <v>1.25</v>
      </c>
    </row>
    <row r="39" spans="1:9" x14ac:dyDescent="0.25">
      <c r="A39" s="12" t="s">
        <v>28</v>
      </c>
      <c r="B39" s="7" t="s">
        <v>182</v>
      </c>
      <c r="C39" s="7" t="s">
        <v>42</v>
      </c>
      <c r="D39" s="8" t="s">
        <v>29</v>
      </c>
      <c r="E39" s="4">
        <v>1.3375928523193601</v>
      </c>
      <c r="F39" s="13">
        <v>0.59420289855072461</v>
      </c>
      <c r="G39" s="14">
        <v>1562.5</v>
      </c>
      <c r="H39" s="10">
        <f t="shared" si="0"/>
        <v>0</v>
      </c>
      <c r="I39" s="3">
        <f t="shared" si="1"/>
        <v>1.25</v>
      </c>
    </row>
    <row r="40" spans="1:9" x14ac:dyDescent="0.25">
      <c r="A40" s="12" t="s">
        <v>183</v>
      </c>
      <c r="B40" s="7" t="s">
        <v>184</v>
      </c>
      <c r="C40" s="7" t="s">
        <v>263</v>
      </c>
      <c r="D40" s="8" t="s">
        <v>185</v>
      </c>
      <c r="E40" s="4">
        <v>1.4218083527334653</v>
      </c>
      <c r="F40" s="13">
        <v>0.76271186440677963</v>
      </c>
      <c r="G40" s="14">
        <v>1562.5</v>
      </c>
      <c r="H40" s="10">
        <f t="shared" si="0"/>
        <v>0</v>
      </c>
      <c r="I40" s="3">
        <f t="shared" si="1"/>
        <v>1.25</v>
      </c>
    </row>
    <row r="41" spans="1:9" x14ac:dyDescent="0.25">
      <c r="A41" s="12" t="s">
        <v>183</v>
      </c>
      <c r="B41" s="7" t="s">
        <v>186</v>
      </c>
      <c r="C41" s="7" t="s">
        <v>263</v>
      </c>
      <c r="D41" s="8" t="s">
        <v>185</v>
      </c>
      <c r="E41" s="4">
        <v>1.2529214755559839</v>
      </c>
      <c r="F41" s="13">
        <v>0.7303370786516854</v>
      </c>
      <c r="G41" s="14">
        <v>1562.5</v>
      </c>
      <c r="H41" s="10">
        <f t="shared" si="0"/>
        <v>0</v>
      </c>
      <c r="I41" s="3">
        <f t="shared" si="1"/>
        <v>1.25</v>
      </c>
    </row>
    <row r="42" spans="1:9" x14ac:dyDescent="0.25">
      <c r="A42" s="12" t="s">
        <v>183</v>
      </c>
      <c r="B42" s="8" t="s">
        <v>187</v>
      </c>
      <c r="C42" s="7" t="s">
        <v>263</v>
      </c>
      <c r="D42" s="8" t="s">
        <v>185</v>
      </c>
      <c r="E42" s="4">
        <v>1.277146148996761</v>
      </c>
      <c r="F42" s="13">
        <v>0.70114942528735635</v>
      </c>
      <c r="G42" s="14">
        <v>1562.5</v>
      </c>
      <c r="H42" s="10">
        <f t="shared" si="0"/>
        <v>0</v>
      </c>
      <c r="I42" s="3">
        <f t="shared" si="1"/>
        <v>1.25</v>
      </c>
    </row>
    <row r="43" spans="1:9" x14ac:dyDescent="0.25">
      <c r="A43" s="12" t="s">
        <v>183</v>
      </c>
      <c r="B43" s="7" t="s">
        <v>188</v>
      </c>
      <c r="C43" s="7" t="s">
        <v>263</v>
      </c>
      <c r="D43" s="8" t="s">
        <v>185</v>
      </c>
      <c r="E43" s="4">
        <v>1.5277141230226521</v>
      </c>
      <c r="F43" s="13">
        <v>0.74603174603174605</v>
      </c>
      <c r="G43" s="14">
        <v>1562.5</v>
      </c>
      <c r="H43" s="10">
        <f t="shared" si="0"/>
        <v>0</v>
      </c>
      <c r="I43" s="3">
        <f t="shared" si="1"/>
        <v>1.25</v>
      </c>
    </row>
    <row r="44" spans="1:9" x14ac:dyDescent="0.25">
      <c r="A44" s="12" t="s">
        <v>183</v>
      </c>
      <c r="B44" s="8" t="s">
        <v>189</v>
      </c>
      <c r="C44" s="7" t="s">
        <v>263</v>
      </c>
      <c r="D44" s="8" t="s">
        <v>185</v>
      </c>
      <c r="E44" s="4">
        <v>1.4223072432083277</v>
      </c>
      <c r="F44" s="13">
        <v>0.67200000000000004</v>
      </c>
      <c r="G44" s="14">
        <v>1562.5</v>
      </c>
      <c r="H44" s="10">
        <f t="shared" si="0"/>
        <v>0</v>
      </c>
      <c r="I44" s="3">
        <f t="shared" si="1"/>
        <v>1.25</v>
      </c>
    </row>
    <row r="45" spans="1:9" x14ac:dyDescent="0.25">
      <c r="A45" s="12" t="s">
        <v>50</v>
      </c>
      <c r="B45" s="7" t="s">
        <v>50</v>
      </c>
      <c r="C45" s="7" t="s">
        <v>263</v>
      </c>
      <c r="D45" s="8" t="s">
        <v>44</v>
      </c>
      <c r="E45" s="4">
        <v>1.2375006905695816</v>
      </c>
      <c r="F45" s="13">
        <v>0.57666666666666666</v>
      </c>
      <c r="G45" s="14">
        <v>1546.88</v>
      </c>
      <c r="H45" s="10">
        <f t="shared" si="0"/>
        <v>15.619999999999891</v>
      </c>
      <c r="I45" s="3">
        <f t="shared" si="1"/>
        <v>1.2375040000000002</v>
      </c>
    </row>
    <row r="46" spans="1:9" x14ac:dyDescent="0.25">
      <c r="A46" s="12" t="s">
        <v>6</v>
      </c>
      <c r="B46" s="7" t="s">
        <v>10</v>
      </c>
      <c r="C46" s="7" t="s">
        <v>233</v>
      </c>
      <c r="D46" s="8" t="s">
        <v>7</v>
      </c>
      <c r="E46" s="4">
        <v>1.2215909090909089</v>
      </c>
      <c r="F46" s="13">
        <v>0.6745762711864407</v>
      </c>
      <c r="G46" s="14">
        <v>1526.99</v>
      </c>
      <c r="H46" s="10">
        <f t="shared" si="0"/>
        <v>35.509999999999991</v>
      </c>
      <c r="I46" s="3">
        <f t="shared" si="1"/>
        <v>1.221592</v>
      </c>
    </row>
    <row r="47" spans="1:9" x14ac:dyDescent="0.25">
      <c r="A47" s="12" t="s">
        <v>14</v>
      </c>
      <c r="B47" s="7" t="s">
        <v>47</v>
      </c>
      <c r="C47" s="7" t="s">
        <v>42</v>
      </c>
      <c r="D47" s="8" t="s">
        <v>15</v>
      </c>
      <c r="E47" s="4">
        <v>1.2153285232989244</v>
      </c>
      <c r="F47" s="13">
        <v>0.65027322404371579</v>
      </c>
      <c r="G47" s="14">
        <v>1519.16</v>
      </c>
      <c r="H47" s="10">
        <f t="shared" si="0"/>
        <v>43.339999999999918</v>
      </c>
      <c r="I47" s="3">
        <f t="shared" si="1"/>
        <v>1.215328</v>
      </c>
    </row>
    <row r="48" spans="1:9" x14ac:dyDescent="0.25">
      <c r="A48" s="12" t="s">
        <v>190</v>
      </c>
      <c r="B48" s="7" t="s">
        <v>107</v>
      </c>
      <c r="C48" s="7" t="s">
        <v>262</v>
      </c>
      <c r="D48" s="8" t="s">
        <v>36</v>
      </c>
      <c r="E48" s="4">
        <v>1.2124999999999999</v>
      </c>
      <c r="F48" s="13">
        <v>0.6767676767676768</v>
      </c>
      <c r="G48" s="14">
        <v>1515.63</v>
      </c>
      <c r="H48" s="10">
        <f t="shared" si="0"/>
        <v>46.869999999999891</v>
      </c>
      <c r="I48" s="3">
        <f t="shared" si="1"/>
        <v>1.212504</v>
      </c>
    </row>
    <row r="49" spans="1:9" x14ac:dyDescent="0.25">
      <c r="A49" s="12" t="s">
        <v>25</v>
      </c>
      <c r="B49" s="7" t="s">
        <v>70</v>
      </c>
      <c r="C49" s="7" t="s">
        <v>262</v>
      </c>
      <c r="D49" s="8" t="s">
        <v>26</v>
      </c>
      <c r="E49" s="4">
        <v>1.2120844822884156</v>
      </c>
      <c r="F49" s="13">
        <v>0.66279069767441856</v>
      </c>
      <c r="G49" s="14">
        <v>1515.11</v>
      </c>
      <c r="H49" s="10">
        <f t="shared" si="0"/>
        <v>47.3900000000001</v>
      </c>
      <c r="I49" s="3">
        <f t="shared" si="1"/>
        <v>1.2120879999999998</v>
      </c>
    </row>
    <row r="50" spans="1:9" x14ac:dyDescent="0.25">
      <c r="A50" s="12" t="s">
        <v>176</v>
      </c>
      <c r="B50" s="7" t="s">
        <v>129</v>
      </c>
      <c r="C50" s="7" t="s">
        <v>263</v>
      </c>
      <c r="D50" s="8" t="s">
        <v>51</v>
      </c>
      <c r="E50" s="4">
        <v>1.2071093334774659</v>
      </c>
      <c r="F50" s="13">
        <v>0.67647058823529416</v>
      </c>
      <c r="G50" s="14">
        <v>1508.89</v>
      </c>
      <c r="H50" s="10">
        <f t="shared" si="0"/>
        <v>53.6099999999999</v>
      </c>
      <c r="I50" s="3">
        <f t="shared" si="1"/>
        <v>1.2071120000000002</v>
      </c>
    </row>
    <row r="51" spans="1:9" x14ac:dyDescent="0.25">
      <c r="A51" s="12" t="s">
        <v>28</v>
      </c>
      <c r="B51" s="7" t="s">
        <v>136</v>
      </c>
      <c r="C51" s="7" t="s">
        <v>42</v>
      </c>
      <c r="D51" s="8" t="s">
        <v>29</v>
      </c>
      <c r="E51" s="4">
        <v>1.2033286443062217</v>
      </c>
      <c r="F51" s="13">
        <v>0.62637362637362637</v>
      </c>
      <c r="G51" s="14">
        <v>1504.16</v>
      </c>
      <c r="H51" s="10">
        <f t="shared" si="0"/>
        <v>58.339999999999918</v>
      </c>
      <c r="I51" s="3">
        <f t="shared" si="1"/>
        <v>1.2033280000000002</v>
      </c>
    </row>
    <row r="52" spans="1:9" x14ac:dyDescent="0.25">
      <c r="A52" s="12" t="s">
        <v>48</v>
      </c>
      <c r="B52" s="8" t="s">
        <v>49</v>
      </c>
      <c r="C52" s="7" t="s">
        <v>42</v>
      </c>
      <c r="D52" s="8" t="s">
        <v>11</v>
      </c>
      <c r="E52" s="4">
        <v>1.1550477135481674</v>
      </c>
      <c r="F52" s="13">
        <v>0.69154228855721389</v>
      </c>
      <c r="G52" s="14">
        <v>1443.81</v>
      </c>
      <c r="H52" s="10">
        <f t="shared" si="0"/>
        <v>118.69000000000005</v>
      </c>
      <c r="I52" s="3">
        <f t="shared" si="1"/>
        <v>1.1550479999999999</v>
      </c>
    </row>
    <row r="53" spans="1:9" x14ac:dyDescent="0.25">
      <c r="A53" s="12" t="s">
        <v>6</v>
      </c>
      <c r="B53" s="7" t="s">
        <v>39</v>
      </c>
      <c r="C53" s="7" t="s">
        <v>233</v>
      </c>
      <c r="D53" s="8" t="s">
        <v>22</v>
      </c>
      <c r="E53" s="4">
        <v>1.1550387596899225</v>
      </c>
      <c r="F53" s="13">
        <v>0.60209424083769636</v>
      </c>
      <c r="G53" s="14">
        <v>1443.8</v>
      </c>
      <c r="H53" s="10">
        <f t="shared" si="0"/>
        <v>118.70000000000005</v>
      </c>
      <c r="I53" s="3">
        <f t="shared" si="1"/>
        <v>1.1550400000000001</v>
      </c>
    </row>
    <row r="54" spans="1:9" x14ac:dyDescent="0.25">
      <c r="A54" s="12" t="s">
        <v>72</v>
      </c>
      <c r="B54" s="7" t="s">
        <v>74</v>
      </c>
      <c r="C54" s="7" t="s">
        <v>262</v>
      </c>
      <c r="D54" s="8" t="s">
        <v>262</v>
      </c>
      <c r="E54" s="4">
        <v>1.1527777777777777</v>
      </c>
      <c r="F54" s="13">
        <v>0.57971014492753625</v>
      </c>
      <c r="G54" s="14">
        <v>1440.97</v>
      </c>
      <c r="H54" s="10">
        <f t="shared" si="0"/>
        <v>121.52999999999997</v>
      </c>
      <c r="I54" s="3">
        <f t="shared" si="1"/>
        <v>1.152776</v>
      </c>
    </row>
    <row r="55" spans="1:9" x14ac:dyDescent="0.25">
      <c r="A55" s="12" t="s">
        <v>183</v>
      </c>
      <c r="B55" s="8" t="s">
        <v>191</v>
      </c>
      <c r="C55" s="7" t="s">
        <v>263</v>
      </c>
      <c r="D55" s="8" t="s">
        <v>185</v>
      </c>
      <c r="E55" s="4">
        <v>1.1485648653436267</v>
      </c>
      <c r="F55" s="13">
        <v>0.69444444444444442</v>
      </c>
      <c r="G55" s="14">
        <v>1435.71</v>
      </c>
      <c r="H55" s="10">
        <f t="shared" si="0"/>
        <v>126.78999999999996</v>
      </c>
      <c r="I55" s="3">
        <f t="shared" si="1"/>
        <v>1.148568</v>
      </c>
    </row>
    <row r="56" spans="1:9" x14ac:dyDescent="0.25">
      <c r="A56" s="12" t="s">
        <v>6</v>
      </c>
      <c r="B56" s="7" t="s">
        <v>55</v>
      </c>
      <c r="C56" s="7" t="s">
        <v>233</v>
      </c>
      <c r="D56" s="8" t="s">
        <v>22</v>
      </c>
      <c r="E56" s="4">
        <v>1.1483204201046391</v>
      </c>
      <c r="F56" s="13">
        <v>0.63602941176470584</v>
      </c>
      <c r="G56" s="14">
        <v>1435.4</v>
      </c>
      <c r="H56" s="10">
        <f t="shared" si="0"/>
        <v>127.09999999999991</v>
      </c>
      <c r="I56" s="3">
        <f t="shared" si="1"/>
        <v>1.14832</v>
      </c>
    </row>
    <row r="57" spans="1:9" x14ac:dyDescent="0.25">
      <c r="A57" s="12" t="s">
        <v>183</v>
      </c>
      <c r="B57" s="7" t="s">
        <v>192</v>
      </c>
      <c r="C57" s="7" t="s">
        <v>263</v>
      </c>
      <c r="D57" s="8" t="s">
        <v>185</v>
      </c>
      <c r="E57" s="4">
        <v>1.147</v>
      </c>
      <c r="F57" s="13">
        <v>0.629</v>
      </c>
      <c r="G57" s="14">
        <v>1434.26</v>
      </c>
      <c r="H57" s="10">
        <f t="shared" si="0"/>
        <v>128.24</v>
      </c>
      <c r="I57" s="3">
        <f t="shared" si="1"/>
        <v>1.147408</v>
      </c>
    </row>
    <row r="58" spans="1:9" x14ac:dyDescent="0.25">
      <c r="A58" s="12" t="s">
        <v>14</v>
      </c>
      <c r="B58" s="7" t="s">
        <v>171</v>
      </c>
      <c r="C58" s="7" t="s">
        <v>42</v>
      </c>
      <c r="D58" s="8" t="s">
        <v>82</v>
      </c>
      <c r="E58" s="4">
        <v>1.1443063029628253</v>
      </c>
      <c r="F58" s="13">
        <v>0.58415841584158412</v>
      </c>
      <c r="G58" s="14">
        <v>1430.38</v>
      </c>
      <c r="H58" s="10">
        <f t="shared" si="0"/>
        <v>132.11999999999989</v>
      </c>
      <c r="I58" s="3">
        <f t="shared" si="1"/>
        <v>1.144304</v>
      </c>
    </row>
    <row r="59" spans="1:9" x14ac:dyDescent="0.25">
      <c r="A59" s="12" t="s">
        <v>6</v>
      </c>
      <c r="B59" s="7" t="s">
        <v>88</v>
      </c>
      <c r="C59" s="7" t="s">
        <v>233</v>
      </c>
      <c r="D59" s="8" t="s">
        <v>7</v>
      </c>
      <c r="E59" s="4">
        <v>1.141571535705358</v>
      </c>
      <c r="F59" s="13">
        <v>0.72549019607843135</v>
      </c>
      <c r="G59" s="14">
        <v>1426.96</v>
      </c>
      <c r="H59" s="10">
        <f t="shared" si="0"/>
        <v>135.53999999999996</v>
      </c>
      <c r="I59" s="3">
        <f t="shared" si="1"/>
        <v>1.1415680000000001</v>
      </c>
    </row>
    <row r="60" spans="1:9" x14ac:dyDescent="0.25">
      <c r="A60" s="12" t="s">
        <v>28</v>
      </c>
      <c r="B60" s="7" t="s">
        <v>193</v>
      </c>
      <c r="C60" s="7" t="s">
        <v>42</v>
      </c>
      <c r="D60" s="8" t="s">
        <v>29</v>
      </c>
      <c r="E60" s="4">
        <v>1.1395481342806313</v>
      </c>
      <c r="F60" s="13">
        <v>0.60194174757281549</v>
      </c>
      <c r="G60" s="14">
        <v>1424.44</v>
      </c>
      <c r="H60" s="10">
        <f t="shared" si="0"/>
        <v>138.05999999999995</v>
      </c>
      <c r="I60" s="3">
        <f t="shared" si="1"/>
        <v>1.1395520000000001</v>
      </c>
    </row>
    <row r="61" spans="1:9" x14ac:dyDescent="0.25">
      <c r="A61" s="12" t="s">
        <v>50</v>
      </c>
      <c r="B61" s="7" t="s">
        <v>71</v>
      </c>
      <c r="C61" s="7" t="s">
        <v>263</v>
      </c>
      <c r="D61" s="8" t="s">
        <v>44</v>
      </c>
      <c r="E61" s="4">
        <v>1.1382978723404256</v>
      </c>
      <c r="F61" s="13">
        <v>0.58974358974358976</v>
      </c>
      <c r="G61" s="14">
        <v>1422.87</v>
      </c>
      <c r="H61" s="10">
        <f t="shared" si="0"/>
        <v>139.63000000000011</v>
      </c>
      <c r="I61" s="3">
        <f t="shared" si="1"/>
        <v>1.138296</v>
      </c>
    </row>
    <row r="62" spans="1:9" x14ac:dyDescent="0.25">
      <c r="A62" s="12" t="s">
        <v>14</v>
      </c>
      <c r="B62" s="7" t="s">
        <v>85</v>
      </c>
      <c r="C62" s="7" t="s">
        <v>42</v>
      </c>
      <c r="D62" s="8" t="s">
        <v>15</v>
      </c>
      <c r="E62" s="4">
        <v>1.1376399405818629</v>
      </c>
      <c r="F62" s="13">
        <v>0.57391304347826089</v>
      </c>
      <c r="G62" s="14">
        <v>1422.05</v>
      </c>
      <c r="H62" s="10">
        <f t="shared" si="0"/>
        <v>140.45000000000005</v>
      </c>
      <c r="I62" s="3">
        <f t="shared" si="1"/>
        <v>1.13764</v>
      </c>
    </row>
    <row r="63" spans="1:9" x14ac:dyDescent="0.25">
      <c r="A63" s="12" t="s">
        <v>28</v>
      </c>
      <c r="B63" s="7" t="s">
        <v>120</v>
      </c>
      <c r="C63" s="7" t="s">
        <v>42</v>
      </c>
      <c r="D63" s="8" t="s">
        <v>29</v>
      </c>
      <c r="E63" s="4">
        <v>1.1157659838740239</v>
      </c>
      <c r="F63" s="13">
        <v>0.6292134831460674</v>
      </c>
      <c r="G63" s="14">
        <v>1394.71</v>
      </c>
      <c r="H63" s="10">
        <f t="shared" si="0"/>
        <v>167.78999999999996</v>
      </c>
      <c r="I63" s="3">
        <f t="shared" si="1"/>
        <v>1.1157680000000001</v>
      </c>
    </row>
    <row r="64" spans="1:9" x14ac:dyDescent="0.25">
      <c r="A64" s="12" t="s">
        <v>14</v>
      </c>
      <c r="B64" s="7" t="s">
        <v>144</v>
      </c>
      <c r="C64" s="7" t="s">
        <v>42</v>
      </c>
      <c r="D64" s="8" t="s">
        <v>30</v>
      </c>
      <c r="E64" s="4">
        <v>1.1140640519717591</v>
      </c>
      <c r="F64" s="13">
        <v>0.61111111111111116</v>
      </c>
      <c r="G64" s="14">
        <v>1392.58</v>
      </c>
      <c r="H64" s="10">
        <f t="shared" si="0"/>
        <v>169.92000000000007</v>
      </c>
      <c r="I64" s="3">
        <f t="shared" si="1"/>
        <v>1.1140639999999999</v>
      </c>
    </row>
    <row r="65" spans="1:9" x14ac:dyDescent="0.25">
      <c r="A65" s="12" t="s">
        <v>179</v>
      </c>
      <c r="B65" s="8" t="s">
        <v>153</v>
      </c>
      <c r="C65" s="7" t="s">
        <v>233</v>
      </c>
      <c r="D65" s="8" t="s">
        <v>11</v>
      </c>
      <c r="E65" s="4">
        <v>1.1037527593818985</v>
      </c>
      <c r="F65" s="13">
        <v>0.60624999999999996</v>
      </c>
      <c r="G65" s="14">
        <v>1379.69</v>
      </c>
      <c r="H65" s="10">
        <f t="shared" si="0"/>
        <v>182.80999999999995</v>
      </c>
      <c r="I65" s="3">
        <f t="shared" si="1"/>
        <v>1.1037520000000001</v>
      </c>
    </row>
    <row r="66" spans="1:9" x14ac:dyDescent="0.25">
      <c r="A66" s="12" t="s">
        <v>176</v>
      </c>
      <c r="B66" s="7" t="s">
        <v>62</v>
      </c>
      <c r="C66" s="7" t="s">
        <v>263</v>
      </c>
      <c r="D66" s="8" t="s">
        <v>51</v>
      </c>
      <c r="E66" s="4">
        <v>1.0986433606142527</v>
      </c>
      <c r="F66" s="13">
        <v>0.57534246575342463</v>
      </c>
      <c r="G66" s="14">
        <v>1373.3</v>
      </c>
      <c r="H66" s="10">
        <f t="shared" si="0"/>
        <v>189.20000000000005</v>
      </c>
      <c r="I66" s="3">
        <f t="shared" si="1"/>
        <v>1.0986400000000001</v>
      </c>
    </row>
    <row r="67" spans="1:9" x14ac:dyDescent="0.25">
      <c r="A67" s="12" t="s">
        <v>14</v>
      </c>
      <c r="B67" s="7" t="s">
        <v>93</v>
      </c>
      <c r="C67" s="7" t="s">
        <v>42</v>
      </c>
      <c r="D67" s="8" t="s">
        <v>82</v>
      </c>
      <c r="E67" s="4">
        <v>1.0919737926289768</v>
      </c>
      <c r="F67" s="13">
        <v>0.68978102189781021</v>
      </c>
      <c r="G67" s="14">
        <v>1364.97</v>
      </c>
      <c r="H67" s="10">
        <f t="shared" ref="H67:H130" si="2">1562.5-G67</f>
        <v>197.52999999999997</v>
      </c>
      <c r="I67" s="3">
        <f t="shared" ref="I67:I130" si="3">+G67/1250</f>
        <v>1.0919760000000001</v>
      </c>
    </row>
    <row r="68" spans="1:9" x14ac:dyDescent="0.25">
      <c r="A68" s="12" t="s">
        <v>28</v>
      </c>
      <c r="B68" s="7" t="s">
        <v>80</v>
      </c>
      <c r="C68" s="7" t="s">
        <v>42</v>
      </c>
      <c r="D68" s="8" t="s">
        <v>29</v>
      </c>
      <c r="E68" s="4">
        <v>1.0864197530864195</v>
      </c>
      <c r="F68" s="13">
        <v>0.63492063492063489</v>
      </c>
      <c r="G68" s="14">
        <v>1358.02</v>
      </c>
      <c r="H68" s="10">
        <f t="shared" si="2"/>
        <v>204.48000000000002</v>
      </c>
      <c r="I68" s="3">
        <f t="shared" si="3"/>
        <v>1.086416</v>
      </c>
    </row>
    <row r="69" spans="1:9" x14ac:dyDescent="0.25">
      <c r="A69" s="12" t="s">
        <v>6</v>
      </c>
      <c r="B69" s="7" t="s">
        <v>79</v>
      </c>
      <c r="C69" s="7" t="s">
        <v>233</v>
      </c>
      <c r="D69" s="8" t="s">
        <v>7</v>
      </c>
      <c r="E69" s="4">
        <v>1.0806190172818402</v>
      </c>
      <c r="F69" s="13">
        <v>0.64942528735632188</v>
      </c>
      <c r="G69" s="14">
        <v>1350.77</v>
      </c>
      <c r="H69" s="10">
        <f t="shared" si="2"/>
        <v>211.73000000000002</v>
      </c>
      <c r="I69" s="3">
        <f t="shared" si="3"/>
        <v>1.080616</v>
      </c>
    </row>
    <row r="70" spans="1:9" x14ac:dyDescent="0.25">
      <c r="A70" s="12" t="s">
        <v>28</v>
      </c>
      <c r="B70" s="8" t="s">
        <v>90</v>
      </c>
      <c r="C70" s="7" t="s">
        <v>42</v>
      </c>
      <c r="D70" s="8" t="s">
        <v>29</v>
      </c>
      <c r="E70" s="4">
        <v>1.0795454545454546</v>
      </c>
      <c r="F70" s="13">
        <v>0.80263157894736847</v>
      </c>
      <c r="G70" s="14">
        <v>1349.43</v>
      </c>
      <c r="H70" s="10">
        <f t="shared" si="2"/>
        <v>213.06999999999994</v>
      </c>
      <c r="I70" s="3">
        <f t="shared" si="3"/>
        <v>1.0795440000000001</v>
      </c>
    </row>
    <row r="71" spans="1:9" x14ac:dyDescent="0.25">
      <c r="A71" s="12" t="s">
        <v>14</v>
      </c>
      <c r="B71" s="7" t="s">
        <v>135</v>
      </c>
      <c r="C71" s="7" t="s">
        <v>42</v>
      </c>
      <c r="D71" s="8" t="s">
        <v>15</v>
      </c>
      <c r="E71" s="4">
        <v>1.0764674382260691</v>
      </c>
      <c r="F71" s="13">
        <v>0.61643835616438358</v>
      </c>
      <c r="G71" s="14">
        <v>1345.58</v>
      </c>
      <c r="H71" s="10">
        <f t="shared" si="2"/>
        <v>216.92000000000007</v>
      </c>
      <c r="I71" s="3">
        <f t="shared" si="3"/>
        <v>1.0764639999999999</v>
      </c>
    </row>
    <row r="72" spans="1:9" x14ac:dyDescent="0.25">
      <c r="A72" s="12" t="s">
        <v>6</v>
      </c>
      <c r="B72" s="7" t="s">
        <v>61</v>
      </c>
      <c r="C72" s="7" t="s">
        <v>233</v>
      </c>
      <c r="D72" s="8" t="s">
        <v>7</v>
      </c>
      <c r="E72" s="4">
        <v>1.056859015007398</v>
      </c>
      <c r="F72" s="13">
        <v>0.69930069930069927</v>
      </c>
      <c r="G72" s="14">
        <v>1321.07</v>
      </c>
      <c r="H72" s="10">
        <f t="shared" si="2"/>
        <v>241.43000000000006</v>
      </c>
      <c r="I72" s="3">
        <f t="shared" si="3"/>
        <v>1.056856</v>
      </c>
    </row>
    <row r="73" spans="1:9" x14ac:dyDescent="0.25">
      <c r="A73" s="12" t="s">
        <v>14</v>
      </c>
      <c r="B73" s="7" t="s">
        <v>21</v>
      </c>
      <c r="C73" s="7" t="s">
        <v>42</v>
      </c>
      <c r="D73" s="8" t="s">
        <v>15</v>
      </c>
      <c r="E73" s="4">
        <v>1.0550168343990531</v>
      </c>
      <c r="F73" s="13">
        <v>0.62020905923344949</v>
      </c>
      <c r="G73" s="14">
        <v>1318.77</v>
      </c>
      <c r="H73" s="10">
        <f t="shared" si="2"/>
        <v>243.73000000000002</v>
      </c>
      <c r="I73" s="3">
        <f t="shared" si="3"/>
        <v>1.055016</v>
      </c>
    </row>
    <row r="74" spans="1:9" x14ac:dyDescent="0.25">
      <c r="A74" s="12" t="s">
        <v>190</v>
      </c>
      <c r="B74" s="8" t="s">
        <v>132</v>
      </c>
      <c r="C74" s="7" t="s">
        <v>262</v>
      </c>
      <c r="D74" s="8" t="s">
        <v>36</v>
      </c>
      <c r="E74" s="4">
        <v>1.0457695948215322</v>
      </c>
      <c r="F74" s="13">
        <v>0.59217877094972071</v>
      </c>
      <c r="G74" s="14">
        <v>1307.21</v>
      </c>
      <c r="H74" s="10">
        <f t="shared" si="2"/>
        <v>255.28999999999996</v>
      </c>
      <c r="I74" s="3">
        <f t="shared" si="3"/>
        <v>1.045768</v>
      </c>
    </row>
    <row r="75" spans="1:9" x14ac:dyDescent="0.25">
      <c r="A75" s="12" t="s">
        <v>17</v>
      </c>
      <c r="B75" s="7" t="s">
        <v>194</v>
      </c>
      <c r="C75" s="7" t="s">
        <v>262</v>
      </c>
      <c r="D75" s="8" t="s">
        <v>195</v>
      </c>
      <c r="E75" s="4">
        <v>1.0411519728947554</v>
      </c>
      <c r="F75" s="13">
        <v>0.59067357512953367</v>
      </c>
      <c r="G75" s="14">
        <v>1301.44</v>
      </c>
      <c r="H75" s="10">
        <f t="shared" si="2"/>
        <v>261.05999999999995</v>
      </c>
      <c r="I75" s="3">
        <f t="shared" si="3"/>
        <v>1.0411520000000001</v>
      </c>
    </row>
    <row r="76" spans="1:9" x14ac:dyDescent="0.25">
      <c r="A76" s="12" t="s">
        <v>6</v>
      </c>
      <c r="B76" s="8" t="s">
        <v>108</v>
      </c>
      <c r="C76" s="7" t="s">
        <v>233</v>
      </c>
      <c r="D76" s="8" t="s">
        <v>22</v>
      </c>
      <c r="E76" s="4">
        <v>1.0352088651522813</v>
      </c>
      <c r="F76" s="13">
        <v>0.67272727272727273</v>
      </c>
      <c r="G76" s="14">
        <v>1294.01</v>
      </c>
      <c r="H76" s="10">
        <f t="shared" si="2"/>
        <v>268.49</v>
      </c>
      <c r="I76" s="3">
        <f t="shared" si="3"/>
        <v>1.0352079999999999</v>
      </c>
    </row>
    <row r="77" spans="1:9" x14ac:dyDescent="0.25">
      <c r="A77" s="12" t="s">
        <v>176</v>
      </c>
      <c r="B77" s="7" t="s">
        <v>65</v>
      </c>
      <c r="C77" s="7" t="s">
        <v>263</v>
      </c>
      <c r="D77" s="8" t="s">
        <v>51</v>
      </c>
      <c r="E77" s="4">
        <v>1.0328403768222723</v>
      </c>
      <c r="F77" s="13">
        <v>0.66355140186915884</v>
      </c>
      <c r="G77" s="14">
        <v>1291.05</v>
      </c>
      <c r="H77" s="10">
        <f t="shared" si="2"/>
        <v>271.45000000000005</v>
      </c>
      <c r="I77" s="3">
        <f t="shared" si="3"/>
        <v>1.03284</v>
      </c>
    </row>
    <row r="78" spans="1:9" x14ac:dyDescent="0.25">
      <c r="A78" s="12" t="s">
        <v>190</v>
      </c>
      <c r="B78" s="7" t="s">
        <v>91</v>
      </c>
      <c r="C78" s="7" t="s">
        <v>262</v>
      </c>
      <c r="D78" s="8" t="s">
        <v>36</v>
      </c>
      <c r="E78" s="4">
        <v>1.0315572303740974</v>
      </c>
      <c r="F78" s="13">
        <v>0.70866141732283461</v>
      </c>
      <c r="G78" s="14">
        <v>1289.45</v>
      </c>
      <c r="H78" s="10">
        <f t="shared" si="2"/>
        <v>273.04999999999995</v>
      </c>
      <c r="I78" s="3">
        <f t="shared" si="3"/>
        <v>1.03156</v>
      </c>
    </row>
    <row r="79" spans="1:9" x14ac:dyDescent="0.25">
      <c r="A79" s="12" t="s">
        <v>25</v>
      </c>
      <c r="B79" s="7" t="s">
        <v>133</v>
      </c>
      <c r="C79" s="7" t="s">
        <v>262</v>
      </c>
      <c r="D79" s="8" t="s">
        <v>26</v>
      </c>
      <c r="E79" s="4">
        <v>1.0285322463906137</v>
      </c>
      <c r="F79" s="13">
        <v>0.61165048543689315</v>
      </c>
      <c r="G79" s="14">
        <v>1285.67</v>
      </c>
      <c r="H79" s="10">
        <f t="shared" si="2"/>
        <v>276.82999999999993</v>
      </c>
      <c r="I79" s="3">
        <f t="shared" si="3"/>
        <v>1.0285360000000001</v>
      </c>
    </row>
    <row r="80" spans="1:9" x14ac:dyDescent="0.25">
      <c r="A80" s="12" t="s">
        <v>72</v>
      </c>
      <c r="B80" s="7" t="s">
        <v>97</v>
      </c>
      <c r="C80" s="7" t="s">
        <v>262</v>
      </c>
      <c r="D80" s="8" t="s">
        <v>262</v>
      </c>
      <c r="E80" s="4">
        <v>1.0259935732179222</v>
      </c>
      <c r="F80" s="13">
        <v>0.62989323843416367</v>
      </c>
      <c r="G80" s="14">
        <v>1282.49</v>
      </c>
      <c r="H80" s="10">
        <f t="shared" si="2"/>
        <v>280.01</v>
      </c>
      <c r="I80" s="3">
        <f t="shared" si="3"/>
        <v>1.025992</v>
      </c>
    </row>
    <row r="81" spans="1:9" x14ac:dyDescent="0.25">
      <c r="A81" s="12" t="s">
        <v>48</v>
      </c>
      <c r="B81" s="7" t="s">
        <v>87</v>
      </c>
      <c r="C81" s="7" t="s">
        <v>42</v>
      </c>
      <c r="D81" s="8" t="s">
        <v>11</v>
      </c>
      <c r="E81" s="4">
        <v>1.0184619372997796</v>
      </c>
      <c r="F81" s="13">
        <v>0.65909090909090906</v>
      </c>
      <c r="G81" s="14">
        <v>1273.08</v>
      </c>
      <c r="H81" s="10">
        <f t="shared" si="2"/>
        <v>289.42000000000007</v>
      </c>
      <c r="I81" s="3">
        <f t="shared" si="3"/>
        <v>1.018464</v>
      </c>
    </row>
    <row r="82" spans="1:9" x14ac:dyDescent="0.25">
      <c r="A82" s="12" t="s">
        <v>177</v>
      </c>
      <c r="B82" s="7" t="s">
        <v>102</v>
      </c>
      <c r="C82" s="7" t="s">
        <v>263</v>
      </c>
      <c r="D82" s="8" t="s">
        <v>23</v>
      </c>
      <c r="E82" s="4">
        <v>1.0120116140380468</v>
      </c>
      <c r="F82" s="13">
        <v>0.60465116279069764</v>
      </c>
      <c r="G82" s="14">
        <v>1265.01</v>
      </c>
      <c r="H82" s="10">
        <f t="shared" si="2"/>
        <v>297.49</v>
      </c>
      <c r="I82" s="3">
        <f t="shared" si="3"/>
        <v>1.012008</v>
      </c>
    </row>
    <row r="83" spans="1:9" x14ac:dyDescent="0.25">
      <c r="A83" s="12" t="s">
        <v>14</v>
      </c>
      <c r="B83" s="7" t="s">
        <v>89</v>
      </c>
      <c r="C83" s="7" t="s">
        <v>42</v>
      </c>
      <c r="D83" s="8" t="s">
        <v>30</v>
      </c>
      <c r="E83" s="4">
        <v>0.99047619047619029</v>
      </c>
      <c r="F83" s="13">
        <v>0.66935483870967738</v>
      </c>
      <c r="G83" s="14">
        <v>1238.0999999999999</v>
      </c>
      <c r="H83" s="10">
        <f t="shared" si="2"/>
        <v>324.40000000000009</v>
      </c>
      <c r="I83" s="3">
        <f t="shared" si="3"/>
        <v>0.99047999999999992</v>
      </c>
    </row>
    <row r="84" spans="1:9" x14ac:dyDescent="0.25">
      <c r="A84" s="12" t="s">
        <v>28</v>
      </c>
      <c r="B84" s="7" t="s">
        <v>119</v>
      </c>
      <c r="C84" s="7" t="s">
        <v>42</v>
      </c>
      <c r="D84" s="8" t="s">
        <v>29</v>
      </c>
      <c r="E84" s="4">
        <v>0.99042902718918147</v>
      </c>
      <c r="F84" s="13">
        <v>0.69767441860465118</v>
      </c>
      <c r="G84" s="14">
        <v>1238.04</v>
      </c>
      <c r="H84" s="10">
        <f t="shared" si="2"/>
        <v>324.46000000000004</v>
      </c>
      <c r="I84" s="3">
        <f t="shared" si="3"/>
        <v>0.99043199999999998</v>
      </c>
    </row>
    <row r="85" spans="1:9" x14ac:dyDescent="0.25">
      <c r="A85" s="12" t="s">
        <v>6</v>
      </c>
      <c r="B85" s="7" t="s">
        <v>13</v>
      </c>
      <c r="C85" s="7" t="s">
        <v>233</v>
      </c>
      <c r="D85" s="8" t="s">
        <v>7</v>
      </c>
      <c r="E85" s="4">
        <v>0.98251244128180093</v>
      </c>
      <c r="F85" s="13">
        <v>0.67636363636363639</v>
      </c>
      <c r="G85" s="14">
        <v>1228.1400000000001</v>
      </c>
      <c r="H85" s="10">
        <f t="shared" si="2"/>
        <v>334.3599999999999</v>
      </c>
      <c r="I85" s="3">
        <f t="shared" si="3"/>
        <v>0.98251200000000005</v>
      </c>
    </row>
    <row r="86" spans="1:9" x14ac:dyDescent="0.25">
      <c r="A86" s="12" t="s">
        <v>177</v>
      </c>
      <c r="B86" s="7" t="s">
        <v>77</v>
      </c>
      <c r="C86" s="7" t="s">
        <v>263</v>
      </c>
      <c r="D86" s="8" t="s">
        <v>23</v>
      </c>
      <c r="E86" s="4">
        <v>0.97925938975041849</v>
      </c>
      <c r="F86" s="13">
        <v>0.69867549668874174</v>
      </c>
      <c r="G86" s="14">
        <v>1224.07</v>
      </c>
      <c r="H86" s="10">
        <f t="shared" si="2"/>
        <v>338.43000000000006</v>
      </c>
      <c r="I86" s="3">
        <f t="shared" si="3"/>
        <v>0.9792559999999999</v>
      </c>
    </row>
    <row r="87" spans="1:9" x14ac:dyDescent="0.25">
      <c r="A87" s="12" t="s">
        <v>17</v>
      </c>
      <c r="B87" s="7" t="s">
        <v>124</v>
      </c>
      <c r="C87" s="7" t="s">
        <v>262</v>
      </c>
      <c r="D87" s="8" t="s">
        <v>195</v>
      </c>
      <c r="E87" s="4">
        <v>0.96001280017066881</v>
      </c>
      <c r="F87" s="13">
        <v>0.58888888888888891</v>
      </c>
      <c r="G87" s="14">
        <v>1200.02</v>
      </c>
      <c r="H87" s="10">
        <f t="shared" si="2"/>
        <v>362.48</v>
      </c>
      <c r="I87" s="3">
        <f t="shared" si="3"/>
        <v>0.96001599999999998</v>
      </c>
    </row>
    <row r="88" spans="1:9" x14ac:dyDescent="0.25">
      <c r="A88" s="12" t="s">
        <v>183</v>
      </c>
      <c r="B88" s="7" t="s">
        <v>196</v>
      </c>
      <c r="C88" s="7" t="s">
        <v>263</v>
      </c>
      <c r="D88" s="8" t="s">
        <v>185</v>
      </c>
      <c r="E88" s="4">
        <v>0.95155151280562544</v>
      </c>
      <c r="F88" s="13">
        <v>0.68918918918918914</v>
      </c>
      <c r="G88" s="14">
        <v>1189.44</v>
      </c>
      <c r="H88" s="10">
        <f t="shared" si="2"/>
        <v>373.05999999999995</v>
      </c>
      <c r="I88" s="3">
        <f t="shared" si="3"/>
        <v>0.95155200000000006</v>
      </c>
    </row>
    <row r="89" spans="1:9" x14ac:dyDescent="0.25">
      <c r="A89" s="12" t="s">
        <v>14</v>
      </c>
      <c r="B89" s="7" t="s">
        <v>151</v>
      </c>
      <c r="C89" s="7" t="s">
        <v>42</v>
      </c>
      <c r="D89" s="8" t="s">
        <v>15</v>
      </c>
      <c r="E89" s="4">
        <v>0.94738655285268614</v>
      </c>
      <c r="F89" s="13">
        <v>0.57299270072992703</v>
      </c>
      <c r="G89" s="14">
        <v>1184.23</v>
      </c>
      <c r="H89" s="10">
        <f t="shared" si="2"/>
        <v>378.27</v>
      </c>
      <c r="I89" s="3">
        <f t="shared" si="3"/>
        <v>0.947384</v>
      </c>
    </row>
    <row r="90" spans="1:9" x14ac:dyDescent="0.25">
      <c r="A90" s="12" t="s">
        <v>28</v>
      </c>
      <c r="B90" s="8" t="s">
        <v>137</v>
      </c>
      <c r="C90" s="7" t="s">
        <v>42</v>
      </c>
      <c r="D90" s="8" t="s">
        <v>29</v>
      </c>
      <c r="E90" s="4">
        <v>0.94312823135049151</v>
      </c>
      <c r="F90" s="13">
        <v>0.67796610169491522</v>
      </c>
      <c r="G90" s="14">
        <v>1178.9100000000001</v>
      </c>
      <c r="H90" s="10">
        <f t="shared" si="2"/>
        <v>383.58999999999992</v>
      </c>
      <c r="I90" s="3">
        <f t="shared" si="3"/>
        <v>0.94312800000000008</v>
      </c>
    </row>
    <row r="91" spans="1:9" x14ac:dyDescent="0.25">
      <c r="A91" s="12" t="s">
        <v>183</v>
      </c>
      <c r="B91" s="7" t="s">
        <v>197</v>
      </c>
      <c r="C91" s="7" t="s">
        <v>263</v>
      </c>
      <c r="D91" s="8" t="s">
        <v>185</v>
      </c>
      <c r="E91" s="4">
        <v>0.93288590604026844</v>
      </c>
      <c r="F91" s="13">
        <v>0.66165413533834583</v>
      </c>
      <c r="G91" s="14">
        <v>1166.1099999999999</v>
      </c>
      <c r="H91" s="10">
        <f t="shared" si="2"/>
        <v>396.3900000000001</v>
      </c>
      <c r="I91" s="3">
        <f t="shared" si="3"/>
        <v>0.93288799999999994</v>
      </c>
    </row>
    <row r="92" spans="1:9" x14ac:dyDescent="0.25">
      <c r="A92" s="12" t="s">
        <v>6</v>
      </c>
      <c r="B92" s="7" t="s">
        <v>32</v>
      </c>
      <c r="C92" s="7" t="s">
        <v>233</v>
      </c>
      <c r="D92" s="8" t="s">
        <v>22</v>
      </c>
      <c r="E92" s="4">
        <v>0.90986072824892361</v>
      </c>
      <c r="F92" s="13">
        <v>0.58282208588957052</v>
      </c>
      <c r="G92" s="14">
        <v>1137.33</v>
      </c>
      <c r="H92" s="10">
        <f t="shared" si="2"/>
        <v>425.17000000000007</v>
      </c>
      <c r="I92" s="3">
        <f t="shared" si="3"/>
        <v>0.9098639999999999</v>
      </c>
    </row>
    <row r="93" spans="1:9" x14ac:dyDescent="0.25">
      <c r="A93" s="12" t="s">
        <v>6</v>
      </c>
      <c r="B93" s="8" t="s">
        <v>92</v>
      </c>
      <c r="C93" s="7" t="s">
        <v>233</v>
      </c>
      <c r="D93" s="8" t="s">
        <v>22</v>
      </c>
      <c r="E93" s="4">
        <v>0.90654205607476634</v>
      </c>
      <c r="F93" s="13">
        <v>0.71544715447154472</v>
      </c>
      <c r="G93" s="14">
        <v>1133.18</v>
      </c>
      <c r="H93" s="10">
        <f t="shared" si="2"/>
        <v>429.31999999999994</v>
      </c>
      <c r="I93" s="3">
        <f t="shared" si="3"/>
        <v>0.90654400000000002</v>
      </c>
    </row>
    <row r="94" spans="1:9" x14ac:dyDescent="0.25">
      <c r="A94" s="12" t="s">
        <v>190</v>
      </c>
      <c r="B94" s="7" t="s">
        <v>78</v>
      </c>
      <c r="C94" s="7" t="s">
        <v>262</v>
      </c>
      <c r="D94" s="8" t="s">
        <v>36</v>
      </c>
      <c r="E94" s="4">
        <v>0.8332986125578099</v>
      </c>
      <c r="F94" s="13">
        <v>0.64601769911504425</v>
      </c>
      <c r="G94" s="14">
        <v>1041.6199999999999</v>
      </c>
      <c r="H94" s="10">
        <f t="shared" si="2"/>
        <v>520.88000000000011</v>
      </c>
      <c r="I94" s="3">
        <f t="shared" si="3"/>
        <v>0.83329599999999993</v>
      </c>
    </row>
    <row r="95" spans="1:9" x14ac:dyDescent="0.25">
      <c r="A95" s="12" t="s">
        <v>14</v>
      </c>
      <c r="B95" s="7" t="s">
        <v>76</v>
      </c>
      <c r="C95" s="7" t="s">
        <v>42</v>
      </c>
      <c r="D95" s="8" t="s">
        <v>30</v>
      </c>
      <c r="E95" s="4">
        <v>0.82327941068711519</v>
      </c>
      <c r="F95" s="13">
        <v>0.59927797833935015</v>
      </c>
      <c r="G95" s="14">
        <v>1029.0999999999999</v>
      </c>
      <c r="H95" s="10">
        <f t="shared" si="2"/>
        <v>533.40000000000009</v>
      </c>
      <c r="I95" s="3">
        <f t="shared" si="3"/>
        <v>0.8232799999999999</v>
      </c>
    </row>
    <row r="96" spans="1:9" x14ac:dyDescent="0.25">
      <c r="A96" s="12" t="s">
        <v>14</v>
      </c>
      <c r="B96" s="7" t="s">
        <v>86</v>
      </c>
      <c r="C96" s="7" t="s">
        <v>42</v>
      </c>
      <c r="D96" s="8" t="s">
        <v>30</v>
      </c>
      <c r="E96" s="4">
        <v>0.77770371075770539</v>
      </c>
      <c r="F96" s="13">
        <v>0.62857142857142856</v>
      </c>
      <c r="G96" s="14">
        <v>972.13</v>
      </c>
      <c r="H96" s="10">
        <f t="shared" si="2"/>
        <v>590.37</v>
      </c>
      <c r="I96" s="3">
        <f t="shared" si="3"/>
        <v>0.77770399999999995</v>
      </c>
    </row>
    <row r="97" spans="1:9" x14ac:dyDescent="0.25">
      <c r="A97" s="12" t="s">
        <v>190</v>
      </c>
      <c r="B97" s="7" t="s">
        <v>164</v>
      </c>
      <c r="C97" s="7" t="s">
        <v>262</v>
      </c>
      <c r="D97" s="8" t="s">
        <v>36</v>
      </c>
      <c r="E97" s="4">
        <v>0.75210461091406344</v>
      </c>
      <c r="F97" s="13">
        <v>0.58552631578947367</v>
      </c>
      <c r="G97" s="14">
        <v>940.13</v>
      </c>
      <c r="H97" s="10">
        <f t="shared" si="2"/>
        <v>622.37</v>
      </c>
      <c r="I97" s="3">
        <f t="shared" si="3"/>
        <v>0.75210399999999999</v>
      </c>
    </row>
    <row r="98" spans="1:9" x14ac:dyDescent="0.25">
      <c r="A98" s="12" t="s">
        <v>176</v>
      </c>
      <c r="B98" s="7" t="s">
        <v>161</v>
      </c>
      <c r="C98" s="7" t="s">
        <v>263</v>
      </c>
      <c r="D98" s="8" t="s">
        <v>126</v>
      </c>
      <c r="E98" s="4">
        <v>1.1346328405052386</v>
      </c>
      <c r="F98" s="13">
        <v>0.55102040816326525</v>
      </c>
      <c r="G98" s="14">
        <v>625</v>
      </c>
      <c r="H98" s="10">
        <f t="shared" si="2"/>
        <v>937.5</v>
      </c>
      <c r="I98" s="3">
        <f t="shared" si="3"/>
        <v>0.5</v>
      </c>
    </row>
    <row r="99" spans="1:9" x14ac:dyDescent="0.25">
      <c r="A99" s="12" t="s">
        <v>176</v>
      </c>
      <c r="B99" s="7" t="s">
        <v>128</v>
      </c>
      <c r="C99" s="7" t="s">
        <v>263</v>
      </c>
      <c r="D99" s="8" t="s">
        <v>126</v>
      </c>
      <c r="E99" s="4">
        <v>1.3110819759560897</v>
      </c>
      <c r="F99" s="13">
        <v>0.49090909090909091</v>
      </c>
      <c r="G99" s="14">
        <v>625</v>
      </c>
      <c r="H99" s="10">
        <f t="shared" si="2"/>
        <v>937.5</v>
      </c>
      <c r="I99" s="3">
        <f t="shared" si="3"/>
        <v>0.5</v>
      </c>
    </row>
    <row r="100" spans="1:9" x14ac:dyDescent="0.25">
      <c r="A100" s="12" t="s">
        <v>176</v>
      </c>
      <c r="B100" s="7" t="s">
        <v>53</v>
      </c>
      <c r="C100" s="7" t="s">
        <v>263</v>
      </c>
      <c r="D100" s="8" t="s">
        <v>51</v>
      </c>
      <c r="E100" s="4">
        <v>1.1363765497335196</v>
      </c>
      <c r="F100" s="13">
        <v>0.51315789473684215</v>
      </c>
      <c r="G100" s="14">
        <v>625</v>
      </c>
      <c r="H100" s="10">
        <f t="shared" si="2"/>
        <v>937.5</v>
      </c>
      <c r="I100" s="3">
        <f t="shared" si="3"/>
        <v>0.5</v>
      </c>
    </row>
    <row r="101" spans="1:9" x14ac:dyDescent="0.25">
      <c r="A101" s="12" t="s">
        <v>176</v>
      </c>
      <c r="B101" s="7" t="s">
        <v>134</v>
      </c>
      <c r="C101" s="7" t="s">
        <v>263</v>
      </c>
      <c r="D101" s="8" t="s">
        <v>51</v>
      </c>
      <c r="E101" s="4">
        <v>1.1200000000000001</v>
      </c>
      <c r="F101" s="13">
        <v>0.47154471544715448</v>
      </c>
      <c r="G101" s="14">
        <v>625</v>
      </c>
      <c r="H101" s="10">
        <f t="shared" si="2"/>
        <v>937.5</v>
      </c>
      <c r="I101" s="3">
        <f t="shared" si="3"/>
        <v>0.5</v>
      </c>
    </row>
    <row r="102" spans="1:9" x14ac:dyDescent="0.25">
      <c r="A102" s="12" t="s">
        <v>25</v>
      </c>
      <c r="B102" s="7" t="s">
        <v>147</v>
      </c>
      <c r="C102" s="7" t="s">
        <v>262</v>
      </c>
      <c r="D102" s="8" t="s">
        <v>26</v>
      </c>
      <c r="E102" s="4">
        <v>1.1120088960711687</v>
      </c>
      <c r="F102" s="13">
        <v>0.4925373134328358</v>
      </c>
      <c r="G102" s="14">
        <v>625</v>
      </c>
      <c r="H102" s="10">
        <f t="shared" si="2"/>
        <v>937.5</v>
      </c>
      <c r="I102" s="3">
        <f t="shared" si="3"/>
        <v>0.5</v>
      </c>
    </row>
    <row r="103" spans="1:9" x14ac:dyDescent="0.25">
      <c r="A103" s="12" t="s">
        <v>25</v>
      </c>
      <c r="B103" s="7" t="s">
        <v>143</v>
      </c>
      <c r="C103" s="7" t="s">
        <v>262</v>
      </c>
      <c r="D103" s="8" t="s">
        <v>26</v>
      </c>
      <c r="E103" s="4">
        <v>1.247191011235955</v>
      </c>
      <c r="F103" s="13">
        <v>0.44155844155844154</v>
      </c>
      <c r="G103" s="14">
        <v>625</v>
      </c>
      <c r="H103" s="10">
        <f t="shared" si="2"/>
        <v>937.5</v>
      </c>
      <c r="I103" s="3">
        <f t="shared" si="3"/>
        <v>0.5</v>
      </c>
    </row>
    <row r="104" spans="1:9" x14ac:dyDescent="0.25">
      <c r="A104" s="12" t="s">
        <v>25</v>
      </c>
      <c r="B104" s="8" t="s">
        <v>158</v>
      </c>
      <c r="C104" s="7" t="s">
        <v>262</v>
      </c>
      <c r="D104" s="8" t="s">
        <v>26</v>
      </c>
      <c r="E104" s="4">
        <v>1.0059699526355814</v>
      </c>
      <c r="F104" s="13">
        <v>0.39299610894941633</v>
      </c>
      <c r="G104" s="14">
        <v>625</v>
      </c>
      <c r="H104" s="10">
        <f t="shared" si="2"/>
        <v>937.5</v>
      </c>
      <c r="I104" s="3">
        <f t="shared" si="3"/>
        <v>0.5</v>
      </c>
    </row>
    <row r="105" spans="1:9" x14ac:dyDescent="0.25">
      <c r="A105" s="12" t="s">
        <v>25</v>
      </c>
      <c r="B105" s="7" t="s">
        <v>116</v>
      </c>
      <c r="C105" s="7" t="s">
        <v>262</v>
      </c>
      <c r="D105" s="8" t="s">
        <v>26</v>
      </c>
      <c r="E105" s="4">
        <v>1.1689031229307714</v>
      </c>
      <c r="F105" s="13">
        <v>0.5</v>
      </c>
      <c r="G105" s="14">
        <v>625</v>
      </c>
      <c r="H105" s="10">
        <f t="shared" si="2"/>
        <v>937.5</v>
      </c>
      <c r="I105" s="3">
        <f t="shared" si="3"/>
        <v>0.5</v>
      </c>
    </row>
    <row r="106" spans="1:9" x14ac:dyDescent="0.25">
      <c r="A106" s="12" t="s">
        <v>179</v>
      </c>
      <c r="B106" s="7" t="s">
        <v>154</v>
      </c>
      <c r="C106" s="7" t="s">
        <v>233</v>
      </c>
      <c r="D106" s="8" t="s">
        <v>11</v>
      </c>
      <c r="E106" s="4">
        <v>1.1587301587301588</v>
      </c>
      <c r="F106" s="13">
        <v>0.28888888888888886</v>
      </c>
      <c r="G106" s="14">
        <v>625</v>
      </c>
      <c r="H106" s="10">
        <f t="shared" si="2"/>
        <v>937.5</v>
      </c>
      <c r="I106" s="3">
        <f t="shared" si="3"/>
        <v>0.5</v>
      </c>
    </row>
    <row r="107" spans="1:9" x14ac:dyDescent="0.25">
      <c r="A107" s="12" t="s">
        <v>6</v>
      </c>
      <c r="B107" s="7" t="s">
        <v>60</v>
      </c>
      <c r="C107" s="7" t="s">
        <v>233</v>
      </c>
      <c r="D107" s="8" t="s">
        <v>7</v>
      </c>
      <c r="E107" s="4">
        <v>1.0724404541930246</v>
      </c>
      <c r="F107" s="13">
        <v>0.52331606217616577</v>
      </c>
      <c r="G107" s="14">
        <v>625</v>
      </c>
      <c r="H107" s="10">
        <f t="shared" si="2"/>
        <v>937.5</v>
      </c>
      <c r="I107" s="3">
        <f t="shared" si="3"/>
        <v>0.5</v>
      </c>
    </row>
    <row r="108" spans="1:9" x14ac:dyDescent="0.25">
      <c r="A108" s="12" t="s">
        <v>6</v>
      </c>
      <c r="B108" s="7" t="s">
        <v>8</v>
      </c>
      <c r="C108" s="7" t="s">
        <v>233</v>
      </c>
      <c r="D108" s="8" t="s">
        <v>7</v>
      </c>
      <c r="E108" s="4">
        <v>1.6956011357517666</v>
      </c>
      <c r="F108" s="13">
        <v>0.5209677419354839</v>
      </c>
      <c r="G108" s="14">
        <v>625</v>
      </c>
      <c r="H108" s="10">
        <f t="shared" si="2"/>
        <v>937.5</v>
      </c>
      <c r="I108" s="3">
        <f t="shared" si="3"/>
        <v>0.5</v>
      </c>
    </row>
    <row r="109" spans="1:9" x14ac:dyDescent="0.25">
      <c r="A109" s="12" t="s">
        <v>14</v>
      </c>
      <c r="B109" s="7" t="s">
        <v>58</v>
      </c>
      <c r="C109" s="7" t="s">
        <v>42</v>
      </c>
      <c r="D109" s="8" t="s">
        <v>40</v>
      </c>
      <c r="E109" s="4">
        <v>1.1514860735840005</v>
      </c>
      <c r="F109" s="13">
        <v>0.53503184713375795</v>
      </c>
      <c r="G109" s="14">
        <v>625</v>
      </c>
      <c r="H109" s="10">
        <f t="shared" si="2"/>
        <v>937.5</v>
      </c>
      <c r="I109" s="3">
        <f t="shared" si="3"/>
        <v>0.5</v>
      </c>
    </row>
    <row r="110" spans="1:9" x14ac:dyDescent="0.25">
      <c r="A110" s="12" t="s">
        <v>14</v>
      </c>
      <c r="B110" s="7" t="s">
        <v>56</v>
      </c>
      <c r="C110" s="7" t="s">
        <v>42</v>
      </c>
      <c r="D110" s="8" t="s">
        <v>40</v>
      </c>
      <c r="E110" s="4">
        <v>1.3511051061995281</v>
      </c>
      <c r="F110" s="13">
        <v>0.49371069182389937</v>
      </c>
      <c r="G110" s="14">
        <v>625</v>
      </c>
      <c r="H110" s="10">
        <f t="shared" si="2"/>
        <v>937.5</v>
      </c>
      <c r="I110" s="3">
        <f t="shared" si="3"/>
        <v>0.5</v>
      </c>
    </row>
    <row r="111" spans="1:9" x14ac:dyDescent="0.25">
      <c r="A111" s="12" t="s">
        <v>14</v>
      </c>
      <c r="B111" s="8" t="s">
        <v>96</v>
      </c>
      <c r="C111" s="7" t="s">
        <v>42</v>
      </c>
      <c r="D111" s="8" t="s">
        <v>82</v>
      </c>
      <c r="E111" s="4">
        <v>1.1966157683621532</v>
      </c>
      <c r="F111" s="13">
        <v>0.5561797752808989</v>
      </c>
      <c r="G111" s="14">
        <v>625</v>
      </c>
      <c r="H111" s="10">
        <f t="shared" si="2"/>
        <v>937.5</v>
      </c>
      <c r="I111" s="3">
        <f t="shared" si="3"/>
        <v>0.5</v>
      </c>
    </row>
    <row r="112" spans="1:9" x14ac:dyDescent="0.25">
      <c r="A112" s="12" t="s">
        <v>14</v>
      </c>
      <c r="B112" s="7" t="s">
        <v>66</v>
      </c>
      <c r="C112" s="7" t="s">
        <v>42</v>
      </c>
      <c r="D112" s="8" t="s">
        <v>42</v>
      </c>
      <c r="E112" s="4">
        <v>1.0179092144734716</v>
      </c>
      <c r="F112" s="13">
        <v>0.47663551401869159</v>
      </c>
      <c r="G112" s="14">
        <v>625</v>
      </c>
      <c r="H112" s="10">
        <f t="shared" si="2"/>
        <v>937.5</v>
      </c>
      <c r="I112" s="3">
        <f t="shared" si="3"/>
        <v>0.5</v>
      </c>
    </row>
    <row r="113" spans="1:9" x14ac:dyDescent="0.25">
      <c r="A113" s="12" t="s">
        <v>14</v>
      </c>
      <c r="B113" s="8" t="s">
        <v>131</v>
      </c>
      <c r="C113" s="7" t="s">
        <v>42</v>
      </c>
      <c r="D113" s="8" t="s">
        <v>40</v>
      </c>
      <c r="E113" s="4">
        <v>1.3082897236758775</v>
      </c>
      <c r="F113" s="13">
        <v>0.53892215568862278</v>
      </c>
      <c r="G113" s="14">
        <v>625</v>
      </c>
      <c r="H113" s="10">
        <f t="shared" si="2"/>
        <v>937.5</v>
      </c>
      <c r="I113" s="3">
        <f t="shared" si="3"/>
        <v>0.5</v>
      </c>
    </row>
    <row r="114" spans="1:9" x14ac:dyDescent="0.25">
      <c r="A114" s="12" t="s">
        <v>14</v>
      </c>
      <c r="B114" s="7" t="s">
        <v>35</v>
      </c>
      <c r="C114" s="7" t="s">
        <v>42</v>
      </c>
      <c r="D114" s="8" t="s">
        <v>15</v>
      </c>
      <c r="E114" s="4">
        <v>1.7868266614209372</v>
      </c>
      <c r="F114" s="13">
        <v>0.51879699248120303</v>
      </c>
      <c r="G114" s="14">
        <v>625</v>
      </c>
      <c r="H114" s="10">
        <f t="shared" si="2"/>
        <v>937.5</v>
      </c>
      <c r="I114" s="3">
        <f t="shared" si="3"/>
        <v>0.5</v>
      </c>
    </row>
    <row r="115" spans="1:9" x14ac:dyDescent="0.25">
      <c r="A115" s="12" t="s">
        <v>14</v>
      </c>
      <c r="B115" s="7" t="s">
        <v>63</v>
      </c>
      <c r="C115" s="7" t="s">
        <v>42</v>
      </c>
      <c r="D115" s="8" t="s">
        <v>40</v>
      </c>
      <c r="E115" s="4">
        <v>1.2457732692649937</v>
      </c>
      <c r="F115" s="13">
        <v>0.38129496402877699</v>
      </c>
      <c r="G115" s="14">
        <v>625</v>
      </c>
      <c r="H115" s="10">
        <f t="shared" si="2"/>
        <v>937.5</v>
      </c>
      <c r="I115" s="3">
        <f t="shared" si="3"/>
        <v>0.5</v>
      </c>
    </row>
    <row r="116" spans="1:9" x14ac:dyDescent="0.25">
      <c r="A116" s="12" t="s">
        <v>14</v>
      </c>
      <c r="B116" s="7" t="s">
        <v>103</v>
      </c>
      <c r="C116" s="7" t="s">
        <v>42</v>
      </c>
      <c r="D116" s="8" t="s">
        <v>15</v>
      </c>
      <c r="E116" s="4">
        <v>1.071372915692691</v>
      </c>
      <c r="F116" s="13">
        <v>0.54666666666666663</v>
      </c>
      <c r="G116" s="14">
        <v>625</v>
      </c>
      <c r="H116" s="10">
        <f t="shared" si="2"/>
        <v>937.5</v>
      </c>
      <c r="I116" s="3">
        <f t="shared" si="3"/>
        <v>0.5</v>
      </c>
    </row>
    <row r="117" spans="1:9" x14ac:dyDescent="0.25">
      <c r="A117" s="12" t="s">
        <v>14</v>
      </c>
      <c r="B117" s="7" t="s">
        <v>159</v>
      </c>
      <c r="C117" s="7" t="s">
        <v>42</v>
      </c>
      <c r="D117" s="8" t="s">
        <v>109</v>
      </c>
      <c r="E117" s="4">
        <v>1.3375233741948886</v>
      </c>
      <c r="F117" s="13">
        <v>0.56716417910447758</v>
      </c>
      <c r="G117" s="14">
        <v>625</v>
      </c>
      <c r="H117" s="10">
        <f t="shared" si="2"/>
        <v>937.5</v>
      </c>
      <c r="I117" s="3">
        <f t="shared" si="3"/>
        <v>0.5</v>
      </c>
    </row>
    <row r="118" spans="1:9" x14ac:dyDescent="0.25">
      <c r="A118" s="12" t="s">
        <v>14</v>
      </c>
      <c r="B118" s="8" t="s">
        <v>43</v>
      </c>
      <c r="C118" s="7" t="s">
        <v>42</v>
      </c>
      <c r="D118" s="8" t="s">
        <v>40</v>
      </c>
      <c r="E118" s="4">
        <v>1.3054467683248616</v>
      </c>
      <c r="F118" s="13">
        <v>0.40579710144927539</v>
      </c>
      <c r="G118" s="14">
        <v>625</v>
      </c>
      <c r="H118" s="10">
        <f t="shared" si="2"/>
        <v>937.5</v>
      </c>
      <c r="I118" s="3">
        <f t="shared" si="3"/>
        <v>0.5</v>
      </c>
    </row>
    <row r="119" spans="1:9" x14ac:dyDescent="0.25">
      <c r="A119" s="12" t="s">
        <v>14</v>
      </c>
      <c r="B119" s="7" t="s">
        <v>149</v>
      </c>
      <c r="C119" s="7" t="s">
        <v>42</v>
      </c>
      <c r="D119" s="8" t="s">
        <v>40</v>
      </c>
      <c r="E119" s="4">
        <v>1.4090695595521279</v>
      </c>
      <c r="F119" s="13">
        <v>0.45121951219512196</v>
      </c>
      <c r="G119" s="14">
        <v>625</v>
      </c>
      <c r="H119" s="10">
        <f t="shared" si="2"/>
        <v>937.5</v>
      </c>
      <c r="I119" s="3">
        <f t="shared" si="3"/>
        <v>0.5</v>
      </c>
    </row>
    <row r="120" spans="1:9" x14ac:dyDescent="0.25">
      <c r="A120" s="12" t="s">
        <v>14</v>
      </c>
      <c r="B120" s="7" t="s">
        <v>117</v>
      </c>
      <c r="C120" s="7" t="s">
        <v>42</v>
      </c>
      <c r="D120" s="8" t="s">
        <v>40</v>
      </c>
      <c r="E120" s="4">
        <v>1.3187832413083489</v>
      </c>
      <c r="F120" s="13">
        <v>0.47115384615384615</v>
      </c>
      <c r="G120" s="14">
        <v>625</v>
      </c>
      <c r="H120" s="10">
        <f t="shared" si="2"/>
        <v>937.5</v>
      </c>
      <c r="I120" s="3">
        <f t="shared" si="3"/>
        <v>0.5</v>
      </c>
    </row>
    <row r="121" spans="1:9" x14ac:dyDescent="0.25">
      <c r="A121" s="12" t="s">
        <v>190</v>
      </c>
      <c r="B121" s="7" t="s">
        <v>101</v>
      </c>
      <c r="C121" s="7" t="s">
        <v>262</v>
      </c>
      <c r="D121" s="8" t="s">
        <v>36</v>
      </c>
      <c r="E121" s="4">
        <v>1.0891442256248249</v>
      </c>
      <c r="F121" s="13">
        <v>0.50485436893203883</v>
      </c>
      <c r="G121" s="14">
        <v>625</v>
      </c>
      <c r="H121" s="10">
        <f t="shared" si="2"/>
        <v>937.5</v>
      </c>
      <c r="I121" s="3">
        <f t="shared" si="3"/>
        <v>0.5</v>
      </c>
    </row>
    <row r="122" spans="1:9" x14ac:dyDescent="0.25">
      <c r="A122" s="12" t="s">
        <v>190</v>
      </c>
      <c r="B122" s="8" t="s">
        <v>125</v>
      </c>
      <c r="C122" s="7" t="s">
        <v>262</v>
      </c>
      <c r="D122" s="8" t="s">
        <v>36</v>
      </c>
      <c r="E122" s="4">
        <v>1.0963723328634594</v>
      </c>
      <c r="F122" s="13">
        <v>0.54716981132075471</v>
      </c>
      <c r="G122" s="14">
        <v>625</v>
      </c>
      <c r="H122" s="10">
        <f t="shared" si="2"/>
        <v>937.5</v>
      </c>
      <c r="I122" s="3">
        <f t="shared" si="3"/>
        <v>0.5</v>
      </c>
    </row>
    <row r="123" spans="1:9" x14ac:dyDescent="0.25">
      <c r="A123" s="12" t="s">
        <v>190</v>
      </c>
      <c r="B123" s="8" t="s">
        <v>37</v>
      </c>
      <c r="C123" s="7" t="s">
        <v>262</v>
      </c>
      <c r="D123" s="8" t="s">
        <v>36</v>
      </c>
      <c r="E123" s="4">
        <v>1.2359411692003457</v>
      </c>
      <c r="F123" s="13">
        <v>0.49193548387096775</v>
      </c>
      <c r="G123" s="14">
        <v>625</v>
      </c>
      <c r="H123" s="10">
        <f t="shared" si="2"/>
        <v>937.5</v>
      </c>
      <c r="I123" s="3">
        <f t="shared" si="3"/>
        <v>0.5</v>
      </c>
    </row>
    <row r="124" spans="1:9" x14ac:dyDescent="0.25">
      <c r="A124" s="12" t="s">
        <v>17</v>
      </c>
      <c r="B124" s="7" t="s">
        <v>114</v>
      </c>
      <c r="C124" s="7" t="s">
        <v>262</v>
      </c>
      <c r="D124" s="8" t="s">
        <v>195</v>
      </c>
      <c r="E124" s="4">
        <v>1.1746846423537067</v>
      </c>
      <c r="F124" s="13">
        <v>0.55511811023622049</v>
      </c>
      <c r="G124" s="14">
        <v>625</v>
      </c>
      <c r="H124" s="10">
        <f t="shared" si="2"/>
        <v>937.5</v>
      </c>
      <c r="I124" s="3">
        <f t="shared" si="3"/>
        <v>0.5</v>
      </c>
    </row>
    <row r="125" spans="1:9" x14ac:dyDescent="0.25">
      <c r="A125" s="12" t="s">
        <v>176</v>
      </c>
      <c r="B125" s="7" t="s">
        <v>163</v>
      </c>
      <c r="C125" s="7" t="s">
        <v>263</v>
      </c>
      <c r="D125" s="8" t="s">
        <v>126</v>
      </c>
      <c r="E125" s="4">
        <v>1.0174583628090583</v>
      </c>
      <c r="F125" s="13">
        <v>0.45033112582781459</v>
      </c>
      <c r="G125" s="14">
        <v>625</v>
      </c>
      <c r="H125" s="10">
        <f t="shared" si="2"/>
        <v>937.5</v>
      </c>
      <c r="I125" s="3">
        <f t="shared" si="3"/>
        <v>0.5</v>
      </c>
    </row>
    <row r="126" spans="1:9" x14ac:dyDescent="0.25">
      <c r="A126" s="12" t="s">
        <v>176</v>
      </c>
      <c r="B126" s="7" t="s">
        <v>160</v>
      </c>
      <c r="C126" s="7" t="s">
        <v>263</v>
      </c>
      <c r="D126" s="8" t="s">
        <v>51</v>
      </c>
      <c r="E126" s="4">
        <v>1.0076105127363497</v>
      </c>
      <c r="F126" s="13">
        <v>0.51156069364161849</v>
      </c>
      <c r="G126" s="14">
        <v>625</v>
      </c>
      <c r="H126" s="10">
        <f t="shared" si="2"/>
        <v>937.5</v>
      </c>
      <c r="I126" s="3">
        <f t="shared" si="3"/>
        <v>0.5</v>
      </c>
    </row>
    <row r="127" spans="1:9" x14ac:dyDescent="0.25">
      <c r="A127" s="12" t="s">
        <v>17</v>
      </c>
      <c r="B127" s="7" t="s">
        <v>198</v>
      </c>
      <c r="C127" s="7" t="s">
        <v>262</v>
      </c>
      <c r="D127" s="8" t="s">
        <v>195</v>
      </c>
      <c r="E127" s="4">
        <v>1.0471863755541033</v>
      </c>
      <c r="F127" s="13">
        <v>0.50370370370370365</v>
      </c>
      <c r="G127" s="14">
        <v>625</v>
      </c>
      <c r="H127" s="10">
        <f t="shared" si="2"/>
        <v>937.5</v>
      </c>
      <c r="I127" s="3">
        <f t="shared" si="3"/>
        <v>0.5</v>
      </c>
    </row>
    <row r="128" spans="1:9" x14ac:dyDescent="0.25">
      <c r="A128" s="12" t="s">
        <v>17</v>
      </c>
      <c r="B128" s="8" t="s">
        <v>152</v>
      </c>
      <c r="C128" s="7" t="s">
        <v>262</v>
      </c>
      <c r="D128" s="8" t="s">
        <v>195</v>
      </c>
      <c r="E128" s="4">
        <v>1.1888492605802028</v>
      </c>
      <c r="F128" s="13">
        <v>0.54128440366972475</v>
      </c>
      <c r="G128" s="14">
        <v>625</v>
      </c>
      <c r="H128" s="10">
        <f t="shared" si="2"/>
        <v>937.5</v>
      </c>
      <c r="I128" s="3">
        <f t="shared" si="3"/>
        <v>0.5</v>
      </c>
    </row>
    <row r="129" spans="1:9" x14ac:dyDescent="0.25">
      <c r="A129" s="12" t="s">
        <v>17</v>
      </c>
      <c r="B129" s="7" t="s">
        <v>199</v>
      </c>
      <c r="C129" s="7" t="s">
        <v>262</v>
      </c>
      <c r="D129" s="8" t="s">
        <v>195</v>
      </c>
      <c r="E129" s="4">
        <v>1.311221794581541</v>
      </c>
      <c r="F129" s="13">
        <v>0.50641025641025639</v>
      </c>
      <c r="G129" s="14">
        <v>625</v>
      </c>
      <c r="H129" s="10">
        <f t="shared" si="2"/>
        <v>937.5</v>
      </c>
      <c r="I129" s="3">
        <f t="shared" si="3"/>
        <v>0.5</v>
      </c>
    </row>
    <row r="130" spans="1:9" x14ac:dyDescent="0.25">
      <c r="A130" s="12" t="s">
        <v>17</v>
      </c>
      <c r="B130" s="8" t="s">
        <v>200</v>
      </c>
      <c r="C130" s="7" t="s">
        <v>262</v>
      </c>
      <c r="D130" s="8" t="s">
        <v>195</v>
      </c>
      <c r="E130" s="4">
        <v>1.1195408795460966</v>
      </c>
      <c r="F130" s="13">
        <v>0.45217391304347826</v>
      </c>
      <c r="G130" s="14">
        <v>625</v>
      </c>
      <c r="H130" s="10">
        <f t="shared" si="2"/>
        <v>937.5</v>
      </c>
      <c r="I130" s="3">
        <f t="shared" si="3"/>
        <v>0.5</v>
      </c>
    </row>
    <row r="131" spans="1:9" x14ac:dyDescent="0.25">
      <c r="A131" s="12" t="s">
        <v>17</v>
      </c>
      <c r="B131" s="8" t="s">
        <v>19</v>
      </c>
      <c r="C131" s="7" t="s">
        <v>262</v>
      </c>
      <c r="D131" s="8" t="s">
        <v>195</v>
      </c>
      <c r="E131" s="4">
        <v>2.4997222530829908</v>
      </c>
      <c r="F131" s="13">
        <v>0.45454545454545453</v>
      </c>
      <c r="G131" s="14">
        <v>625</v>
      </c>
      <c r="H131" s="10">
        <f t="shared" ref="H131:H157" si="4">1562.5-G131</f>
        <v>937.5</v>
      </c>
      <c r="I131" s="3">
        <f t="shared" ref="I131:I157" si="5">+G131/1250</f>
        <v>0.5</v>
      </c>
    </row>
    <row r="132" spans="1:9" x14ac:dyDescent="0.25">
      <c r="A132" s="12" t="s">
        <v>28</v>
      </c>
      <c r="B132" s="7" t="s">
        <v>201</v>
      </c>
      <c r="C132" s="7" t="s">
        <v>42</v>
      </c>
      <c r="D132" s="8" t="s">
        <v>29</v>
      </c>
      <c r="E132" s="4">
        <v>1.0632507626292675</v>
      </c>
      <c r="F132" s="13">
        <v>0.3125</v>
      </c>
      <c r="G132" s="14">
        <v>625</v>
      </c>
      <c r="H132" s="10">
        <f t="shared" si="4"/>
        <v>937.5</v>
      </c>
      <c r="I132" s="3">
        <f t="shared" si="5"/>
        <v>0.5</v>
      </c>
    </row>
    <row r="133" spans="1:9" x14ac:dyDescent="0.25">
      <c r="A133" s="12" t="s">
        <v>6</v>
      </c>
      <c r="B133" s="7" t="s">
        <v>115</v>
      </c>
      <c r="C133" s="7" t="s">
        <v>233</v>
      </c>
      <c r="D133" s="8" t="s">
        <v>7</v>
      </c>
      <c r="E133" s="4">
        <v>0.99998837222823</v>
      </c>
      <c r="F133" s="13">
        <v>0.56692913385826771</v>
      </c>
      <c r="G133" s="14">
        <v>624.99</v>
      </c>
      <c r="H133" s="10">
        <f t="shared" si="4"/>
        <v>937.51</v>
      </c>
      <c r="I133" s="3">
        <f t="shared" si="5"/>
        <v>0.49999199999999999</v>
      </c>
    </row>
    <row r="134" spans="1:9" x14ac:dyDescent="0.25">
      <c r="A134" s="12" t="s">
        <v>176</v>
      </c>
      <c r="B134" s="7" t="s">
        <v>127</v>
      </c>
      <c r="C134" s="7" t="s">
        <v>263</v>
      </c>
      <c r="D134" s="8" t="s">
        <v>126</v>
      </c>
      <c r="E134" s="4">
        <v>0.99061717318978726</v>
      </c>
      <c r="F134" s="13">
        <v>0.53658536585365857</v>
      </c>
      <c r="G134" s="14">
        <v>619.14</v>
      </c>
      <c r="H134" s="10">
        <f t="shared" si="4"/>
        <v>943.36</v>
      </c>
      <c r="I134" s="3">
        <f t="shared" si="5"/>
        <v>0.49531199999999997</v>
      </c>
    </row>
    <row r="135" spans="1:9" x14ac:dyDescent="0.25">
      <c r="A135" s="12" t="s">
        <v>176</v>
      </c>
      <c r="B135" s="7" t="s">
        <v>166</v>
      </c>
      <c r="C135" s="7" t="s">
        <v>263</v>
      </c>
      <c r="D135" s="8" t="s">
        <v>126</v>
      </c>
      <c r="E135" s="4">
        <v>0.97954008650218305</v>
      </c>
      <c r="F135" s="13">
        <v>0.45247657295850069</v>
      </c>
      <c r="G135" s="14">
        <v>612.21</v>
      </c>
      <c r="H135" s="10">
        <f t="shared" si="4"/>
        <v>950.29</v>
      </c>
      <c r="I135" s="3">
        <f t="shared" si="5"/>
        <v>0.48976800000000004</v>
      </c>
    </row>
    <row r="136" spans="1:9" x14ac:dyDescent="0.25">
      <c r="A136" s="12" t="s">
        <v>14</v>
      </c>
      <c r="B136" s="8" t="s">
        <v>81</v>
      </c>
      <c r="C136" s="7" t="s">
        <v>42</v>
      </c>
      <c r="D136" s="8" t="s">
        <v>15</v>
      </c>
      <c r="E136" s="4">
        <v>0.97927657666976986</v>
      </c>
      <c r="F136" s="13">
        <v>0.5</v>
      </c>
      <c r="G136" s="14">
        <v>612.04999999999995</v>
      </c>
      <c r="H136" s="10">
        <f t="shared" si="4"/>
        <v>950.45</v>
      </c>
      <c r="I136" s="3">
        <f t="shared" si="5"/>
        <v>0.48963999999999996</v>
      </c>
    </row>
    <row r="137" spans="1:9" x14ac:dyDescent="0.25">
      <c r="A137" s="12" t="s">
        <v>190</v>
      </c>
      <c r="B137" s="7" t="s">
        <v>150</v>
      </c>
      <c r="C137" s="7" t="s">
        <v>262</v>
      </c>
      <c r="D137" s="8" t="s">
        <v>36</v>
      </c>
      <c r="E137" s="4">
        <v>0.97868869898230559</v>
      </c>
      <c r="F137" s="13">
        <v>0.54822335025380708</v>
      </c>
      <c r="G137" s="14">
        <v>611.67999999999995</v>
      </c>
      <c r="H137" s="10">
        <f t="shared" si="4"/>
        <v>950.82</v>
      </c>
      <c r="I137" s="3">
        <f t="shared" si="5"/>
        <v>0.48934399999999995</v>
      </c>
    </row>
    <row r="138" spans="1:9" x14ac:dyDescent="0.25">
      <c r="A138" s="12" t="s">
        <v>50</v>
      </c>
      <c r="B138" s="7" t="s">
        <v>112</v>
      </c>
      <c r="C138" s="7" t="s">
        <v>263</v>
      </c>
      <c r="D138" s="8" t="s">
        <v>44</v>
      </c>
      <c r="E138" s="4">
        <v>0.96332065164374192</v>
      </c>
      <c r="F138" s="13">
        <v>0.48809523809523808</v>
      </c>
      <c r="G138" s="14">
        <v>602.08000000000004</v>
      </c>
      <c r="H138" s="10">
        <f t="shared" si="4"/>
        <v>960.42</v>
      </c>
      <c r="I138" s="3">
        <f t="shared" si="5"/>
        <v>0.48166400000000004</v>
      </c>
    </row>
    <row r="139" spans="1:9" x14ac:dyDescent="0.25">
      <c r="A139" s="12" t="s">
        <v>176</v>
      </c>
      <c r="B139" s="7" t="s">
        <v>167</v>
      </c>
      <c r="C139" s="7" t="s">
        <v>263</v>
      </c>
      <c r="D139" s="8" t="s">
        <v>126</v>
      </c>
      <c r="E139" s="4">
        <v>0.95772624522017136</v>
      </c>
      <c r="F139" s="13">
        <v>0.45021645021645024</v>
      </c>
      <c r="G139" s="14">
        <v>598.58000000000004</v>
      </c>
      <c r="H139" s="10">
        <f t="shared" si="4"/>
        <v>963.92</v>
      </c>
      <c r="I139" s="3">
        <f t="shared" si="5"/>
        <v>0.47886400000000001</v>
      </c>
    </row>
    <row r="140" spans="1:9" x14ac:dyDescent="0.25">
      <c r="A140" s="12" t="s">
        <v>14</v>
      </c>
      <c r="B140" s="8" t="s">
        <v>155</v>
      </c>
      <c r="C140" s="7" t="s">
        <v>42</v>
      </c>
      <c r="D140" s="8" t="s">
        <v>40</v>
      </c>
      <c r="E140" s="4">
        <v>0.94338732653465529</v>
      </c>
      <c r="F140" s="13">
        <v>0.38211382113821141</v>
      </c>
      <c r="G140" s="14">
        <v>589.62</v>
      </c>
      <c r="H140" s="10">
        <f t="shared" si="4"/>
        <v>972.88</v>
      </c>
      <c r="I140" s="3">
        <f t="shared" si="5"/>
        <v>0.471696</v>
      </c>
    </row>
    <row r="141" spans="1:9" x14ac:dyDescent="0.25">
      <c r="A141" s="12" t="s">
        <v>14</v>
      </c>
      <c r="B141" s="8" t="s">
        <v>123</v>
      </c>
      <c r="C141" s="7" t="s">
        <v>42</v>
      </c>
      <c r="D141" s="8" t="s">
        <v>15</v>
      </c>
      <c r="E141" s="4">
        <v>0.94249623576198538</v>
      </c>
      <c r="F141" s="13">
        <v>0.46938775510204084</v>
      </c>
      <c r="G141" s="14">
        <v>589.05999999999995</v>
      </c>
      <c r="H141" s="10">
        <f t="shared" si="4"/>
        <v>973.44</v>
      </c>
      <c r="I141" s="3">
        <f t="shared" si="5"/>
        <v>0.47124799999999994</v>
      </c>
    </row>
    <row r="142" spans="1:9" x14ac:dyDescent="0.25">
      <c r="A142" s="12" t="s">
        <v>17</v>
      </c>
      <c r="B142" s="7" t="s">
        <v>162</v>
      </c>
      <c r="C142" s="7" t="s">
        <v>262</v>
      </c>
      <c r="D142" s="8" t="s">
        <v>195</v>
      </c>
      <c r="E142" s="4">
        <v>0.93221919015576526</v>
      </c>
      <c r="F142" s="13">
        <v>0.42105263157894735</v>
      </c>
      <c r="G142" s="14">
        <v>582.64</v>
      </c>
      <c r="H142" s="10">
        <f t="shared" si="4"/>
        <v>979.86</v>
      </c>
      <c r="I142" s="3">
        <f t="shared" si="5"/>
        <v>0.46611199999999997</v>
      </c>
    </row>
    <row r="143" spans="1:9" x14ac:dyDescent="0.25">
      <c r="A143" s="12" t="s">
        <v>50</v>
      </c>
      <c r="B143" s="7" t="s">
        <v>169</v>
      </c>
      <c r="C143" s="7" t="s">
        <v>263</v>
      </c>
      <c r="D143" s="8" t="s">
        <v>44</v>
      </c>
      <c r="E143" s="4">
        <v>0.93195740178042707</v>
      </c>
      <c r="F143" s="13">
        <v>0.50993377483443714</v>
      </c>
      <c r="G143" s="14">
        <v>582.47</v>
      </c>
      <c r="H143" s="10">
        <f t="shared" si="4"/>
        <v>980.03</v>
      </c>
      <c r="I143" s="3">
        <f t="shared" si="5"/>
        <v>0.465976</v>
      </c>
    </row>
    <row r="144" spans="1:9" x14ac:dyDescent="0.25">
      <c r="A144" s="12" t="s">
        <v>176</v>
      </c>
      <c r="B144" s="7" t="s">
        <v>130</v>
      </c>
      <c r="C144" s="7" t="s">
        <v>263</v>
      </c>
      <c r="D144" s="8" t="s">
        <v>126</v>
      </c>
      <c r="E144" s="4">
        <v>0.89358850249460142</v>
      </c>
      <c r="F144" s="13">
        <v>0.4765625</v>
      </c>
      <c r="G144" s="14">
        <v>558.49</v>
      </c>
      <c r="H144" s="10">
        <f t="shared" si="4"/>
        <v>1004.01</v>
      </c>
      <c r="I144" s="3">
        <f t="shared" si="5"/>
        <v>0.44679200000000002</v>
      </c>
    </row>
    <row r="145" spans="1:9" x14ac:dyDescent="0.25">
      <c r="A145" s="12" t="s">
        <v>176</v>
      </c>
      <c r="B145" s="7" t="s">
        <v>168</v>
      </c>
      <c r="C145" s="7" t="s">
        <v>263</v>
      </c>
      <c r="D145" s="8" t="s">
        <v>126</v>
      </c>
      <c r="E145" s="4">
        <v>0.8926444526466516</v>
      </c>
      <c r="F145" s="13">
        <v>0.54845814977973573</v>
      </c>
      <c r="G145" s="14">
        <v>557.9</v>
      </c>
      <c r="H145" s="10">
        <f t="shared" si="4"/>
        <v>1004.6</v>
      </c>
      <c r="I145" s="3">
        <f t="shared" si="5"/>
        <v>0.44631999999999999</v>
      </c>
    </row>
    <row r="146" spans="1:9" x14ac:dyDescent="0.25">
      <c r="A146" s="12" t="s">
        <v>25</v>
      </c>
      <c r="B146" s="8" t="s">
        <v>141</v>
      </c>
      <c r="C146" s="7" t="s">
        <v>262</v>
      </c>
      <c r="D146" s="8" t="s">
        <v>26</v>
      </c>
      <c r="E146" s="4">
        <v>0.87701981546985275</v>
      </c>
      <c r="F146" s="13">
        <v>0.49738219895287961</v>
      </c>
      <c r="G146" s="14">
        <v>548.14</v>
      </c>
      <c r="H146" s="10">
        <f t="shared" si="4"/>
        <v>1014.36</v>
      </c>
      <c r="I146" s="3">
        <f t="shared" si="5"/>
        <v>0.43851200000000001</v>
      </c>
    </row>
    <row r="147" spans="1:9" x14ac:dyDescent="0.25">
      <c r="A147" s="12" t="s">
        <v>50</v>
      </c>
      <c r="B147" s="7" t="s">
        <v>105</v>
      </c>
      <c r="C147" s="7" t="s">
        <v>263</v>
      </c>
      <c r="D147" s="8" t="s">
        <v>44</v>
      </c>
      <c r="E147" s="4">
        <v>0.85710204275986834</v>
      </c>
      <c r="F147" s="13">
        <v>0.56779661016949157</v>
      </c>
      <c r="G147" s="14">
        <v>535.69000000000005</v>
      </c>
      <c r="H147" s="10">
        <f t="shared" si="4"/>
        <v>1026.81</v>
      </c>
      <c r="I147" s="3">
        <f t="shared" si="5"/>
        <v>0.42855200000000004</v>
      </c>
    </row>
    <row r="148" spans="1:9" x14ac:dyDescent="0.25">
      <c r="A148" s="12" t="s">
        <v>50</v>
      </c>
      <c r="B148" s="7" t="s">
        <v>173</v>
      </c>
      <c r="C148" s="7" t="s">
        <v>263</v>
      </c>
      <c r="D148" s="8" t="s">
        <v>44</v>
      </c>
      <c r="E148" s="4">
        <v>0.83328703960891082</v>
      </c>
      <c r="F148" s="13">
        <v>0.52702702702702697</v>
      </c>
      <c r="G148" s="14">
        <v>520.79999999999995</v>
      </c>
      <c r="H148" s="10">
        <f t="shared" si="4"/>
        <v>1041.7</v>
      </c>
      <c r="I148" s="3">
        <f t="shared" si="5"/>
        <v>0.41663999999999995</v>
      </c>
    </row>
    <row r="149" spans="1:9" x14ac:dyDescent="0.25">
      <c r="A149" s="12" t="s">
        <v>25</v>
      </c>
      <c r="B149" s="7" t="s">
        <v>157</v>
      </c>
      <c r="C149" s="7" t="s">
        <v>262</v>
      </c>
      <c r="D149" s="8" t="s">
        <v>26</v>
      </c>
      <c r="E149" s="4">
        <v>0.80458845300628723</v>
      </c>
      <c r="F149" s="13">
        <v>0.34351145038167941</v>
      </c>
      <c r="G149" s="14">
        <v>502.87</v>
      </c>
      <c r="H149" s="10">
        <f t="shared" si="4"/>
        <v>1059.6300000000001</v>
      </c>
      <c r="I149" s="3">
        <f t="shared" si="5"/>
        <v>0.40229599999999999</v>
      </c>
    </row>
    <row r="150" spans="1:9" x14ac:dyDescent="0.25">
      <c r="A150" s="12" t="s">
        <v>190</v>
      </c>
      <c r="B150" s="7" t="s">
        <v>170</v>
      </c>
      <c r="C150" s="7" t="s">
        <v>262</v>
      </c>
      <c r="D150" s="8" t="s">
        <v>36</v>
      </c>
      <c r="E150" s="4">
        <v>0.79591836734693877</v>
      </c>
      <c r="F150" s="13">
        <v>0.47368421052631576</v>
      </c>
      <c r="G150" s="14">
        <v>497.45</v>
      </c>
      <c r="H150" s="10">
        <f t="shared" si="4"/>
        <v>1065.05</v>
      </c>
      <c r="I150" s="3">
        <f t="shared" si="5"/>
        <v>0.39795999999999998</v>
      </c>
    </row>
    <row r="151" spans="1:9" x14ac:dyDescent="0.25">
      <c r="A151" s="12" t="s">
        <v>14</v>
      </c>
      <c r="B151" s="7" t="s">
        <v>118</v>
      </c>
      <c r="C151" s="7" t="s">
        <v>42</v>
      </c>
      <c r="D151" s="8" t="s">
        <v>40</v>
      </c>
      <c r="E151" s="4">
        <v>0.79308521643180596</v>
      </c>
      <c r="F151" s="13">
        <v>0.45652173913043476</v>
      </c>
      <c r="G151" s="14">
        <v>495.68</v>
      </c>
      <c r="H151" s="10">
        <f t="shared" si="4"/>
        <v>1066.82</v>
      </c>
      <c r="I151" s="3">
        <f t="shared" si="5"/>
        <v>0.39654400000000001</v>
      </c>
    </row>
    <row r="152" spans="1:9" x14ac:dyDescent="0.25">
      <c r="A152" s="12" t="s">
        <v>179</v>
      </c>
      <c r="B152" s="8" t="s">
        <v>95</v>
      </c>
      <c r="C152" s="7" t="s">
        <v>233</v>
      </c>
      <c r="D152" s="8" t="s">
        <v>11</v>
      </c>
      <c r="E152" s="4">
        <v>0.79116948968097345</v>
      </c>
      <c r="F152" s="13">
        <v>0.56914893617021278</v>
      </c>
      <c r="G152" s="14">
        <v>494.48</v>
      </c>
      <c r="H152" s="10">
        <f t="shared" si="4"/>
        <v>1068.02</v>
      </c>
      <c r="I152" s="3">
        <f t="shared" si="5"/>
        <v>0.39558399999999999</v>
      </c>
    </row>
    <row r="153" spans="1:9" x14ac:dyDescent="0.25">
      <c r="A153" s="12" t="s">
        <v>14</v>
      </c>
      <c r="B153" s="7" t="s">
        <v>100</v>
      </c>
      <c r="C153" s="7" t="s">
        <v>42</v>
      </c>
      <c r="D153" s="8" t="s">
        <v>42</v>
      </c>
      <c r="E153" s="4">
        <v>0.77292376342158209</v>
      </c>
      <c r="F153" s="13">
        <v>0.48184818481848185</v>
      </c>
      <c r="G153" s="14">
        <v>483.08</v>
      </c>
      <c r="H153" s="10">
        <f t="shared" si="4"/>
        <v>1079.42</v>
      </c>
      <c r="I153" s="3">
        <f t="shared" si="5"/>
        <v>0.38646399999999997</v>
      </c>
    </row>
    <row r="154" spans="1:9" x14ac:dyDescent="0.25">
      <c r="A154" s="12" t="s">
        <v>48</v>
      </c>
      <c r="B154" s="7" t="s">
        <v>165</v>
      </c>
      <c r="C154" s="7" t="s">
        <v>42</v>
      </c>
      <c r="D154" s="8" t="s">
        <v>11</v>
      </c>
      <c r="E154" s="4">
        <v>0.67919402309259669</v>
      </c>
      <c r="F154" s="13">
        <v>0.48529411764705882</v>
      </c>
      <c r="G154" s="14">
        <v>0</v>
      </c>
      <c r="H154" s="10">
        <f t="shared" si="4"/>
        <v>1562.5</v>
      </c>
      <c r="I154" s="3">
        <f t="shared" si="5"/>
        <v>0</v>
      </c>
    </row>
    <row r="155" spans="1:9" x14ac:dyDescent="0.25">
      <c r="A155" s="12" t="s">
        <v>14</v>
      </c>
      <c r="B155" s="7" t="s">
        <v>148</v>
      </c>
      <c r="C155" s="7" t="s">
        <v>42</v>
      </c>
      <c r="D155" s="8" t="s">
        <v>15</v>
      </c>
      <c r="E155" s="4">
        <v>0.68461011838370467</v>
      </c>
      <c r="F155" s="13">
        <v>0.53787878787878785</v>
      </c>
      <c r="G155" s="14">
        <v>0</v>
      </c>
      <c r="H155" s="10">
        <f t="shared" si="4"/>
        <v>1562.5</v>
      </c>
      <c r="I155" s="3">
        <f t="shared" si="5"/>
        <v>0</v>
      </c>
    </row>
    <row r="156" spans="1:9" x14ac:dyDescent="0.25">
      <c r="A156" s="12" t="s">
        <v>190</v>
      </c>
      <c r="B156" s="7" t="s">
        <v>106</v>
      </c>
      <c r="C156" s="7" t="s">
        <v>262</v>
      </c>
      <c r="D156" s="8" t="s">
        <v>36</v>
      </c>
      <c r="E156" s="4">
        <v>0.6549065173761488</v>
      </c>
      <c r="F156" s="13">
        <v>0.69142857142857139</v>
      </c>
      <c r="G156" s="14">
        <v>0</v>
      </c>
      <c r="H156" s="10">
        <f t="shared" si="4"/>
        <v>1562.5</v>
      </c>
      <c r="I156" s="3">
        <f t="shared" si="5"/>
        <v>0</v>
      </c>
    </row>
    <row r="157" spans="1:9" x14ac:dyDescent="0.25">
      <c r="A157" s="12" t="s">
        <v>14</v>
      </c>
      <c r="B157" s="7" t="s">
        <v>172</v>
      </c>
      <c r="C157" s="7" t="s">
        <v>42</v>
      </c>
      <c r="D157" s="8" t="s">
        <v>15</v>
      </c>
      <c r="E157" s="4">
        <v>0.67700181361953737</v>
      </c>
      <c r="F157" s="13">
        <v>0.60115606936416188</v>
      </c>
      <c r="G157" s="14">
        <v>0</v>
      </c>
      <c r="H157" s="10">
        <f t="shared" si="4"/>
        <v>1562.5</v>
      </c>
      <c r="I157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TimeFrame</vt:lpstr>
      <vt:lpstr>PB YTD</vt:lpstr>
      <vt:lpstr>Aug-24</vt:lpstr>
      <vt:lpstr>July-24</vt:lpstr>
      <vt:lpstr>June-24</vt:lpstr>
      <vt:lpstr>May-24</vt:lpstr>
      <vt:lpstr>Apr-24</vt:lpstr>
      <vt:lpstr>Mar-24</vt:lpstr>
      <vt:lpstr>Feb-24</vt:lpstr>
      <vt:lpstr>Jan-24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Mahee</dc:creator>
  <cp:lastModifiedBy>Mushaf Sibtain</cp:lastModifiedBy>
  <dcterms:created xsi:type="dcterms:W3CDTF">2024-09-26T17:28:36Z</dcterms:created>
  <dcterms:modified xsi:type="dcterms:W3CDTF">2024-10-03T22:57:09Z</dcterms:modified>
</cp:coreProperties>
</file>