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mc:AlternateContent xmlns:mc="http://schemas.openxmlformats.org/markup-compatibility/2006">
    <mc:Choice Requires="x15">
      <x15ac:absPath xmlns:x15ac="http://schemas.microsoft.com/office/spreadsheetml/2010/11/ac" url="https://d.docs.live.net/5FFB4216E2AB6EE2/Documents/"/>
    </mc:Choice>
  </mc:AlternateContent>
  <xr:revisionPtr revIDLastSave="376" documentId="8_{A2EE4CF2-49B3-4CE9-87CC-A0A391ED3CD3}" xr6:coauthVersionLast="47" xr6:coauthVersionMax="47" xr10:uidLastSave="{C89D1FFA-24E7-41EE-8736-9E15A5EF7292}"/>
  <bookViews>
    <workbookView xWindow="-108" yWindow="-108" windowWidth="23256" windowHeight="12456" firstSheet="1" activeTab="1" xr2:uid="{00000000-000D-0000-FFFF-FFFF00000000}"/>
  </bookViews>
  <sheets>
    <sheet name="Expenses" sheetId="2" r:id="rId1"/>
    <sheet name="Tracker System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  <c r="B25" i="1"/>
  <c r="B26" i="1"/>
  <c r="M7" i="2" a="1"/>
  <c r="M7" i="2" s="1"/>
  <c r="K8" i="2" a="1"/>
  <c r="K8" i="2" s="1"/>
  <c r="A9" i="1" a="1"/>
  <c r="B10" i="1" s="1"/>
  <c r="B28" i="1" l="1"/>
  <c r="B11" i="1"/>
  <c r="A9" i="1"/>
  <c r="B9" i="1"/>
  <c r="B18" i="1"/>
  <c r="B17" i="1"/>
  <c r="B16" i="1"/>
  <c r="B15" i="1"/>
  <c r="B14" i="1"/>
  <c r="B13" i="1"/>
  <c r="B12" i="1"/>
  <c r="B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<sst xmlns="http://schemas.openxmlformats.org/spreadsheetml/2006/main" count="114" uniqueCount="66">
  <si>
    <t>Personal Expenses - 2025</t>
  </si>
  <si>
    <t>Income</t>
  </si>
  <si>
    <t>Expenses</t>
  </si>
  <si>
    <t>Date</t>
  </si>
  <si>
    <t>Income Source</t>
  </si>
  <si>
    <t>Amount</t>
  </si>
  <si>
    <t>Category</t>
  </si>
  <si>
    <t>Description</t>
  </si>
  <si>
    <t>Expense Category</t>
  </si>
  <si>
    <t>Income Category</t>
  </si>
  <si>
    <t>Investment Return</t>
  </si>
  <si>
    <t>Rent &amp; Bills</t>
  </si>
  <si>
    <t>January House Rent</t>
  </si>
  <si>
    <t>Salary</t>
  </si>
  <si>
    <t>Food and Dining</t>
  </si>
  <si>
    <t>Dinner at Café Mocha</t>
  </si>
  <si>
    <t>Side Income</t>
  </si>
  <si>
    <t>Electricity Bill</t>
  </si>
  <si>
    <t>Health care</t>
  </si>
  <si>
    <t>Doctor Consultation</t>
  </si>
  <si>
    <t>Shopping</t>
  </si>
  <si>
    <t>Shoes from Amazon</t>
  </si>
  <si>
    <t>Education</t>
  </si>
  <si>
    <t>Online Course Subscription</t>
  </si>
  <si>
    <t>Water Bill</t>
  </si>
  <si>
    <t>Transport</t>
  </si>
  <si>
    <t>Uber Ride</t>
  </si>
  <si>
    <t>SIP</t>
  </si>
  <si>
    <t>Mutual Funds</t>
  </si>
  <si>
    <t>Entertainment</t>
  </si>
  <si>
    <t>Netflix Monthly</t>
  </si>
  <si>
    <t>Lunch with friends</t>
  </si>
  <si>
    <t>Mobile &amp; Internet</t>
  </si>
  <si>
    <t>Postpaid Mobile Bill</t>
  </si>
  <si>
    <t>Backpack from Flipkart</t>
  </si>
  <si>
    <t>February House Rent</t>
  </si>
  <si>
    <t>Outing</t>
  </si>
  <si>
    <t>Python Course Fee</t>
  </si>
  <si>
    <t>Travel</t>
  </si>
  <si>
    <t>Trip to Kashmir – Train Ticket</t>
  </si>
  <si>
    <t>Pizza Party</t>
  </si>
  <si>
    <t>Gift for Family</t>
  </si>
  <si>
    <t>Pharmacy</t>
  </si>
  <si>
    <t>Metro Card Recharge</t>
  </si>
  <si>
    <t>Book Purchase</t>
  </si>
  <si>
    <t>Internet Recharge</t>
  </si>
  <si>
    <t>March House Rent</t>
  </si>
  <si>
    <t>Data Analytics Course</t>
  </si>
  <si>
    <t>Dinner at XYZ Restaurant</t>
  </si>
  <si>
    <t>Blood Test</t>
  </si>
  <si>
    <t>New Earphones</t>
  </si>
  <si>
    <t>Fuel</t>
  </si>
  <si>
    <t>Gas Bill</t>
  </si>
  <si>
    <t>Movie Tickets</t>
  </si>
  <si>
    <t>Family Dinner at Home</t>
  </si>
  <si>
    <t>Huge Friends Collab</t>
  </si>
  <si>
    <t>Personal Expense Tracker - 2025</t>
  </si>
  <si>
    <t>Track Expenses by Date Range</t>
  </si>
  <si>
    <t>_</t>
  </si>
  <si>
    <t>Start Date</t>
  </si>
  <si>
    <t>End Date</t>
  </si>
  <si>
    <t>Amount Spent</t>
  </si>
  <si>
    <t>Total Expenses</t>
  </si>
  <si>
    <t>Income Distribution</t>
  </si>
  <si>
    <t>INCOME</t>
  </si>
  <si>
    <t>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</si>
</sst>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[$₹-4009]\ #,##0.00"/>
    <numFmt numFmtId="166" formatCode="[$₹-4009]\ #,##0"/>
    <numFmt numFmtId="167" formatCode="&quot;₹&quot;\ #,##0.00"/>
  </numFmts>
  <fonts count="23">
    <font>
      <sz val="11"/>
      <color theme="1"/>
      <name val="Aptos Narrow"/>
      <family val="2"/>
      <scheme val="minor"/>
    </font>
    <font>
      <b/>
      <sz val="24"/>
      <color rgb="FF000000"/>
      <name val="Aptos Narrow"/>
      <scheme val="minor"/>
    </font>
    <font>
      <sz val="24"/>
      <color theme="1"/>
      <name val="Franklin Gothic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9" tint="-0.499984740745262"/>
      <name val="Calibri"/>
    </font>
    <font>
      <sz val="15"/>
      <color theme="1"/>
      <name val="Calibri"/>
    </font>
    <font>
      <b/>
      <sz val="18"/>
      <color rgb="FF000000"/>
      <name val="Calibri"/>
    </font>
    <font>
      <sz val="14"/>
      <color rgb="FF000000"/>
      <name val="Aptos Narrow"/>
      <charset val="1"/>
    </font>
    <font>
      <b/>
      <sz val="18"/>
      <color theme="1"/>
      <name val="Calibri"/>
      <family val="2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8"/>
      <color rgb="FF000000"/>
      <name val="Calibri"/>
      <family val="2"/>
    </font>
    <font>
      <b/>
      <sz val="20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4"/>
      <color theme="1"/>
      <name val="Calibri"/>
      <family val="2"/>
    </font>
    <font>
      <b/>
      <sz val="18"/>
      <color rgb="FFFFFF00"/>
      <name val="Arial Black"/>
      <family val="2"/>
    </font>
    <font>
      <b/>
      <sz val="16"/>
      <color rgb="FFFFFF00"/>
      <name val="Arial Black"/>
      <family val="2"/>
    </font>
    <font>
      <sz val="16"/>
      <color rgb="FFFFFF00"/>
      <name val="Arial Black"/>
      <family val="2"/>
    </font>
    <font>
      <b/>
      <sz val="28"/>
      <color rgb="FF000000"/>
      <name val="Franklin Gothic"/>
    </font>
    <font>
      <b/>
      <sz val="28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2" xfId="0" applyFont="1" applyBorder="1"/>
    <xf numFmtId="0" fontId="6" fillId="0" borderId="2" xfId="0" applyFont="1" applyBorder="1" applyAlignment="1">
      <alignment wrapText="1"/>
    </xf>
    <xf numFmtId="0" fontId="5" fillId="2" borderId="3" xfId="0" applyFont="1" applyFill="1" applyBorder="1"/>
    <xf numFmtId="0" fontId="5" fillId="2" borderId="3" xfId="0" applyFont="1" applyFill="1" applyBorder="1" applyAlignment="1">
      <alignment wrapText="1"/>
    </xf>
    <xf numFmtId="0" fontId="6" fillId="0" borderId="4" xfId="0" applyFont="1" applyBorder="1"/>
    <xf numFmtId="0" fontId="6" fillId="0" borderId="4" xfId="0" applyFont="1" applyBorder="1" applyAlignment="1">
      <alignment wrapText="1"/>
    </xf>
    <xf numFmtId="0" fontId="5" fillId="2" borderId="5" xfId="0" applyFont="1" applyFill="1" applyBorder="1"/>
    <xf numFmtId="14" fontId="6" fillId="0" borderId="6" xfId="0" applyNumberFormat="1" applyFont="1" applyBorder="1"/>
    <xf numFmtId="14" fontId="6" fillId="0" borderId="7" xfId="0" applyNumberFormat="1" applyFont="1" applyBorder="1"/>
    <xf numFmtId="0" fontId="5" fillId="2" borderId="8" xfId="0" applyFont="1" applyFill="1" applyBorder="1"/>
    <xf numFmtId="0" fontId="3" fillId="3" borderId="4" xfId="0" applyFont="1" applyFill="1" applyBorder="1"/>
    <xf numFmtId="0" fontId="9" fillId="2" borderId="22" xfId="0" applyFont="1" applyFill="1" applyBorder="1" applyAlignment="1">
      <alignment horizontal="center" vertical="center"/>
    </xf>
    <xf numFmtId="14" fontId="10" fillId="0" borderId="7" xfId="0" applyNumberFormat="1" applyFont="1" applyBorder="1"/>
    <xf numFmtId="165" fontId="6" fillId="0" borderId="9" xfId="0" applyNumberFormat="1" applyFont="1" applyBorder="1"/>
    <xf numFmtId="165" fontId="6" fillId="0" borderId="10" xfId="0" applyNumberFormat="1" applyFont="1" applyBorder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8" fillId="2" borderId="16" xfId="0" applyFont="1" applyFill="1" applyBorder="1"/>
    <xf numFmtId="166" fontId="8" fillId="2" borderId="20" xfId="0" applyNumberFormat="1" applyFont="1" applyFill="1" applyBorder="1"/>
    <xf numFmtId="0" fontId="8" fillId="2" borderId="0" xfId="0" applyFont="1" applyFill="1"/>
    <xf numFmtId="14" fontId="0" fillId="0" borderId="0" xfId="0" applyNumberFormat="1"/>
    <xf numFmtId="2" fontId="7" fillId="0" borderId="0" xfId="0" applyNumberFormat="1" applyFont="1"/>
    <xf numFmtId="2" fontId="0" fillId="0" borderId="0" xfId="0" applyNumberFormat="1"/>
    <xf numFmtId="14" fontId="6" fillId="0" borderId="2" xfId="0" applyNumberFormat="1" applyFont="1" applyBorder="1"/>
    <xf numFmtId="0" fontId="14" fillId="2" borderId="21" xfId="0" applyFont="1" applyFill="1" applyBorder="1" applyAlignment="1">
      <alignment horizontal="center" vertical="center"/>
    </xf>
    <xf numFmtId="167" fontId="6" fillId="0" borderId="2" xfId="0" applyNumberFormat="1" applyFont="1" applyBorder="1" applyAlignment="1">
      <alignment wrapText="1"/>
    </xf>
    <xf numFmtId="167" fontId="0" fillId="0" borderId="0" xfId="0" applyNumberFormat="1"/>
    <xf numFmtId="0" fontId="16" fillId="3" borderId="0" xfId="0" applyFont="1" applyFill="1"/>
    <xf numFmtId="0" fontId="14" fillId="4" borderId="29" xfId="0" applyFont="1" applyFill="1" applyBorder="1" applyAlignment="1">
      <alignment horizontal="center" vertical="center"/>
    </xf>
    <xf numFmtId="0" fontId="17" fillId="4" borderId="34" xfId="0" applyFont="1" applyFill="1" applyBorder="1"/>
    <xf numFmtId="0" fontId="17" fillId="4" borderId="35" xfId="0" applyFont="1" applyFill="1" applyBorder="1"/>
    <xf numFmtId="0" fontId="17" fillId="4" borderId="36" xfId="0" applyFont="1" applyFill="1" applyBorder="1"/>
    <xf numFmtId="0" fontId="14" fillId="4" borderId="30" xfId="0" applyFont="1" applyFill="1" applyBorder="1" applyAlignment="1">
      <alignment horizontal="center" vertical="center"/>
    </xf>
    <xf numFmtId="167" fontId="17" fillId="4" borderId="33" xfId="1" applyNumberFormat="1" applyFont="1" applyFill="1" applyBorder="1"/>
    <xf numFmtId="0" fontId="19" fillId="5" borderId="18" xfId="0" applyFont="1" applyFill="1" applyBorder="1" applyAlignment="1">
      <alignment vertical="center"/>
    </xf>
    <xf numFmtId="14" fontId="20" fillId="5" borderId="17" xfId="0" applyNumberFormat="1" applyFont="1" applyFill="1" applyBorder="1" applyAlignment="1">
      <alignment horizontal="left" vertical="center"/>
    </xf>
    <xf numFmtId="0" fontId="19" fillId="5" borderId="19" xfId="0" applyFont="1" applyFill="1" applyBorder="1" applyAlignment="1">
      <alignment vertical="center"/>
    </xf>
    <xf numFmtId="14" fontId="20" fillId="5" borderId="15" xfId="0" applyNumberFormat="1" applyFont="1" applyFill="1" applyBorder="1" applyAlignment="1">
      <alignment horizontal="left" vertical="center"/>
    </xf>
    <xf numFmtId="166" fontId="9" fillId="6" borderId="22" xfId="0" applyNumberFormat="1" applyFont="1" applyFill="1" applyBorder="1" applyAlignment="1">
      <alignment horizontal="right" vertical="center"/>
    </xf>
    <xf numFmtId="0" fontId="14" fillId="6" borderId="29" xfId="0" applyFont="1" applyFill="1" applyBorder="1" applyAlignment="1">
      <alignment horizontal="left" vertical="center"/>
    </xf>
    <xf numFmtId="167" fontId="14" fillId="6" borderId="30" xfId="1" applyNumberFormat="1" applyFont="1" applyFill="1" applyBorder="1" applyAlignment="1">
      <alignment horizontal="right" vertical="center"/>
    </xf>
    <xf numFmtId="0" fontId="14" fillId="6" borderId="2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28" xfId="0" applyFont="1" applyFill="1" applyBorder="1" applyAlignment="1">
      <alignment horizontal="center"/>
    </xf>
    <xf numFmtId="0" fontId="21" fillId="6" borderId="11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18" fillId="5" borderId="23" xfId="0" applyFont="1" applyFill="1" applyBorder="1" applyAlignment="1">
      <alignment horizontal="center" vertical="center"/>
    </xf>
    <xf numFmtId="0" fontId="18" fillId="5" borderId="24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3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5" fillId="4" borderId="31" xfId="0" applyFont="1" applyFill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5" fillId="4" borderId="3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numFmt numFmtId="167" formatCode="&quot;₹&quot;\ #,##0.00"/>
    </dxf>
    <dxf>
      <numFmt numFmtId="168" formatCode="dd/mm/yyyy"/>
    </dxf>
    <dxf>
      <border outline="0">
        <bottom style="thin">
          <color rgb="FF000000"/>
        </bottom>
      </border>
    </dxf>
    <dxf>
      <border outline="0">
        <top style="thin">
          <color indexed="64"/>
        </top>
      </border>
    </dxf>
    <dxf>
      <font>
        <sz val="14"/>
      </font>
      <numFmt numFmtId="165" formatCode="[$₹-4009]\ #,##0.0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</font>
      <alignment horizontal="general" vertical="bottom" textRotation="0" wrapText="1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sz val="14"/>
      </font>
      <numFmt numFmtId="168" formatCode="dd/mm/yyyy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4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colors>
    <mruColors>
      <color rgb="FFFF3399"/>
      <color rgb="FFE7FDE7"/>
      <color rgb="FF0000FF"/>
      <color rgb="FFF5F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000" b="1" i="0" u="none" strike="noStrike" kern="1200" cap="none" spc="0" baseline="0">
                <a:ln/>
                <a:solidFill>
                  <a:schemeClr val="accent3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500" b="1" u="none" cap="none" spc="0">
                <a:ln/>
                <a:solidFill>
                  <a:schemeClr val="accent3"/>
                </a:solidFill>
                <a:effectLst/>
              </a:rPr>
              <a:t>Percentage Contribution of  Expense Category</a:t>
            </a:r>
          </a:p>
        </c:rich>
      </c:tx>
      <c:overlay val="1"/>
      <c:spPr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76200" dist="12700" dir="2700000" sy="-23000" kx="-800400" algn="bl" rotWithShape="0">
            <a:prstClr val="black">
              <a:alpha val="2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 algn="ctr">
            <a:defRPr sz="2000" b="1" i="0" u="none" strike="noStrike" kern="1200" cap="none" spc="0" baseline="0">
              <a:ln/>
              <a:solidFill>
                <a:schemeClr val="accent3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22257434705422"/>
          <c:y val="0.19662257453071436"/>
          <c:w val="0.72360202257745021"/>
          <c:h val="0.63800764030854196"/>
        </c:manualLayout>
      </c:layout>
      <c:pieChart>
        <c:varyColors val="1"/>
        <c:ser>
          <c:idx val="0"/>
          <c:order val="0"/>
          <c:tx>
            <c:v>Category</c:v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065-4163-8B95-5A144752BA7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65-4163-8B95-5A144752BA7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65-4163-8B95-5A144752BA78}"/>
              </c:ext>
            </c:extLst>
          </c:dPt>
          <c:dPt>
            <c:idx val="3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65-4163-8B95-5A144752BA78}"/>
              </c:ext>
            </c:extLst>
          </c:dPt>
          <c:dPt>
            <c:idx val="4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65-4163-8B95-5A144752BA7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065-4163-8B95-5A144752BA78}"/>
              </c:ext>
            </c:extLst>
          </c:dPt>
          <c:dPt>
            <c:idx val="6"/>
            <c:bubble3D val="0"/>
            <c:spPr>
              <a:solidFill>
                <a:srgbClr val="0000FF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65-4163-8B95-5A144752BA78}"/>
              </c:ext>
            </c:extLst>
          </c:dPt>
          <c:dPt>
            <c:idx val="7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065-4163-8B95-5A144752BA7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065-4163-8B95-5A144752BA78}"/>
              </c:ext>
            </c:extLst>
          </c:dPt>
          <c:dPt>
            <c:idx val="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065-4163-8B95-5A144752BA78}"/>
              </c:ext>
            </c:extLst>
          </c:dPt>
          <c:dLbls>
            <c:spPr>
              <a:solidFill>
                <a:srgbClr val="4EA72E">
                  <a:lumMod val="20000"/>
                  <a:lumOff val="80000"/>
                </a:srgbClr>
              </a:solidFill>
              <a:ln>
                <a:solidFill>
                  <a:srgbClr val="4EA72E">
                    <a:lumMod val="50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'Tracker System'!$A$9:$A$18</c:f>
              <c:strCache>
                <c:ptCount val="10"/>
                <c:pt idx="0">
                  <c:v>Rent &amp; Bills</c:v>
                </c:pt>
                <c:pt idx="1">
                  <c:v>Food and Dining</c:v>
                </c:pt>
                <c:pt idx="2">
                  <c:v>Health care</c:v>
                </c:pt>
                <c:pt idx="3">
                  <c:v>Shopping</c:v>
                </c:pt>
                <c:pt idx="4">
                  <c:v>Education</c:v>
                </c:pt>
                <c:pt idx="5">
                  <c:v>Transport</c:v>
                </c:pt>
                <c:pt idx="6">
                  <c:v>SIP</c:v>
                </c:pt>
                <c:pt idx="7">
                  <c:v>Entertainment</c:v>
                </c:pt>
                <c:pt idx="8">
                  <c:v>Mobile &amp; Internet</c:v>
                </c:pt>
                <c:pt idx="9">
                  <c:v>Travel</c:v>
                </c:pt>
              </c:strCache>
            </c:strRef>
          </c:cat>
          <c:val>
            <c:numRef>
              <c:f>'Tracker System'!$B$9:$B$18</c:f>
              <c:numCache>
                <c:formatCode>[$₹-4009]\ #,##0</c:formatCode>
                <c:ptCount val="10"/>
                <c:pt idx="0">
                  <c:v>9100</c:v>
                </c:pt>
                <c:pt idx="1">
                  <c:v>2400</c:v>
                </c:pt>
                <c:pt idx="2">
                  <c:v>600</c:v>
                </c:pt>
                <c:pt idx="3">
                  <c:v>2000</c:v>
                </c:pt>
                <c:pt idx="4">
                  <c:v>1200</c:v>
                </c:pt>
                <c:pt idx="5">
                  <c:v>5000</c:v>
                </c:pt>
                <c:pt idx="6">
                  <c:v>1000</c:v>
                </c:pt>
                <c:pt idx="7">
                  <c:v>1500</c:v>
                </c:pt>
                <c:pt idx="8">
                  <c:v>899</c:v>
                </c:pt>
                <c:pt idx="9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1-41DC-8431-2DED110373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2000">
                <a:solidFill>
                  <a:schemeClr val="tx1"/>
                </a:solidFill>
              </a:rPr>
              <a:t>Income VS Expenses</a:t>
            </a:r>
          </a:p>
        </c:rich>
      </c:tx>
      <c:overlay val="0"/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100" baseline="0">
              <a:solidFill>
                <a:schemeClr val="tx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538408402517364"/>
          <c:y val="0.18831402428469721"/>
          <c:w val="0.37480316541073766"/>
          <c:h val="0.74482968049382192"/>
        </c:manualLayout>
      </c:layout>
      <c:doughnutChart>
        <c:varyColors val="1"/>
        <c:ser>
          <c:idx val="0"/>
          <c:order val="0"/>
          <c:explosion val="9"/>
          <c:dPt>
            <c:idx val="0"/>
            <c:bubble3D val="0"/>
            <c:explosion val="0"/>
            <c:spPr>
              <a:solidFill>
                <a:srgbClr val="FF339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D41-40DD-BD81-7F7127B352E8}"/>
              </c:ext>
            </c:extLst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41-40DD-BD81-7F7127B352E8}"/>
              </c:ext>
            </c:extLst>
          </c:dPt>
          <c:dLbls>
            <c:dLbl>
              <c:idx val="0"/>
              <c:spPr>
                <a:solidFill>
                  <a:srgbClr val="186C24">
                    <a:lumMod val="20000"/>
                    <a:lumOff val="80000"/>
                  </a:srgbClr>
                </a:solidFill>
                <a:ln>
                  <a:solidFill>
                    <a:srgbClr val="4EA72E">
                      <a:lumMod val="40000"/>
                      <a:lumOff val="60000"/>
                    </a:srgbClr>
                  </a:solidFill>
                </a:ln>
                <a:effectLst>
                  <a:outerShdw blurRad="76200" dir="18900000" sy="23000" kx="-1200000" algn="b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t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0501491739195968"/>
                      <c:h val="0.13483320263287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1D41-40DD-BD81-7F7127B352E8}"/>
                </c:ext>
              </c:extLst>
            </c:dLbl>
            <c:dLbl>
              <c:idx val="1"/>
              <c:spPr>
                <a:solidFill>
                  <a:srgbClr val="186C24">
                    <a:lumMod val="20000"/>
                    <a:lumOff val="80000"/>
                  </a:srgbClr>
                </a:solidFill>
                <a:ln>
                  <a:solidFill>
                    <a:srgbClr val="4EA72E">
                      <a:lumMod val="40000"/>
                      <a:lumOff val="60000"/>
                    </a:srgbClr>
                  </a:solidFill>
                </a:ln>
                <a:effectLst>
                  <a:outerShdw blurRad="76200" dir="18900000" sy="23000" kx="-1200000" algn="bl" rotWithShape="0">
                    <a:prstClr val="black">
                      <a:alpha val="2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t" anchorCtr="0">
                  <a:noAutofit/>
                </a:bodyPr>
                <a:lstStyle/>
                <a:p>
                  <a:pPr algn="ctr">
                    <a:defRPr sz="10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327249481356479"/>
                      <c:h val="0.134833202632874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D41-40DD-BD81-7F7127B352E8}"/>
                </c:ext>
              </c:extLst>
            </c:dLbl>
            <c:spPr>
              <a:solidFill>
                <a:srgbClr val="186C24">
                  <a:lumMod val="20000"/>
                  <a:lumOff val="80000"/>
                </a:srgbClr>
              </a:solidFill>
              <a:ln>
                <a:solidFill>
                  <a:schemeClr val="accent6">
                    <a:lumMod val="40000"/>
                    <a:lumOff val="60000"/>
                  </a:schemeClr>
                </a:solidFill>
              </a:ln>
              <a:effectLst>
                <a:outerShdw blurRad="76200" dir="18900000" sy="23000" kx="-1200000" algn="bl" rotWithShape="0">
                  <a:prstClr val="black">
                    <a:alpha val="2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('Tracker System'!$A$20,'Tracker System'!$A$28)</c:f>
              <c:strCache>
                <c:ptCount val="2"/>
                <c:pt idx="0">
                  <c:v>Total Expenses</c:v>
                </c:pt>
                <c:pt idx="1">
                  <c:v>Total Income</c:v>
                </c:pt>
              </c:strCache>
            </c:strRef>
          </c:cat>
          <c:val>
            <c:numRef>
              <c:f>('Tracker System'!$B$20,'Tracker System'!$B$28)</c:f>
              <c:numCache>
                <c:formatCode>"₹"\ #,##0.00</c:formatCode>
                <c:ptCount val="2"/>
                <c:pt idx="0" formatCode="[$₹-4009]\ #,##0">
                  <c:v>25499</c:v>
                </c:pt>
                <c:pt idx="1">
                  <c:v>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41-40DD-BD81-7F7127B35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>
      <a:solidFill>
        <a:schemeClr val="accent6">
          <a:lumMod val="50000"/>
        </a:schemeClr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jpe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5" Type="http://schemas.openxmlformats.org/officeDocument/2006/relationships/chart" Target="../charts/chart2.xml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2</xdr:row>
      <xdr:rowOff>28576</xdr:rowOff>
    </xdr:from>
    <xdr:to>
      <xdr:col>23</xdr:col>
      <xdr:colOff>0</xdr:colOff>
      <xdr:row>16</xdr:row>
      <xdr:rowOff>145550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6CDBE-C2CE-91F6-FFC3-A886E2771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231078</xdr:colOff>
      <xdr:row>2</xdr:row>
      <xdr:rowOff>8862</xdr:rowOff>
    </xdr:from>
    <xdr:to>
      <xdr:col>13</xdr:col>
      <xdr:colOff>95442</xdr:colOff>
      <xdr:row>7</xdr:row>
      <xdr:rowOff>161086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6B4FA6D9-AC3C-F6DB-1570-2AD673AE2596}"/>
            </a:ext>
          </a:extLst>
        </xdr:cNvPr>
        <xdr:cNvGrpSpPr/>
      </xdr:nvGrpSpPr>
      <xdr:grpSpPr>
        <a:xfrm>
          <a:off x="4345878" y="656562"/>
          <a:ext cx="6331839" cy="1399999"/>
          <a:chOff x="3846148" y="646815"/>
          <a:chExt cx="6438829" cy="137496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B6CAE67-3B50-281C-17C9-B025E4F499CF}"/>
              </a:ext>
              <a:ext uri="{147F2762-F138-4A5C-976F-8EAC2B608ADB}">
                <a16:predDERef xmlns:a16="http://schemas.microsoft.com/office/drawing/2014/main" pred="{1A86CDBE-C2CE-91F6-FFC3-A886E27714A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65146" y="746364"/>
            <a:ext cx="686243" cy="654923"/>
          </a:xfrm>
          <a:prstGeom prst="rect">
            <a:avLst/>
          </a:prstGeom>
        </xdr:spPr>
      </xdr:pic>
      <xdr:sp macro="" textlink="$B$10">
        <xdr:nvSpPr>
          <xdr:cNvPr id="5" name="Rectangle 4">
            <a:extLst>
              <a:ext uri="{FF2B5EF4-FFF2-40B4-BE49-F238E27FC236}">
                <a16:creationId xmlns:a16="http://schemas.microsoft.com/office/drawing/2014/main" id="{E745F36E-3E7E-F978-444E-9C39D4C70EA4}"/>
              </a:ext>
            </a:extLst>
          </xdr:cNvPr>
          <xdr:cNvSpPr/>
        </xdr:nvSpPr>
        <xdr:spPr>
          <a:xfrm>
            <a:off x="5565063" y="145028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03FBF9FF-6030-4794-A22B-3A07D7108243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2,400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Food and Dining</a:t>
            </a:r>
          </a:p>
        </xdr:txBody>
      </xdr:sp>
      <xdr:pic>
        <xdr:nvPicPr>
          <xdr:cNvPr id="9" name="Picture 8">
            <a:extLst>
              <a:ext uri="{FF2B5EF4-FFF2-40B4-BE49-F238E27FC236}">
                <a16:creationId xmlns:a16="http://schemas.microsoft.com/office/drawing/2014/main" id="{42ACB313-9A73-62BB-097C-456B9D99B5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13795" y="735419"/>
            <a:ext cx="912626" cy="667899"/>
          </a:xfrm>
          <a:prstGeom prst="rect">
            <a:avLst/>
          </a:prstGeom>
        </xdr:spPr>
      </xdr:pic>
      <xdr:sp macro="" textlink="$B$9">
        <xdr:nvSpPr>
          <xdr:cNvPr id="10" name="Rectangle 9">
            <a:extLst>
              <a:ext uri="{FF2B5EF4-FFF2-40B4-BE49-F238E27FC236}">
                <a16:creationId xmlns:a16="http://schemas.microsoft.com/office/drawing/2014/main" id="{D1508CF1-0B4B-6CD2-6F08-119F0136C126}"/>
              </a:ext>
            </a:extLst>
          </xdr:cNvPr>
          <xdr:cNvSpPr/>
        </xdr:nvSpPr>
        <xdr:spPr>
          <a:xfrm>
            <a:off x="3846148" y="1450284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3D82923B-15F3-426D-8269-7CFADC0725BC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9,100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Rent &amp; Bills</a:t>
            </a:r>
            <a:endParaRPr lang="en-IN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2459FE10-96EB-BF71-8B27-13907C864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78222" y="699978"/>
            <a:ext cx="735419" cy="691116"/>
          </a:xfrm>
          <a:prstGeom prst="rect">
            <a:avLst/>
          </a:prstGeom>
        </xdr:spPr>
      </xdr:pic>
      <xdr:sp macro="" textlink="$B$11">
        <xdr:nvSpPr>
          <xdr:cNvPr id="13" name="Rectangle 12">
            <a:extLst>
              <a:ext uri="{FF2B5EF4-FFF2-40B4-BE49-F238E27FC236}">
                <a16:creationId xmlns:a16="http://schemas.microsoft.com/office/drawing/2014/main" id="{DFB48623-98A3-F5B8-168F-E8E418B39C93}"/>
              </a:ext>
            </a:extLst>
          </xdr:cNvPr>
          <xdr:cNvSpPr/>
        </xdr:nvSpPr>
        <xdr:spPr>
          <a:xfrm>
            <a:off x="7266247" y="145028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6F328014-6A90-4ADC-8EEB-6EBD1B181637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600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Healthcare</a:t>
            </a:r>
          </a:p>
        </xdr:txBody>
      </xdr:sp>
      <xdr:sp macro="" textlink="$B$12">
        <xdr:nvSpPr>
          <xdr:cNvPr id="14" name="Rectangle 13">
            <a:extLst>
              <a:ext uri="{FF2B5EF4-FFF2-40B4-BE49-F238E27FC236}">
                <a16:creationId xmlns:a16="http://schemas.microsoft.com/office/drawing/2014/main" id="{9797D2C4-2701-6A86-8454-F31E03243E2F}"/>
              </a:ext>
            </a:extLst>
          </xdr:cNvPr>
          <xdr:cNvSpPr/>
        </xdr:nvSpPr>
        <xdr:spPr>
          <a:xfrm>
            <a:off x="9064891" y="144142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07FBB986-B43A-43AD-BC58-104DE516B735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2,000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Shopping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B0A5A381-9BD5-1B18-5D98-B52723791A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214876" y="646815"/>
            <a:ext cx="797442" cy="797442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241711</xdr:colOff>
      <xdr:row>10</xdr:row>
      <xdr:rowOff>238185</xdr:rowOff>
    </xdr:from>
    <xdr:to>
      <xdr:col>13</xdr:col>
      <xdr:colOff>106075</xdr:colOff>
      <xdr:row>13</xdr:row>
      <xdr:rowOff>74267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FCCED106-CA55-472E-A62F-93D8C2EC91C8}"/>
            </a:ext>
          </a:extLst>
        </xdr:cNvPr>
        <xdr:cNvGrpSpPr/>
      </xdr:nvGrpSpPr>
      <xdr:grpSpPr>
        <a:xfrm>
          <a:off x="4356511" y="2924235"/>
          <a:ext cx="6331839" cy="579032"/>
          <a:chOff x="3846148" y="1441423"/>
          <a:chExt cx="6438829" cy="580361"/>
        </a:xfrm>
      </xdr:grpSpPr>
      <xdr:sp macro="" textlink="$B$14">
        <xdr:nvSpPr>
          <xdr:cNvPr id="20" name="Rectangle 19">
            <a:extLst>
              <a:ext uri="{FF2B5EF4-FFF2-40B4-BE49-F238E27FC236}">
                <a16:creationId xmlns:a16="http://schemas.microsoft.com/office/drawing/2014/main" id="{E97B5D96-5E3E-8698-FC98-E886E0B70EC3}"/>
              </a:ext>
            </a:extLst>
          </xdr:cNvPr>
          <xdr:cNvSpPr/>
        </xdr:nvSpPr>
        <xdr:spPr>
          <a:xfrm>
            <a:off x="5565063" y="145028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17B992B2-097D-4E16-BE46-B0976E3969D8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5,000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Transport</a:t>
            </a:r>
          </a:p>
        </xdr:txBody>
      </xdr:sp>
      <xdr:sp macro="" textlink="$B$13">
        <xdr:nvSpPr>
          <xdr:cNvPr id="22" name="Rectangle 21">
            <a:extLst>
              <a:ext uri="{FF2B5EF4-FFF2-40B4-BE49-F238E27FC236}">
                <a16:creationId xmlns:a16="http://schemas.microsoft.com/office/drawing/2014/main" id="{AD687E5D-6836-1A73-92D5-8A0565EA2861}"/>
              </a:ext>
            </a:extLst>
          </xdr:cNvPr>
          <xdr:cNvSpPr/>
        </xdr:nvSpPr>
        <xdr:spPr>
          <a:xfrm>
            <a:off x="3846148" y="1450284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9FF6057C-F7BE-4EAD-ADB9-4BBD332E158B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1,200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Education</a:t>
            </a:r>
          </a:p>
        </xdr:txBody>
      </xdr:sp>
      <xdr:sp macro="" textlink="$B$15">
        <xdr:nvSpPr>
          <xdr:cNvPr id="24" name="Rectangle 23">
            <a:extLst>
              <a:ext uri="{FF2B5EF4-FFF2-40B4-BE49-F238E27FC236}">
                <a16:creationId xmlns:a16="http://schemas.microsoft.com/office/drawing/2014/main" id="{D962E023-2FA1-2127-CA68-A199819497B8}"/>
              </a:ext>
            </a:extLst>
          </xdr:cNvPr>
          <xdr:cNvSpPr/>
        </xdr:nvSpPr>
        <xdr:spPr>
          <a:xfrm>
            <a:off x="7266247" y="145028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7F12FE37-D17A-476E-905B-109933323966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1,000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SIP</a:t>
            </a:r>
          </a:p>
        </xdr:txBody>
      </xdr:sp>
      <xdr:sp macro="" textlink="$B$16">
        <xdr:nvSpPr>
          <xdr:cNvPr id="25" name="Rectangle 24">
            <a:extLst>
              <a:ext uri="{FF2B5EF4-FFF2-40B4-BE49-F238E27FC236}">
                <a16:creationId xmlns:a16="http://schemas.microsoft.com/office/drawing/2014/main" id="{98B05193-DF18-F770-9DF1-1C3365C28206}"/>
              </a:ext>
            </a:extLst>
          </xdr:cNvPr>
          <xdr:cNvSpPr/>
        </xdr:nvSpPr>
        <xdr:spPr>
          <a:xfrm>
            <a:off x="9064891" y="144142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1B4F67E7-C53A-4FAF-8BA5-77F67C2F9EBE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1,500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Entertainment</a:t>
            </a:r>
          </a:p>
        </xdr:txBody>
      </xdr:sp>
    </xdr:grpSp>
    <xdr:clientData/>
  </xdr:twoCellAnchor>
  <xdr:twoCellAnchor>
    <xdr:from>
      <xdr:col>2</xdr:col>
      <xdr:colOff>243486</xdr:colOff>
      <xdr:row>16</xdr:row>
      <xdr:rowOff>169935</xdr:rowOff>
    </xdr:from>
    <xdr:to>
      <xdr:col>13</xdr:col>
      <xdr:colOff>107850</xdr:colOff>
      <xdr:row>19</xdr:row>
      <xdr:rowOff>5162</xdr:rowOff>
    </xdr:to>
    <xdr:grpSp>
      <xdr:nvGrpSpPr>
        <xdr:cNvPr id="64" name="Group 26">
          <a:extLst>
            <a:ext uri="{FF2B5EF4-FFF2-40B4-BE49-F238E27FC236}">
              <a16:creationId xmlns:a16="http://schemas.microsoft.com/office/drawing/2014/main" id="{38694BE4-F860-462F-982B-0383FA7792B9}"/>
            </a:ext>
            <a:ext uri="{147F2762-F138-4A5C-976F-8EAC2B608ADB}">
              <a16:predDERef xmlns:a16="http://schemas.microsoft.com/office/drawing/2014/main" pred="{FCCED106-CA55-472E-A62F-93D8C2EC91C8}"/>
            </a:ext>
          </a:extLst>
        </xdr:cNvPr>
        <xdr:cNvGrpSpPr/>
      </xdr:nvGrpSpPr>
      <xdr:grpSpPr>
        <a:xfrm>
          <a:off x="4358286" y="4341885"/>
          <a:ext cx="6331839" cy="578177"/>
          <a:chOff x="3846148" y="1441423"/>
          <a:chExt cx="6438829" cy="580361"/>
        </a:xfrm>
      </xdr:grpSpPr>
      <xdr:sp macro="" textlink="$B$18">
        <xdr:nvSpPr>
          <xdr:cNvPr id="66" name="Rectangle 28">
            <a:extLst>
              <a:ext uri="{FF2B5EF4-FFF2-40B4-BE49-F238E27FC236}">
                <a16:creationId xmlns:a16="http://schemas.microsoft.com/office/drawing/2014/main" id="{96E6E159-B42F-A20C-6CC0-040F9EDD3621}"/>
              </a:ext>
            </a:extLst>
          </xdr:cNvPr>
          <xdr:cNvSpPr/>
        </xdr:nvSpPr>
        <xdr:spPr>
          <a:xfrm>
            <a:off x="5591643" y="145028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E432E8DA-7FB2-4EA2-B451-86209E999045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1,800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Travel</a:t>
            </a:r>
          </a:p>
        </xdr:txBody>
      </xdr:sp>
      <xdr:sp macro="" textlink="$B$17">
        <xdr:nvSpPr>
          <xdr:cNvPr id="68" name="Rectangle 30">
            <a:extLst>
              <a:ext uri="{FF2B5EF4-FFF2-40B4-BE49-F238E27FC236}">
                <a16:creationId xmlns:a16="http://schemas.microsoft.com/office/drawing/2014/main" id="{7471867B-38BC-383C-F275-FB9840C3E803}"/>
              </a:ext>
            </a:extLst>
          </xdr:cNvPr>
          <xdr:cNvSpPr/>
        </xdr:nvSpPr>
        <xdr:spPr>
          <a:xfrm>
            <a:off x="3846148" y="1450284"/>
            <a:ext cx="1360258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87747317-55FC-4FFC-98E9-8A754432867B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899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Mobile &amp; Internet</a:t>
            </a:r>
            <a:endParaRPr lang="en-IN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$B$11">
        <xdr:nvSpPr>
          <xdr:cNvPr id="70" name="Rectangle 32">
            <a:extLst>
              <a:ext uri="{FF2B5EF4-FFF2-40B4-BE49-F238E27FC236}">
                <a16:creationId xmlns:a16="http://schemas.microsoft.com/office/drawing/2014/main" id="{75522FBB-B89E-6B79-00F6-479C4BB26639}"/>
              </a:ext>
            </a:extLst>
          </xdr:cNvPr>
          <xdr:cNvSpPr/>
        </xdr:nvSpPr>
        <xdr:spPr>
          <a:xfrm>
            <a:off x="7292827" y="145028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FUTURE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 USE</a:t>
            </a:r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$B$12">
        <xdr:nvSpPr>
          <xdr:cNvPr id="71" name="Rectangle 33">
            <a:extLst>
              <a:ext uri="{FF2B5EF4-FFF2-40B4-BE49-F238E27FC236}">
                <a16:creationId xmlns:a16="http://schemas.microsoft.com/office/drawing/2014/main" id="{0C538BEF-F50C-AB86-3DFA-40197BBE162D}"/>
              </a:ext>
            </a:extLst>
          </xdr:cNvPr>
          <xdr:cNvSpPr/>
        </xdr:nvSpPr>
        <xdr:spPr>
          <a:xfrm>
            <a:off x="9064891" y="1441423"/>
            <a:ext cx="1220086" cy="5715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FUTURE</a:t>
            </a:r>
            <a:r>
              <a:rPr lang="en-US"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 USE</a:t>
            </a:r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2</xdr:col>
      <xdr:colOff>236399</xdr:colOff>
      <xdr:row>25</xdr:row>
      <xdr:rowOff>35888</xdr:rowOff>
    </xdr:from>
    <xdr:to>
      <xdr:col>13</xdr:col>
      <xdr:colOff>239730</xdr:colOff>
      <xdr:row>27</xdr:row>
      <xdr:rowOff>268432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FBE45FDB-0A9F-49D6-9200-7A1D01817BFF}"/>
            </a:ext>
          </a:extLst>
        </xdr:cNvPr>
        <xdr:cNvGrpSpPr/>
      </xdr:nvGrpSpPr>
      <xdr:grpSpPr>
        <a:xfrm>
          <a:off x="4351199" y="6389063"/>
          <a:ext cx="6470806" cy="689744"/>
          <a:chOff x="3846147" y="1441423"/>
          <a:chExt cx="6438830" cy="580361"/>
        </a:xfrm>
      </xdr:grpSpPr>
      <xdr:sp macro="" textlink="$B$25">
        <xdr:nvSpPr>
          <xdr:cNvPr id="38" name="Rectangle 37">
            <a:extLst>
              <a:ext uri="{FF2B5EF4-FFF2-40B4-BE49-F238E27FC236}">
                <a16:creationId xmlns:a16="http://schemas.microsoft.com/office/drawing/2014/main" id="{E1F508C5-0EAE-1461-2DFB-BF8E2F269404}"/>
              </a:ext>
            </a:extLst>
          </xdr:cNvPr>
          <xdr:cNvSpPr/>
        </xdr:nvSpPr>
        <xdr:spPr>
          <a:xfrm>
            <a:off x="5565062" y="1450283"/>
            <a:ext cx="1435364" cy="5715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E08DD851-71B2-4ACA-8AD9-69CC70273D92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9,000.00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Investment Return</a:t>
            </a:r>
          </a:p>
        </xdr:txBody>
      </xdr:sp>
      <xdr:sp macro="" textlink="$B$24">
        <xdr:nvSpPr>
          <xdr:cNvPr id="40" name="Rectangle 39">
            <a:extLst>
              <a:ext uri="{FF2B5EF4-FFF2-40B4-BE49-F238E27FC236}">
                <a16:creationId xmlns:a16="http://schemas.microsoft.com/office/drawing/2014/main" id="{B00CC7BE-4CA7-CEB3-79C9-169845AA493D}"/>
              </a:ext>
            </a:extLst>
          </xdr:cNvPr>
          <xdr:cNvSpPr/>
        </xdr:nvSpPr>
        <xdr:spPr>
          <a:xfrm>
            <a:off x="3846147" y="1450284"/>
            <a:ext cx="1324674" cy="5715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D6D4CDB9-11CF-4DEF-9533-5C469724F81A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40,000.00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Salary</a:t>
            </a:r>
            <a:endParaRPr lang="en-IN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  <xdr:sp macro="" textlink="$B$26">
        <xdr:nvSpPr>
          <xdr:cNvPr id="42" name="Rectangle 41">
            <a:extLst>
              <a:ext uri="{FF2B5EF4-FFF2-40B4-BE49-F238E27FC236}">
                <a16:creationId xmlns:a16="http://schemas.microsoft.com/office/drawing/2014/main" id="{065E2A5D-4EEF-4B57-C494-13CADCF0DE78}"/>
              </a:ext>
            </a:extLst>
          </xdr:cNvPr>
          <xdr:cNvSpPr/>
        </xdr:nvSpPr>
        <xdr:spPr>
          <a:xfrm>
            <a:off x="7266246" y="1450283"/>
            <a:ext cx="1368962" cy="5715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fld id="{A28101A5-00EE-44CB-9CE3-1C56E8A0A6C9}" type="TxLink"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14,000.00</a:t>
            </a:fld>
            <a:endParaRPr lang="en-US" sz="12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Side Income</a:t>
            </a:r>
          </a:p>
        </xdr:txBody>
      </xdr:sp>
      <xdr:sp macro="" textlink="$B$12">
        <xdr:nvSpPr>
          <xdr:cNvPr id="43" name="Rectangle 42">
            <a:extLst>
              <a:ext uri="{FF2B5EF4-FFF2-40B4-BE49-F238E27FC236}">
                <a16:creationId xmlns:a16="http://schemas.microsoft.com/office/drawing/2014/main" id="{1D8C7143-3670-4BB0-7DB3-138F9EE0FF95}"/>
              </a:ext>
            </a:extLst>
          </xdr:cNvPr>
          <xdr:cNvSpPr/>
        </xdr:nvSpPr>
        <xdr:spPr>
          <a:xfrm>
            <a:off x="9064891" y="1441423"/>
            <a:ext cx="1220086" cy="571500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  <a:effectLst>
            <a:innerShdw blurRad="63500" dist="50800" dir="16200000">
              <a:prstClr val="black">
                <a:alpha val="50000"/>
              </a:prstClr>
            </a:innerShdw>
          </a:effectLst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2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FUTURE USE</a:t>
            </a:r>
          </a:p>
        </xdr:txBody>
      </xdr:sp>
    </xdr:grpSp>
    <xdr:clientData/>
  </xdr:twoCellAnchor>
  <xdr:twoCellAnchor editAs="oneCell">
    <xdr:from>
      <xdr:col>2</xdr:col>
      <xdr:colOff>407581</xdr:colOff>
      <xdr:row>7</xdr:row>
      <xdr:rowOff>168337</xdr:rowOff>
    </xdr:from>
    <xdr:to>
      <xdr:col>4</xdr:col>
      <xdr:colOff>97465</xdr:colOff>
      <xdr:row>11</xdr:row>
      <xdr:rowOff>70872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534D146-2392-B6DF-C274-9B305872E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651" y="2029035"/>
          <a:ext cx="948070" cy="948070"/>
        </a:xfrm>
        <a:prstGeom prst="rect">
          <a:avLst/>
        </a:prstGeom>
      </xdr:spPr>
    </xdr:pic>
    <xdr:clientData/>
  </xdr:twoCellAnchor>
  <xdr:twoCellAnchor editAs="oneCell">
    <xdr:from>
      <xdr:col>5</xdr:col>
      <xdr:colOff>238637</xdr:colOff>
      <xdr:row>7</xdr:row>
      <xdr:rowOff>105440</xdr:rowOff>
    </xdr:from>
    <xdr:to>
      <xdr:col>6</xdr:col>
      <xdr:colOff>583995</xdr:colOff>
      <xdr:row>11</xdr:row>
      <xdr:rowOff>34248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356CAB22-66F9-1953-223D-35FA40F83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35311" y="1971912"/>
          <a:ext cx="970370" cy="973347"/>
        </a:xfrm>
        <a:prstGeom prst="rect">
          <a:avLst/>
        </a:prstGeom>
      </xdr:spPr>
    </xdr:pic>
    <xdr:clientData/>
  </xdr:twoCellAnchor>
  <xdr:twoCellAnchor editAs="oneCell">
    <xdr:from>
      <xdr:col>8</xdr:col>
      <xdr:colOff>53163</xdr:colOff>
      <xdr:row>7</xdr:row>
      <xdr:rowOff>44301</xdr:rowOff>
    </xdr:from>
    <xdr:to>
      <xdr:col>10</xdr:col>
      <xdr:colOff>177203</xdr:colOff>
      <xdr:row>11</xdr:row>
      <xdr:rowOff>124040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DF639DC3-52E5-BB68-A756-3D015DD0C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4186" y="1904999"/>
          <a:ext cx="1125274" cy="1125274"/>
        </a:xfrm>
        <a:prstGeom prst="rect">
          <a:avLst/>
        </a:prstGeom>
      </xdr:spPr>
    </xdr:pic>
    <xdr:clientData/>
  </xdr:twoCellAnchor>
  <xdr:twoCellAnchor editAs="oneCell">
    <xdr:from>
      <xdr:col>11</xdr:col>
      <xdr:colOff>416439</xdr:colOff>
      <xdr:row>7</xdr:row>
      <xdr:rowOff>265812</xdr:rowOff>
    </xdr:from>
    <xdr:to>
      <xdr:col>12</xdr:col>
      <xdr:colOff>496184</xdr:colOff>
      <xdr:row>10</xdr:row>
      <xdr:rowOff>177209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3AF680E-FDDD-4CF6-3A3E-1ADD45F8C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7788" y="2126510"/>
          <a:ext cx="708838" cy="708838"/>
        </a:xfrm>
        <a:prstGeom prst="rect">
          <a:avLst/>
        </a:prstGeom>
      </xdr:spPr>
    </xdr:pic>
    <xdr:clientData/>
  </xdr:twoCellAnchor>
  <xdr:twoCellAnchor editAs="oneCell">
    <xdr:from>
      <xdr:col>2</xdr:col>
      <xdr:colOff>449580</xdr:colOff>
      <xdr:row>13</xdr:row>
      <xdr:rowOff>83820</xdr:rowOff>
    </xdr:from>
    <xdr:to>
      <xdr:col>4</xdr:col>
      <xdr:colOff>45720</xdr:colOff>
      <xdr:row>16</xdr:row>
      <xdr:rowOff>175260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3BEBAF-B41C-6FDF-692A-E41CCFD1E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9080" y="3505200"/>
          <a:ext cx="845820" cy="845820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380999</xdr:colOff>
      <xdr:row>13</xdr:row>
      <xdr:rowOff>144102</xdr:rowOff>
    </xdr:from>
    <xdr:to>
      <xdr:col>6</xdr:col>
      <xdr:colOff>464815</xdr:colOff>
      <xdr:row>16</xdr:row>
      <xdr:rowOff>98379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AF38389-B081-4B66-C1FA-7269E1A43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75019" y="3565482"/>
          <a:ext cx="708657" cy="708657"/>
        </a:xfrm>
        <a:prstGeom prst="rect">
          <a:avLst/>
        </a:prstGeom>
      </xdr:spPr>
    </xdr:pic>
    <xdr:clientData/>
  </xdr:twoCellAnchor>
  <xdr:twoCellAnchor editAs="oneCell">
    <xdr:from>
      <xdr:col>2</xdr:col>
      <xdr:colOff>528204</xdr:colOff>
      <xdr:row>22</xdr:row>
      <xdr:rowOff>69275</xdr:rowOff>
    </xdr:from>
    <xdr:to>
      <xdr:col>3</xdr:col>
      <xdr:colOff>600362</xdr:colOff>
      <xdr:row>24</xdr:row>
      <xdr:rowOff>207818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278EEC-B4C6-D04E-3C86-A16DA2E8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1159" y="5732320"/>
          <a:ext cx="695612" cy="623453"/>
        </a:xfrm>
        <a:prstGeom prst="rect">
          <a:avLst/>
        </a:prstGeom>
      </xdr:spPr>
    </xdr:pic>
    <xdr:clientData/>
  </xdr:twoCellAnchor>
  <xdr:twoCellAnchor editAs="oneCell">
    <xdr:from>
      <xdr:col>5</xdr:col>
      <xdr:colOff>278826</xdr:colOff>
      <xdr:row>22</xdr:row>
      <xdr:rowOff>86591</xdr:rowOff>
    </xdr:from>
    <xdr:to>
      <xdr:col>7</xdr:col>
      <xdr:colOff>173182</xdr:colOff>
      <xdr:row>24</xdr:row>
      <xdr:rowOff>196608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B464B7B-A9F8-6EA6-C91C-2CEB169B6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2144" y="5749636"/>
          <a:ext cx="1141265" cy="594927"/>
        </a:xfrm>
        <a:prstGeom prst="rect">
          <a:avLst/>
        </a:prstGeom>
      </xdr:spPr>
    </xdr:pic>
    <xdr:clientData/>
  </xdr:twoCellAnchor>
  <xdr:twoCellAnchor editAs="oneCell">
    <xdr:from>
      <xdr:col>8</xdr:col>
      <xdr:colOff>392546</xdr:colOff>
      <xdr:row>22</xdr:row>
      <xdr:rowOff>92363</xdr:rowOff>
    </xdr:from>
    <xdr:to>
      <xdr:col>10</xdr:col>
      <xdr:colOff>230908</xdr:colOff>
      <xdr:row>24</xdr:row>
      <xdr:rowOff>184726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4178AD8-706C-2A00-A31D-BADA162F9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9637" y="5755408"/>
          <a:ext cx="834157" cy="577273"/>
        </a:xfrm>
        <a:prstGeom prst="rect">
          <a:avLst/>
        </a:prstGeom>
      </xdr:spPr>
    </xdr:pic>
    <xdr:clientData/>
  </xdr:twoCellAnchor>
  <xdr:twoCellAnchor>
    <xdr:from>
      <xdr:col>13</xdr:col>
      <xdr:colOff>328083</xdr:colOff>
      <xdr:row>16</xdr:row>
      <xdr:rowOff>210608</xdr:rowOff>
    </xdr:from>
    <xdr:to>
      <xdr:col>23</xdr:col>
      <xdr:colOff>0</xdr:colOff>
      <xdr:row>27</xdr:row>
      <xdr:rowOff>242454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22A1F585-B1E0-E035-A627-666C91015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C09132-AE86-4DF4-8723-6A2A4543AECE}" name="Table2" displayName="Table2" ref="E6:H45" totalsRowShown="0" headerRowDxfId="12" dataDxfId="11" headerRowBorderDxfId="9" tableBorderDxfId="10" totalsRowBorderDxfId="8">
  <autoFilter ref="E6:H45" xr:uid="{EDC09132-AE86-4DF4-8723-6A2A4543AECE}"/>
  <tableColumns count="4">
    <tableColumn id="1" xr3:uid="{3A39BA6F-33BC-453C-BC21-E1A5138E2AC4}" name="Date" dataDxfId="7"/>
    <tableColumn id="2" xr3:uid="{FCB380C7-0C4A-4BB4-B47A-7F0E0E90D7F8}" name="Category" dataDxfId="6"/>
    <tableColumn id="3" xr3:uid="{DED74898-B272-433E-B2DB-A646A7C54A90}" name="Description" dataDxfId="5"/>
    <tableColumn id="4" xr3:uid="{FEBD589C-5A1E-4015-BF32-4757CA5E3F64}" name="Amount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B7795F-6358-45B3-9A0C-03D2D3B1B09A}" name="Table3" displayName="Table3" ref="A6:C321" totalsRowShown="0" headerRowBorderDxfId="2" tableBorderDxfId="3">
  <autoFilter ref="A6:C321" xr:uid="{39B7795F-6358-45B3-9A0C-03D2D3B1B09A}"/>
  <tableColumns count="3">
    <tableColumn id="1" xr3:uid="{305D4E53-ECB9-46D1-924D-275B0D727B0E}" name="Date" dataDxfId="1"/>
    <tableColumn id="2" xr3:uid="{39ABDF73-112A-4598-BB04-F489D662DCCA}" name="Income Source"/>
    <tableColumn id="3" xr3:uid="{8C5F9BDB-6454-42B4-8AFC-8DFE9CFAE157}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9D2A-FFCF-43D2-9DEF-E307B040A297}">
  <dimension ref="A1:W321"/>
  <sheetViews>
    <sheetView topLeftCell="A33" zoomScale="89" zoomScaleNormal="100" workbookViewId="0">
      <selection activeCell="G45" sqref="G45"/>
    </sheetView>
  </sheetViews>
  <sheetFormatPr defaultRowHeight="14.45"/>
  <cols>
    <col min="1" max="1" width="22.42578125" customWidth="1"/>
    <col min="2" max="2" width="24.7109375" customWidth="1"/>
    <col min="3" max="3" width="22.5703125" style="27" customWidth="1"/>
    <col min="4" max="4" width="20.7109375" customWidth="1"/>
    <col min="5" max="5" width="32.7109375" customWidth="1"/>
    <col min="6" max="6" width="37.5703125" customWidth="1"/>
    <col min="7" max="7" width="31.140625" bestFit="1" customWidth="1"/>
    <col min="8" max="8" width="17.85546875" customWidth="1"/>
    <col min="11" max="11" width="15.42578125" bestFit="1" customWidth="1"/>
    <col min="13" max="13" width="36.5703125" bestFit="1" customWidth="1"/>
  </cols>
  <sheetData>
    <row r="1" spans="1:23" ht="15" customHeight="1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2"/>
      <c r="T1" s="2"/>
      <c r="U1" s="2"/>
      <c r="V1" s="2"/>
      <c r="W1" s="2"/>
    </row>
    <row r="2" spans="1:23" ht="1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3"/>
      <c r="T2" s="3"/>
      <c r="U2" s="3"/>
      <c r="V2" s="3"/>
      <c r="W2" s="3"/>
    </row>
    <row r="4" spans="1:23" s="1" customFormat="1" ht="18">
      <c r="C4" s="26"/>
    </row>
    <row r="5" spans="1:23" ht="28.9">
      <c r="A5" s="51" t="s">
        <v>1</v>
      </c>
      <c r="B5" s="52"/>
      <c r="C5" s="53"/>
      <c r="E5" s="49" t="s">
        <v>2</v>
      </c>
      <c r="F5" s="50"/>
      <c r="G5" s="50"/>
      <c r="H5" s="50"/>
    </row>
    <row r="6" spans="1:23" ht="18.75" customHeight="1">
      <c r="A6" s="6" t="s">
        <v>3</v>
      </c>
      <c r="B6" s="6" t="s">
        <v>4</v>
      </c>
      <c r="C6" s="7" t="s">
        <v>5</v>
      </c>
      <c r="E6" s="10" t="s">
        <v>3</v>
      </c>
      <c r="F6" s="6" t="s">
        <v>6</v>
      </c>
      <c r="G6" s="7" t="s">
        <v>7</v>
      </c>
      <c r="H6" s="13" t="s">
        <v>5</v>
      </c>
      <c r="K6" s="14" t="s">
        <v>8</v>
      </c>
      <c r="M6" s="32" t="s">
        <v>9</v>
      </c>
    </row>
    <row r="7" spans="1:23" ht="18.75" customHeight="1">
      <c r="A7" s="28">
        <v>45672</v>
      </c>
      <c r="B7" s="4" t="s">
        <v>10</v>
      </c>
      <c r="C7" s="30">
        <v>5000</v>
      </c>
      <c r="E7" s="11">
        <v>45658</v>
      </c>
      <c r="F7" s="4" t="s">
        <v>11</v>
      </c>
      <c r="G7" s="5" t="s">
        <v>12</v>
      </c>
      <c r="H7" s="17">
        <v>3500</v>
      </c>
      <c r="M7" t="str" cm="1">
        <f t="array" ref="M7:M10">_xlfn.UNIQUE(Table3[Income Source])</f>
        <v>Investment Return</v>
      </c>
    </row>
    <row r="8" spans="1:23" ht="18">
      <c r="A8" s="28">
        <v>45687</v>
      </c>
      <c r="B8" s="4" t="s">
        <v>13</v>
      </c>
      <c r="C8" s="30">
        <v>40000</v>
      </c>
      <c r="E8" s="11">
        <v>45659</v>
      </c>
      <c r="F8" s="4" t="s">
        <v>14</v>
      </c>
      <c r="G8" s="5" t="s">
        <v>15</v>
      </c>
      <c r="H8" s="17">
        <v>2150</v>
      </c>
      <c r="K8" t="str" cm="1">
        <f t="array" ref="K8:K17">_xlfn.UNIQUE(Table2[Category])</f>
        <v>Rent &amp; Bills</v>
      </c>
      <c r="M8" t="str">
        <v>Salary</v>
      </c>
    </row>
    <row r="9" spans="1:23" ht="18">
      <c r="A9" s="28">
        <v>45695</v>
      </c>
      <c r="B9" s="4" t="s">
        <v>16</v>
      </c>
      <c r="C9" s="30">
        <v>6000</v>
      </c>
      <c r="E9" s="11">
        <v>45660</v>
      </c>
      <c r="F9" s="4" t="s">
        <v>11</v>
      </c>
      <c r="G9" s="5" t="s">
        <v>17</v>
      </c>
      <c r="H9" s="17">
        <v>1200</v>
      </c>
      <c r="K9" t="str">
        <v>Food and Dining</v>
      </c>
      <c r="M9" t="str">
        <v>Side Income</v>
      </c>
    </row>
    <row r="10" spans="1:23" ht="18">
      <c r="A10" s="28">
        <v>45708</v>
      </c>
      <c r="B10" s="4" t="s">
        <v>16</v>
      </c>
      <c r="C10" s="30">
        <v>8000</v>
      </c>
      <c r="E10" s="11">
        <v>45662</v>
      </c>
      <c r="F10" s="4" t="s">
        <v>18</v>
      </c>
      <c r="G10" s="5" t="s">
        <v>19</v>
      </c>
      <c r="H10" s="17">
        <v>1500</v>
      </c>
      <c r="K10" t="str">
        <v>Health care</v>
      </c>
      <c r="M10">
        <v>0</v>
      </c>
    </row>
    <row r="11" spans="1:23" ht="18">
      <c r="A11" s="28">
        <v>45716</v>
      </c>
      <c r="B11" s="4" t="s">
        <v>10</v>
      </c>
      <c r="C11" s="30">
        <v>9000</v>
      </c>
      <c r="E11" s="11">
        <v>45665</v>
      </c>
      <c r="F11" s="4" t="s">
        <v>20</v>
      </c>
      <c r="G11" s="5" t="s">
        <v>21</v>
      </c>
      <c r="H11" s="17">
        <v>2000</v>
      </c>
      <c r="K11" t="str">
        <v>Shopping</v>
      </c>
    </row>
    <row r="12" spans="1:23" ht="18">
      <c r="A12" s="28">
        <v>45717</v>
      </c>
      <c r="B12" s="4" t="s">
        <v>13</v>
      </c>
      <c r="C12" s="30">
        <v>40000</v>
      </c>
      <c r="E12" s="11">
        <v>45667</v>
      </c>
      <c r="F12" s="4" t="s">
        <v>22</v>
      </c>
      <c r="G12" s="5" t="s">
        <v>23</v>
      </c>
      <c r="H12" s="17">
        <v>999</v>
      </c>
      <c r="K12" t="str">
        <v>Education</v>
      </c>
    </row>
    <row r="13" spans="1:23" ht="18">
      <c r="A13" s="28">
        <v>45734</v>
      </c>
      <c r="B13" s="4" t="s">
        <v>16</v>
      </c>
      <c r="C13" s="30">
        <v>12000</v>
      </c>
      <c r="E13" s="11">
        <v>45669</v>
      </c>
      <c r="F13" s="4" t="s">
        <v>11</v>
      </c>
      <c r="G13" s="5" t="s">
        <v>24</v>
      </c>
      <c r="H13" s="17">
        <v>800</v>
      </c>
      <c r="K13" t="str">
        <v>Transport</v>
      </c>
    </row>
    <row r="14" spans="1:23" ht="18">
      <c r="A14" s="28">
        <v>45747</v>
      </c>
      <c r="B14" s="4" t="s">
        <v>13</v>
      </c>
      <c r="C14" s="30">
        <v>40000</v>
      </c>
      <c r="E14" s="11">
        <v>45672</v>
      </c>
      <c r="F14" s="4" t="s">
        <v>25</v>
      </c>
      <c r="G14" s="5" t="s">
        <v>26</v>
      </c>
      <c r="H14" s="17">
        <v>850</v>
      </c>
      <c r="K14" t="str">
        <v>SIP</v>
      </c>
    </row>
    <row r="15" spans="1:23" ht="18">
      <c r="A15" s="28">
        <v>45748</v>
      </c>
      <c r="B15" s="4" t="s">
        <v>16</v>
      </c>
      <c r="C15" s="30">
        <v>3000</v>
      </c>
      <c r="E15" s="11">
        <v>45675</v>
      </c>
      <c r="F15" s="4" t="s">
        <v>27</v>
      </c>
      <c r="G15" s="5" t="s">
        <v>28</v>
      </c>
      <c r="H15" s="17">
        <v>5000</v>
      </c>
      <c r="K15" t="str">
        <v>Entertainment</v>
      </c>
    </row>
    <row r="16" spans="1:23" ht="18">
      <c r="A16" s="28"/>
      <c r="B16" s="4"/>
      <c r="C16" s="30"/>
      <c r="E16" s="11">
        <v>45678</v>
      </c>
      <c r="F16" s="4" t="s">
        <v>29</v>
      </c>
      <c r="G16" s="5" t="s">
        <v>30</v>
      </c>
      <c r="H16" s="17">
        <v>649</v>
      </c>
      <c r="K16" t="str">
        <v>Mobile &amp; Internet</v>
      </c>
    </row>
    <row r="17" spans="1:11" ht="18">
      <c r="A17" s="28"/>
      <c r="B17" s="4"/>
      <c r="C17" s="30"/>
      <c r="E17" s="11">
        <v>45681</v>
      </c>
      <c r="F17" s="4" t="s">
        <v>14</v>
      </c>
      <c r="G17" s="5" t="s">
        <v>31</v>
      </c>
      <c r="H17" s="17">
        <v>900</v>
      </c>
      <c r="K17" t="str">
        <v>Travel</v>
      </c>
    </row>
    <row r="18" spans="1:11" ht="18">
      <c r="A18" s="28"/>
      <c r="B18" s="4"/>
      <c r="C18" s="30"/>
      <c r="E18" s="11">
        <v>45684</v>
      </c>
      <c r="F18" s="4" t="s">
        <v>32</v>
      </c>
      <c r="G18" s="5" t="s">
        <v>33</v>
      </c>
      <c r="H18" s="17">
        <v>1199</v>
      </c>
    </row>
    <row r="19" spans="1:11" ht="18">
      <c r="A19" s="28"/>
      <c r="B19" s="4"/>
      <c r="C19" s="30"/>
      <c r="E19" s="11">
        <v>45688</v>
      </c>
      <c r="F19" s="4" t="s">
        <v>20</v>
      </c>
      <c r="G19" s="5" t="s">
        <v>34</v>
      </c>
      <c r="H19" s="17">
        <v>1200</v>
      </c>
    </row>
    <row r="20" spans="1:11" ht="18">
      <c r="A20" s="28"/>
      <c r="B20" s="4"/>
      <c r="C20" s="30"/>
      <c r="E20" s="11">
        <v>45689</v>
      </c>
      <c r="F20" s="4" t="s">
        <v>11</v>
      </c>
      <c r="G20" s="5" t="s">
        <v>35</v>
      </c>
      <c r="H20" s="17">
        <v>3500</v>
      </c>
    </row>
    <row r="21" spans="1:11" ht="18">
      <c r="A21" s="28"/>
      <c r="B21" s="4"/>
      <c r="C21" s="30"/>
      <c r="E21" s="11">
        <v>45691</v>
      </c>
      <c r="F21" s="4" t="s">
        <v>14</v>
      </c>
      <c r="G21" s="5" t="s">
        <v>36</v>
      </c>
      <c r="H21" s="17">
        <v>1300</v>
      </c>
    </row>
    <row r="22" spans="1:11" ht="18">
      <c r="A22" s="28"/>
      <c r="B22" s="4"/>
      <c r="C22" s="30"/>
      <c r="E22" s="11">
        <v>45693</v>
      </c>
      <c r="F22" s="4" t="s">
        <v>22</v>
      </c>
      <c r="G22" s="5" t="s">
        <v>37</v>
      </c>
      <c r="H22" s="17">
        <v>1200</v>
      </c>
    </row>
    <row r="23" spans="1:11" ht="18">
      <c r="A23" s="28"/>
      <c r="B23" s="4"/>
      <c r="C23" s="30"/>
      <c r="E23" s="11">
        <v>45696</v>
      </c>
      <c r="F23" s="4" t="s">
        <v>38</v>
      </c>
      <c r="G23" s="5" t="s">
        <v>39</v>
      </c>
      <c r="H23" s="17">
        <v>1800</v>
      </c>
    </row>
    <row r="24" spans="1:11" ht="18">
      <c r="A24" s="28"/>
      <c r="B24" s="4"/>
      <c r="C24" s="30"/>
      <c r="E24" s="11">
        <v>45698</v>
      </c>
      <c r="F24" s="4" t="s">
        <v>14</v>
      </c>
      <c r="G24" s="5" t="s">
        <v>40</v>
      </c>
      <c r="H24" s="17">
        <v>1100</v>
      </c>
    </row>
    <row r="25" spans="1:11" ht="18">
      <c r="A25" s="28"/>
      <c r="B25" s="4"/>
      <c r="C25" s="30"/>
      <c r="E25" s="11">
        <v>45702</v>
      </c>
      <c r="F25" s="4" t="s">
        <v>20</v>
      </c>
      <c r="G25" s="5" t="s">
        <v>41</v>
      </c>
      <c r="H25" s="17">
        <v>2000</v>
      </c>
    </row>
    <row r="26" spans="1:11" ht="18">
      <c r="A26" s="28"/>
      <c r="B26" s="4"/>
      <c r="C26" s="30"/>
      <c r="E26" s="11">
        <v>45704</v>
      </c>
      <c r="F26" s="4" t="s">
        <v>18</v>
      </c>
      <c r="G26" s="5" t="s">
        <v>42</v>
      </c>
      <c r="H26" s="17">
        <v>600</v>
      </c>
    </row>
    <row r="27" spans="1:11" ht="18">
      <c r="A27" s="28"/>
      <c r="B27" s="4"/>
      <c r="C27" s="30"/>
      <c r="E27" s="11">
        <v>45706</v>
      </c>
      <c r="F27" s="4" t="s">
        <v>25</v>
      </c>
      <c r="G27" s="5" t="s">
        <v>43</v>
      </c>
      <c r="H27" s="17">
        <v>5000</v>
      </c>
    </row>
    <row r="28" spans="1:11" ht="18">
      <c r="A28" s="28"/>
      <c r="B28" s="4"/>
      <c r="C28" s="30"/>
      <c r="E28" s="11">
        <v>45709</v>
      </c>
      <c r="F28" s="4" t="s">
        <v>27</v>
      </c>
      <c r="G28" s="5" t="s">
        <v>28</v>
      </c>
      <c r="H28" s="17">
        <v>1000</v>
      </c>
    </row>
    <row r="29" spans="1:11" ht="18">
      <c r="A29" s="28"/>
      <c r="B29" s="4"/>
      <c r="C29" s="30"/>
      <c r="E29" s="11">
        <v>45712</v>
      </c>
      <c r="F29" s="4" t="s">
        <v>29</v>
      </c>
      <c r="G29" s="5" t="s">
        <v>44</v>
      </c>
      <c r="H29" s="17">
        <v>1500</v>
      </c>
    </row>
    <row r="30" spans="1:11" ht="18">
      <c r="A30" s="28"/>
      <c r="B30" s="4"/>
      <c r="C30" s="30"/>
      <c r="E30" s="11">
        <v>45714</v>
      </c>
      <c r="F30" s="4" t="s">
        <v>32</v>
      </c>
      <c r="G30" s="5" t="s">
        <v>45</v>
      </c>
      <c r="H30" s="17">
        <v>899</v>
      </c>
    </row>
    <row r="31" spans="1:11" ht="18">
      <c r="A31" s="28"/>
      <c r="B31" s="4"/>
      <c r="C31" s="30"/>
      <c r="E31" s="11">
        <v>45716</v>
      </c>
      <c r="F31" s="4" t="s">
        <v>11</v>
      </c>
      <c r="G31" s="5" t="s">
        <v>24</v>
      </c>
      <c r="H31" s="17">
        <v>850</v>
      </c>
    </row>
    <row r="32" spans="1:11" ht="18">
      <c r="A32" s="28"/>
      <c r="B32" s="4"/>
      <c r="C32" s="30"/>
      <c r="E32" s="11">
        <v>45717</v>
      </c>
      <c r="F32" s="4" t="s">
        <v>11</v>
      </c>
      <c r="G32" s="5" t="s">
        <v>46</v>
      </c>
      <c r="H32" s="17">
        <v>3500</v>
      </c>
    </row>
    <row r="33" spans="1:8" ht="18">
      <c r="A33" s="28"/>
      <c r="B33" s="4"/>
      <c r="C33" s="30"/>
      <c r="E33" s="11">
        <v>45719</v>
      </c>
      <c r="F33" s="4" t="s">
        <v>11</v>
      </c>
      <c r="G33" s="5" t="s">
        <v>17</v>
      </c>
      <c r="H33" s="17">
        <v>1250</v>
      </c>
    </row>
    <row r="34" spans="1:8" ht="18">
      <c r="A34" s="28"/>
      <c r="B34" s="4"/>
      <c r="C34" s="30"/>
      <c r="E34" s="11">
        <v>45721</v>
      </c>
      <c r="F34" s="4" t="s">
        <v>22</v>
      </c>
      <c r="G34" s="5" t="s">
        <v>47</v>
      </c>
      <c r="H34" s="17">
        <v>1500</v>
      </c>
    </row>
    <row r="35" spans="1:8" ht="18">
      <c r="A35" s="28"/>
      <c r="B35" s="4"/>
      <c r="C35" s="30"/>
      <c r="E35" s="11">
        <v>45723</v>
      </c>
      <c r="F35" s="4" t="s">
        <v>14</v>
      </c>
      <c r="G35" s="5" t="s">
        <v>48</v>
      </c>
      <c r="H35" s="17">
        <v>2500</v>
      </c>
    </row>
    <row r="36" spans="1:8" ht="18">
      <c r="A36" s="28"/>
      <c r="B36" s="4"/>
      <c r="C36" s="30"/>
      <c r="E36" s="11">
        <v>45726</v>
      </c>
      <c r="F36" s="4" t="s">
        <v>18</v>
      </c>
      <c r="G36" s="5" t="s">
        <v>49</v>
      </c>
      <c r="H36" s="17">
        <v>700</v>
      </c>
    </row>
    <row r="37" spans="1:8" ht="18">
      <c r="A37" s="28"/>
      <c r="B37" s="4"/>
      <c r="C37" s="30"/>
      <c r="E37" s="11">
        <v>45729</v>
      </c>
      <c r="F37" s="4" t="s">
        <v>20</v>
      </c>
      <c r="G37" s="5" t="s">
        <v>50</v>
      </c>
      <c r="H37" s="17">
        <v>1500</v>
      </c>
    </row>
    <row r="38" spans="1:8" ht="18">
      <c r="A38" s="25"/>
      <c r="C38" s="31"/>
      <c r="E38" s="11">
        <v>45732</v>
      </c>
      <c r="F38" s="4" t="s">
        <v>25</v>
      </c>
      <c r="G38" s="5" t="s">
        <v>51</v>
      </c>
      <c r="H38" s="17">
        <v>6000</v>
      </c>
    </row>
    <row r="39" spans="1:8" ht="18">
      <c r="A39" s="25"/>
      <c r="C39" s="31"/>
      <c r="E39" s="11">
        <v>45735</v>
      </c>
      <c r="F39" s="4" t="s">
        <v>27</v>
      </c>
      <c r="G39" s="5" t="s">
        <v>28</v>
      </c>
      <c r="H39" s="17">
        <v>1000</v>
      </c>
    </row>
    <row r="40" spans="1:8" ht="18">
      <c r="A40" s="25"/>
      <c r="C40" s="31"/>
      <c r="E40" s="11">
        <v>45738</v>
      </c>
      <c r="F40" s="4" t="s">
        <v>32</v>
      </c>
      <c r="G40" s="5" t="s">
        <v>33</v>
      </c>
      <c r="H40" s="17">
        <v>1199</v>
      </c>
    </row>
    <row r="41" spans="1:8" ht="18">
      <c r="A41" s="25"/>
      <c r="C41" s="31"/>
      <c r="E41" s="11">
        <v>45741</v>
      </c>
      <c r="F41" s="4" t="s">
        <v>11</v>
      </c>
      <c r="G41" s="5" t="s">
        <v>52</v>
      </c>
      <c r="H41" s="17">
        <v>750</v>
      </c>
    </row>
    <row r="42" spans="1:8" ht="18">
      <c r="A42" s="25"/>
      <c r="C42" s="31"/>
      <c r="E42" s="11">
        <v>45744</v>
      </c>
      <c r="F42" s="4" t="s">
        <v>29</v>
      </c>
      <c r="G42" s="5" t="s">
        <v>53</v>
      </c>
      <c r="H42" s="17">
        <v>600</v>
      </c>
    </row>
    <row r="43" spans="1:8" ht="18">
      <c r="A43" s="25"/>
      <c r="C43" s="31"/>
      <c r="E43" s="12">
        <v>45745</v>
      </c>
      <c r="F43" s="8" t="s">
        <v>14</v>
      </c>
      <c r="G43" s="9" t="s">
        <v>54</v>
      </c>
      <c r="H43" s="18">
        <v>1500</v>
      </c>
    </row>
    <row r="44" spans="1:8" ht="18">
      <c r="A44" s="25"/>
      <c r="C44" s="31"/>
      <c r="E44" s="16">
        <v>45747</v>
      </c>
      <c r="F44" s="8" t="s">
        <v>29</v>
      </c>
      <c r="G44" s="9" t="s">
        <v>55</v>
      </c>
      <c r="H44" s="18">
        <v>4000</v>
      </c>
    </row>
    <row r="45" spans="1:8" ht="18">
      <c r="A45" s="25"/>
      <c r="C45" s="31"/>
      <c r="E45" s="12">
        <v>45749</v>
      </c>
      <c r="F45" s="8" t="s">
        <v>27</v>
      </c>
      <c r="G45" s="9"/>
      <c r="H45" s="18"/>
    </row>
    <row r="46" spans="1:8">
      <c r="A46" s="25"/>
      <c r="C46" s="31"/>
    </row>
    <row r="47" spans="1:8">
      <c r="A47" s="25"/>
      <c r="C47" s="31"/>
    </row>
    <row r="48" spans="1:8">
      <c r="A48" s="25"/>
      <c r="C48" s="31"/>
    </row>
    <row r="49" spans="1:3">
      <c r="A49" s="25"/>
      <c r="C49" s="31"/>
    </row>
    <row r="50" spans="1:3">
      <c r="A50" s="25"/>
      <c r="C50" s="31"/>
    </row>
    <row r="51" spans="1:3">
      <c r="A51" s="25"/>
      <c r="C51" s="31"/>
    </row>
    <row r="52" spans="1:3">
      <c r="A52" s="25"/>
      <c r="C52" s="31"/>
    </row>
    <row r="53" spans="1:3">
      <c r="A53" s="25"/>
      <c r="C53" s="31"/>
    </row>
    <row r="54" spans="1:3">
      <c r="A54" s="25"/>
      <c r="C54" s="31"/>
    </row>
    <row r="55" spans="1:3">
      <c r="A55" s="25"/>
      <c r="C55" s="31"/>
    </row>
    <row r="56" spans="1:3">
      <c r="A56" s="25"/>
      <c r="C56" s="31"/>
    </row>
    <row r="57" spans="1:3">
      <c r="A57" s="25"/>
      <c r="C57" s="31"/>
    </row>
    <row r="58" spans="1:3">
      <c r="A58" s="25"/>
      <c r="C58" s="31"/>
    </row>
    <row r="59" spans="1:3">
      <c r="A59" s="25"/>
      <c r="C59" s="31"/>
    </row>
    <row r="60" spans="1:3">
      <c r="A60" s="25"/>
      <c r="C60" s="31"/>
    </row>
    <row r="61" spans="1:3">
      <c r="A61" s="25"/>
      <c r="C61" s="31"/>
    </row>
    <row r="62" spans="1:3">
      <c r="A62" s="25"/>
      <c r="C62" s="31"/>
    </row>
    <row r="63" spans="1:3">
      <c r="A63" s="25"/>
      <c r="C63" s="31"/>
    </row>
    <row r="64" spans="1:3">
      <c r="A64" s="25"/>
      <c r="C64" s="31"/>
    </row>
    <row r="65" spans="1:3">
      <c r="A65" s="25"/>
      <c r="C65" s="31"/>
    </row>
    <row r="66" spans="1:3">
      <c r="A66" s="25"/>
      <c r="C66" s="31"/>
    </row>
    <row r="67" spans="1:3">
      <c r="A67" s="25"/>
      <c r="C67" s="31"/>
    </row>
    <row r="68" spans="1:3">
      <c r="A68" s="25"/>
      <c r="C68" s="31"/>
    </row>
    <row r="69" spans="1:3">
      <c r="A69" s="25"/>
      <c r="C69" s="31"/>
    </row>
    <row r="70" spans="1:3">
      <c r="A70" s="25"/>
      <c r="C70" s="31"/>
    </row>
    <row r="71" spans="1:3">
      <c r="A71" s="25"/>
      <c r="C71" s="31"/>
    </row>
    <row r="72" spans="1:3">
      <c r="A72" s="25"/>
      <c r="C72" s="31"/>
    </row>
    <row r="73" spans="1:3">
      <c r="A73" s="25"/>
      <c r="C73" s="31"/>
    </row>
    <row r="74" spans="1:3">
      <c r="A74" s="25"/>
      <c r="C74" s="31"/>
    </row>
    <row r="75" spans="1:3">
      <c r="A75" s="25"/>
      <c r="C75" s="31"/>
    </row>
    <row r="76" spans="1:3">
      <c r="A76" s="25"/>
      <c r="C76" s="31"/>
    </row>
    <row r="77" spans="1:3">
      <c r="A77" s="25"/>
      <c r="C77" s="31"/>
    </row>
    <row r="78" spans="1:3">
      <c r="A78" s="25"/>
      <c r="C78" s="31"/>
    </row>
    <row r="79" spans="1:3">
      <c r="A79" s="25"/>
      <c r="C79" s="31"/>
    </row>
    <row r="80" spans="1:3">
      <c r="A80" s="25"/>
      <c r="C80" s="31"/>
    </row>
    <row r="81" spans="1:3">
      <c r="A81" s="25"/>
      <c r="C81" s="31"/>
    </row>
    <row r="82" spans="1:3">
      <c r="A82" s="25"/>
      <c r="C82" s="31"/>
    </row>
    <row r="83" spans="1:3">
      <c r="A83" s="25"/>
      <c r="C83" s="31"/>
    </row>
    <row r="84" spans="1:3">
      <c r="A84" s="25"/>
      <c r="C84" s="31"/>
    </row>
    <row r="85" spans="1:3">
      <c r="A85" s="25"/>
      <c r="C85" s="31"/>
    </row>
    <row r="86" spans="1:3">
      <c r="A86" s="25"/>
      <c r="C86" s="31"/>
    </row>
    <row r="87" spans="1:3">
      <c r="A87" s="25"/>
      <c r="C87" s="31"/>
    </row>
    <row r="88" spans="1:3">
      <c r="A88" s="25"/>
      <c r="C88" s="31"/>
    </row>
    <row r="89" spans="1:3">
      <c r="A89" s="25"/>
      <c r="C89" s="31"/>
    </row>
    <row r="90" spans="1:3">
      <c r="A90" s="25"/>
      <c r="C90" s="31"/>
    </row>
    <row r="91" spans="1:3">
      <c r="A91" s="25"/>
      <c r="C91" s="31"/>
    </row>
    <row r="92" spans="1:3">
      <c r="A92" s="25"/>
      <c r="C92" s="31"/>
    </row>
    <row r="93" spans="1:3">
      <c r="A93" s="25"/>
      <c r="C93" s="31"/>
    </row>
    <row r="94" spans="1:3">
      <c r="A94" s="25"/>
      <c r="C94" s="31"/>
    </row>
    <row r="95" spans="1:3">
      <c r="A95" s="25"/>
      <c r="C95" s="31"/>
    </row>
    <row r="96" spans="1:3">
      <c r="A96" s="25"/>
      <c r="C96" s="31"/>
    </row>
    <row r="97" spans="1:3">
      <c r="A97" s="25"/>
      <c r="C97" s="31"/>
    </row>
    <row r="98" spans="1:3">
      <c r="A98" s="25"/>
      <c r="C98" s="31"/>
    </row>
    <row r="99" spans="1:3">
      <c r="A99" s="25"/>
      <c r="C99" s="31"/>
    </row>
    <row r="100" spans="1:3">
      <c r="A100" s="25"/>
      <c r="C100" s="31"/>
    </row>
    <row r="101" spans="1:3">
      <c r="A101" s="25"/>
      <c r="C101" s="31"/>
    </row>
    <row r="102" spans="1:3">
      <c r="A102" s="25"/>
      <c r="C102" s="31"/>
    </row>
    <row r="103" spans="1:3">
      <c r="A103" s="25"/>
      <c r="C103" s="31"/>
    </row>
    <row r="104" spans="1:3">
      <c r="A104" s="25"/>
      <c r="C104" s="31"/>
    </row>
    <row r="105" spans="1:3">
      <c r="A105" s="25"/>
      <c r="C105" s="31"/>
    </row>
    <row r="106" spans="1:3">
      <c r="A106" s="25"/>
      <c r="C106" s="31"/>
    </row>
    <row r="107" spans="1:3">
      <c r="A107" s="25"/>
      <c r="C107" s="31"/>
    </row>
    <row r="108" spans="1:3">
      <c r="A108" s="25"/>
      <c r="C108" s="31"/>
    </row>
    <row r="109" spans="1:3">
      <c r="A109" s="25"/>
      <c r="C109" s="31"/>
    </row>
    <row r="110" spans="1:3">
      <c r="A110" s="25"/>
      <c r="C110" s="31"/>
    </row>
    <row r="111" spans="1:3">
      <c r="A111" s="25"/>
      <c r="C111" s="31"/>
    </row>
    <row r="112" spans="1:3">
      <c r="A112" s="25"/>
      <c r="C112" s="31"/>
    </row>
    <row r="113" spans="1:3">
      <c r="A113" s="25"/>
      <c r="C113" s="31"/>
    </row>
    <row r="114" spans="1:3">
      <c r="A114" s="25"/>
      <c r="C114" s="31"/>
    </row>
    <row r="115" spans="1:3">
      <c r="A115" s="25"/>
      <c r="C115" s="31"/>
    </row>
    <row r="116" spans="1:3">
      <c r="A116" s="25"/>
      <c r="C116" s="31"/>
    </row>
    <row r="117" spans="1:3">
      <c r="A117" s="25"/>
      <c r="C117" s="31"/>
    </row>
    <row r="118" spans="1:3">
      <c r="A118" s="25"/>
      <c r="C118" s="31"/>
    </row>
    <row r="119" spans="1:3">
      <c r="A119" s="25"/>
      <c r="C119" s="31"/>
    </row>
    <row r="120" spans="1:3">
      <c r="A120" s="25"/>
      <c r="C120" s="31"/>
    </row>
    <row r="121" spans="1:3">
      <c r="A121" s="25"/>
      <c r="C121" s="31"/>
    </row>
    <row r="122" spans="1:3">
      <c r="A122" s="25"/>
      <c r="C122" s="31"/>
    </row>
    <row r="123" spans="1:3">
      <c r="A123" s="25"/>
      <c r="C123" s="31"/>
    </row>
    <row r="124" spans="1:3">
      <c r="A124" s="25"/>
      <c r="C124" s="31"/>
    </row>
    <row r="125" spans="1:3">
      <c r="A125" s="25"/>
      <c r="C125" s="31"/>
    </row>
    <row r="126" spans="1:3">
      <c r="A126" s="25"/>
      <c r="C126" s="31"/>
    </row>
    <row r="127" spans="1:3">
      <c r="A127" s="25"/>
      <c r="C127" s="31"/>
    </row>
    <row r="128" spans="1:3">
      <c r="A128" s="25"/>
      <c r="C128" s="31"/>
    </row>
    <row r="129" spans="1:3">
      <c r="A129" s="25"/>
      <c r="C129" s="31"/>
    </row>
    <row r="130" spans="1:3">
      <c r="A130" s="25"/>
      <c r="C130" s="31"/>
    </row>
    <row r="131" spans="1:3">
      <c r="A131" s="25"/>
      <c r="C131" s="31"/>
    </row>
    <row r="132" spans="1:3">
      <c r="A132" s="25"/>
      <c r="C132" s="31"/>
    </row>
    <row r="133" spans="1:3">
      <c r="A133" s="25"/>
      <c r="C133" s="31"/>
    </row>
    <row r="134" spans="1:3">
      <c r="A134" s="25"/>
      <c r="C134" s="31"/>
    </row>
    <row r="135" spans="1:3">
      <c r="A135" s="25"/>
      <c r="C135" s="31"/>
    </row>
    <row r="136" spans="1:3">
      <c r="A136" s="25"/>
      <c r="C136" s="31"/>
    </row>
    <row r="137" spans="1:3">
      <c r="A137" s="25"/>
      <c r="C137" s="31"/>
    </row>
    <row r="138" spans="1:3">
      <c r="A138" s="25"/>
      <c r="C138" s="31"/>
    </row>
    <row r="139" spans="1:3">
      <c r="A139" s="25"/>
      <c r="C139" s="31"/>
    </row>
    <row r="140" spans="1:3">
      <c r="A140" s="25"/>
      <c r="C140" s="31"/>
    </row>
    <row r="141" spans="1:3">
      <c r="A141" s="25"/>
      <c r="C141" s="31"/>
    </row>
    <row r="142" spans="1:3">
      <c r="A142" s="25"/>
      <c r="C142" s="31"/>
    </row>
    <row r="143" spans="1:3">
      <c r="A143" s="25"/>
      <c r="C143" s="31"/>
    </row>
    <row r="144" spans="1:3">
      <c r="A144" s="25"/>
      <c r="C144" s="31"/>
    </row>
    <row r="145" spans="1:3">
      <c r="A145" s="25"/>
      <c r="C145" s="31"/>
    </row>
    <row r="146" spans="1:3">
      <c r="A146" s="25"/>
      <c r="C146" s="31"/>
    </row>
    <row r="147" spans="1:3">
      <c r="A147" s="25"/>
      <c r="C147" s="31"/>
    </row>
    <row r="148" spans="1:3">
      <c r="A148" s="25"/>
      <c r="C148" s="31"/>
    </row>
    <row r="149" spans="1:3">
      <c r="A149" s="25"/>
      <c r="C149" s="31"/>
    </row>
    <row r="150" spans="1:3">
      <c r="A150" s="25"/>
      <c r="C150" s="31"/>
    </row>
    <row r="151" spans="1:3">
      <c r="A151" s="25"/>
      <c r="C151" s="31"/>
    </row>
    <row r="152" spans="1:3">
      <c r="A152" s="25"/>
      <c r="C152" s="31"/>
    </row>
    <row r="153" spans="1:3">
      <c r="A153" s="25"/>
      <c r="C153" s="31"/>
    </row>
    <row r="154" spans="1:3">
      <c r="A154" s="25"/>
      <c r="C154" s="31"/>
    </row>
    <row r="155" spans="1:3">
      <c r="A155" s="25"/>
      <c r="C155" s="31"/>
    </row>
    <row r="156" spans="1:3">
      <c r="A156" s="25"/>
      <c r="C156" s="31"/>
    </row>
    <row r="157" spans="1:3">
      <c r="A157" s="25"/>
      <c r="C157" s="31"/>
    </row>
    <row r="158" spans="1:3">
      <c r="A158" s="25"/>
      <c r="C158" s="31"/>
    </row>
    <row r="159" spans="1:3">
      <c r="A159" s="25"/>
      <c r="C159" s="31"/>
    </row>
    <row r="160" spans="1:3">
      <c r="A160" s="25"/>
      <c r="C160" s="31"/>
    </row>
    <row r="161" spans="1:3">
      <c r="A161" s="25"/>
      <c r="C161" s="31"/>
    </row>
    <row r="162" spans="1:3">
      <c r="A162" s="25"/>
      <c r="C162" s="31"/>
    </row>
    <row r="163" spans="1:3">
      <c r="A163" s="25"/>
      <c r="C163" s="31"/>
    </row>
    <row r="164" spans="1:3">
      <c r="A164" s="25"/>
      <c r="C164" s="31"/>
    </row>
    <row r="165" spans="1:3">
      <c r="A165" s="25"/>
      <c r="C165" s="31"/>
    </row>
    <row r="166" spans="1:3">
      <c r="A166" s="25"/>
      <c r="C166" s="31"/>
    </row>
    <row r="167" spans="1:3">
      <c r="A167" s="25"/>
      <c r="C167" s="31"/>
    </row>
    <row r="168" spans="1:3">
      <c r="A168" s="25"/>
      <c r="C168" s="31"/>
    </row>
    <row r="169" spans="1:3">
      <c r="A169" s="25"/>
      <c r="C169" s="31"/>
    </row>
    <row r="170" spans="1:3">
      <c r="A170" s="25"/>
      <c r="C170" s="31"/>
    </row>
    <row r="171" spans="1:3">
      <c r="A171" s="25"/>
      <c r="C171" s="31"/>
    </row>
    <row r="172" spans="1:3">
      <c r="A172" s="25"/>
      <c r="C172" s="31"/>
    </row>
    <row r="173" spans="1:3">
      <c r="A173" s="25"/>
      <c r="C173" s="31"/>
    </row>
    <row r="174" spans="1:3">
      <c r="A174" s="25"/>
      <c r="C174" s="31"/>
    </row>
    <row r="175" spans="1:3">
      <c r="A175" s="25"/>
      <c r="C175" s="31"/>
    </row>
    <row r="176" spans="1:3">
      <c r="A176" s="25"/>
      <c r="C176" s="31"/>
    </row>
    <row r="177" spans="1:3">
      <c r="A177" s="25"/>
      <c r="C177" s="31"/>
    </row>
    <row r="178" spans="1:3">
      <c r="A178" s="25"/>
      <c r="C178" s="31"/>
    </row>
    <row r="179" spans="1:3">
      <c r="A179" s="25"/>
      <c r="C179" s="31"/>
    </row>
    <row r="180" spans="1:3">
      <c r="A180" s="25"/>
      <c r="C180" s="31"/>
    </row>
    <row r="181" spans="1:3">
      <c r="A181" s="25"/>
      <c r="C181" s="31"/>
    </row>
    <row r="182" spans="1:3">
      <c r="A182" s="25"/>
      <c r="C182" s="31"/>
    </row>
    <row r="183" spans="1:3">
      <c r="A183" s="25"/>
      <c r="C183" s="31"/>
    </row>
    <row r="184" spans="1:3">
      <c r="A184" s="25"/>
      <c r="C184" s="31"/>
    </row>
    <row r="185" spans="1:3">
      <c r="A185" s="25"/>
      <c r="C185" s="31"/>
    </row>
    <row r="186" spans="1:3">
      <c r="A186" s="25"/>
      <c r="C186" s="31"/>
    </row>
    <row r="187" spans="1:3">
      <c r="A187" s="25"/>
      <c r="C187" s="31"/>
    </row>
    <row r="188" spans="1:3">
      <c r="A188" s="25"/>
      <c r="C188" s="31"/>
    </row>
    <row r="189" spans="1:3">
      <c r="A189" s="25"/>
      <c r="C189" s="31"/>
    </row>
    <row r="190" spans="1:3">
      <c r="A190" s="25"/>
      <c r="C190" s="31"/>
    </row>
    <row r="191" spans="1:3">
      <c r="A191" s="25"/>
      <c r="C191" s="31"/>
    </row>
    <row r="192" spans="1:3">
      <c r="A192" s="25"/>
      <c r="C192" s="31"/>
    </row>
    <row r="193" spans="1:3">
      <c r="A193" s="25"/>
      <c r="C193" s="31"/>
    </row>
    <row r="194" spans="1:3">
      <c r="A194" s="25"/>
      <c r="C194" s="31"/>
    </row>
    <row r="195" spans="1:3">
      <c r="A195" s="25"/>
      <c r="C195" s="31"/>
    </row>
    <row r="196" spans="1:3">
      <c r="A196" s="25"/>
      <c r="C196" s="31"/>
    </row>
    <row r="197" spans="1:3">
      <c r="A197" s="25"/>
      <c r="C197" s="31"/>
    </row>
    <row r="198" spans="1:3">
      <c r="A198" s="25"/>
      <c r="C198" s="31"/>
    </row>
    <row r="199" spans="1:3">
      <c r="A199" s="25"/>
      <c r="C199" s="31"/>
    </row>
    <row r="200" spans="1:3">
      <c r="A200" s="25"/>
      <c r="C200" s="31"/>
    </row>
    <row r="201" spans="1:3">
      <c r="A201" s="25"/>
      <c r="C201" s="31"/>
    </row>
    <row r="202" spans="1:3">
      <c r="A202" s="25"/>
      <c r="C202" s="31"/>
    </row>
    <row r="203" spans="1:3">
      <c r="A203" s="25"/>
      <c r="C203" s="31"/>
    </row>
    <row r="204" spans="1:3">
      <c r="A204" s="25"/>
      <c r="C204" s="31"/>
    </row>
    <row r="205" spans="1:3">
      <c r="A205" s="25"/>
      <c r="C205" s="31"/>
    </row>
    <row r="206" spans="1:3">
      <c r="A206" s="25"/>
      <c r="C206" s="31"/>
    </row>
    <row r="207" spans="1:3">
      <c r="A207" s="25"/>
      <c r="C207" s="31"/>
    </row>
    <row r="208" spans="1:3">
      <c r="A208" s="25"/>
      <c r="C208" s="31"/>
    </row>
    <row r="209" spans="1:3">
      <c r="A209" s="25"/>
      <c r="C209" s="31"/>
    </row>
    <row r="210" spans="1:3">
      <c r="A210" s="25"/>
      <c r="C210" s="31"/>
    </row>
    <row r="211" spans="1:3">
      <c r="A211" s="25"/>
      <c r="C211" s="31"/>
    </row>
    <row r="212" spans="1:3">
      <c r="A212" s="25"/>
      <c r="C212" s="31"/>
    </row>
    <row r="213" spans="1:3">
      <c r="A213" s="25"/>
      <c r="C213" s="31"/>
    </row>
    <row r="214" spans="1:3">
      <c r="A214" s="25"/>
      <c r="C214" s="31"/>
    </row>
    <row r="215" spans="1:3">
      <c r="A215" s="25"/>
      <c r="C215" s="31"/>
    </row>
    <row r="216" spans="1:3">
      <c r="A216" s="25"/>
      <c r="C216" s="31"/>
    </row>
    <row r="217" spans="1:3">
      <c r="A217" s="25"/>
      <c r="C217" s="31"/>
    </row>
    <row r="218" spans="1:3">
      <c r="A218" s="25"/>
      <c r="C218" s="31"/>
    </row>
    <row r="219" spans="1:3">
      <c r="A219" s="25"/>
      <c r="C219" s="31"/>
    </row>
    <row r="220" spans="1:3">
      <c r="A220" s="25"/>
      <c r="C220" s="31"/>
    </row>
    <row r="221" spans="1:3">
      <c r="A221" s="25"/>
      <c r="C221" s="31"/>
    </row>
    <row r="222" spans="1:3">
      <c r="A222" s="25"/>
      <c r="C222" s="31"/>
    </row>
    <row r="223" spans="1:3">
      <c r="A223" s="25"/>
      <c r="C223" s="31"/>
    </row>
    <row r="224" spans="1:3">
      <c r="A224" s="25"/>
      <c r="C224" s="31"/>
    </row>
    <row r="225" spans="1:3">
      <c r="A225" s="25"/>
      <c r="C225" s="31"/>
    </row>
    <row r="226" spans="1:3">
      <c r="A226" s="25"/>
      <c r="C226" s="31"/>
    </row>
    <row r="227" spans="1:3">
      <c r="A227" s="25"/>
      <c r="C227" s="31"/>
    </row>
    <row r="228" spans="1:3">
      <c r="A228" s="25"/>
      <c r="C228" s="31"/>
    </row>
    <row r="229" spans="1:3">
      <c r="A229" s="25"/>
      <c r="C229" s="31"/>
    </row>
    <row r="230" spans="1:3">
      <c r="A230" s="25"/>
      <c r="C230" s="31"/>
    </row>
    <row r="231" spans="1:3">
      <c r="A231" s="25"/>
      <c r="C231" s="31"/>
    </row>
    <row r="232" spans="1:3">
      <c r="A232" s="25"/>
      <c r="C232" s="31"/>
    </row>
    <row r="233" spans="1:3">
      <c r="A233" s="25"/>
      <c r="C233" s="31"/>
    </row>
    <row r="234" spans="1:3">
      <c r="A234" s="25"/>
      <c r="C234" s="31"/>
    </row>
    <row r="235" spans="1:3">
      <c r="A235" s="25"/>
      <c r="C235" s="31"/>
    </row>
    <row r="236" spans="1:3">
      <c r="A236" s="25"/>
      <c r="C236" s="31"/>
    </row>
    <row r="237" spans="1:3">
      <c r="A237" s="25"/>
      <c r="C237" s="31"/>
    </row>
    <row r="238" spans="1:3">
      <c r="A238" s="25"/>
      <c r="C238" s="31"/>
    </row>
    <row r="239" spans="1:3">
      <c r="A239" s="25"/>
      <c r="C239" s="31"/>
    </row>
    <row r="240" spans="1:3">
      <c r="A240" s="25"/>
      <c r="C240" s="31"/>
    </row>
    <row r="241" spans="1:3">
      <c r="A241" s="25"/>
      <c r="C241" s="31"/>
    </row>
    <row r="242" spans="1:3">
      <c r="A242" s="25"/>
      <c r="C242" s="31"/>
    </row>
    <row r="243" spans="1:3">
      <c r="A243" s="25"/>
      <c r="C243" s="31"/>
    </row>
    <row r="244" spans="1:3">
      <c r="A244" s="25"/>
      <c r="C244" s="31"/>
    </row>
    <row r="245" spans="1:3">
      <c r="A245" s="25"/>
      <c r="C245" s="31"/>
    </row>
    <row r="246" spans="1:3">
      <c r="A246" s="25"/>
      <c r="C246" s="31"/>
    </row>
    <row r="247" spans="1:3">
      <c r="A247" s="25"/>
      <c r="C247" s="31"/>
    </row>
    <row r="248" spans="1:3">
      <c r="A248" s="25"/>
      <c r="C248" s="31"/>
    </row>
    <row r="249" spans="1:3">
      <c r="A249" s="25"/>
      <c r="C249" s="31"/>
    </row>
    <row r="250" spans="1:3">
      <c r="A250" s="25"/>
      <c r="C250" s="31"/>
    </row>
    <row r="251" spans="1:3">
      <c r="A251" s="25"/>
      <c r="C251" s="31"/>
    </row>
    <row r="252" spans="1:3">
      <c r="A252" s="25"/>
      <c r="C252" s="31"/>
    </row>
    <row r="253" spans="1:3">
      <c r="A253" s="25"/>
      <c r="C253" s="31"/>
    </row>
    <row r="254" spans="1:3">
      <c r="A254" s="25"/>
      <c r="C254" s="31"/>
    </row>
    <row r="255" spans="1:3">
      <c r="A255" s="25"/>
      <c r="C255" s="31"/>
    </row>
    <row r="256" spans="1:3">
      <c r="A256" s="25"/>
      <c r="C256" s="31"/>
    </row>
    <row r="257" spans="1:3">
      <c r="A257" s="25"/>
      <c r="C257" s="31"/>
    </row>
    <row r="258" spans="1:3">
      <c r="A258" s="25"/>
      <c r="C258" s="31"/>
    </row>
    <row r="259" spans="1:3">
      <c r="A259" s="25"/>
      <c r="C259" s="31"/>
    </row>
    <row r="260" spans="1:3">
      <c r="A260" s="25"/>
      <c r="C260" s="31"/>
    </row>
    <row r="261" spans="1:3">
      <c r="A261" s="25"/>
      <c r="C261" s="31"/>
    </row>
    <row r="262" spans="1:3">
      <c r="A262" s="25"/>
      <c r="C262" s="31"/>
    </row>
    <row r="263" spans="1:3">
      <c r="A263" s="25"/>
      <c r="C263" s="31"/>
    </row>
    <row r="264" spans="1:3">
      <c r="A264" s="25"/>
      <c r="C264" s="31"/>
    </row>
    <row r="265" spans="1:3">
      <c r="A265" s="25"/>
      <c r="C265" s="31"/>
    </row>
    <row r="266" spans="1:3">
      <c r="A266" s="25"/>
      <c r="C266" s="31"/>
    </row>
    <row r="267" spans="1:3">
      <c r="A267" s="25"/>
      <c r="C267" s="31"/>
    </row>
    <row r="268" spans="1:3">
      <c r="A268" s="25"/>
      <c r="C268" s="31"/>
    </row>
    <row r="269" spans="1:3">
      <c r="A269" s="25"/>
      <c r="C269" s="31"/>
    </row>
    <row r="270" spans="1:3">
      <c r="A270" s="25"/>
      <c r="C270" s="31"/>
    </row>
    <row r="271" spans="1:3">
      <c r="A271" s="25"/>
      <c r="C271" s="31"/>
    </row>
    <row r="272" spans="1:3">
      <c r="A272" s="25"/>
      <c r="C272" s="31"/>
    </row>
    <row r="273" spans="1:3">
      <c r="A273" s="25"/>
      <c r="C273" s="31"/>
    </row>
    <row r="274" spans="1:3">
      <c r="A274" s="25"/>
      <c r="C274" s="31"/>
    </row>
    <row r="275" spans="1:3">
      <c r="A275" s="25"/>
      <c r="C275" s="31"/>
    </row>
    <row r="276" spans="1:3">
      <c r="A276" s="25"/>
      <c r="C276" s="31"/>
    </row>
    <row r="277" spans="1:3">
      <c r="A277" s="25"/>
      <c r="C277" s="31"/>
    </row>
    <row r="278" spans="1:3">
      <c r="A278" s="25"/>
      <c r="C278" s="31"/>
    </row>
    <row r="279" spans="1:3">
      <c r="A279" s="25"/>
      <c r="C279" s="31"/>
    </row>
    <row r="280" spans="1:3">
      <c r="A280" s="25"/>
      <c r="C280" s="31"/>
    </row>
    <row r="281" spans="1:3">
      <c r="A281" s="25"/>
      <c r="C281" s="31"/>
    </row>
    <row r="282" spans="1:3">
      <c r="A282" s="25"/>
      <c r="C282" s="31"/>
    </row>
    <row r="283" spans="1:3">
      <c r="A283" s="25"/>
      <c r="C283" s="31"/>
    </row>
    <row r="284" spans="1:3">
      <c r="A284" s="25"/>
      <c r="C284" s="31"/>
    </row>
    <row r="285" spans="1:3">
      <c r="A285" s="25"/>
      <c r="C285" s="31"/>
    </row>
    <row r="286" spans="1:3">
      <c r="A286" s="25"/>
      <c r="C286" s="31"/>
    </row>
    <row r="287" spans="1:3">
      <c r="A287" s="25"/>
      <c r="C287" s="31"/>
    </row>
    <row r="288" spans="1:3">
      <c r="A288" s="25"/>
      <c r="C288" s="31"/>
    </row>
    <row r="289" spans="1:3">
      <c r="A289" s="25"/>
      <c r="C289" s="31"/>
    </row>
    <row r="290" spans="1:3">
      <c r="A290" s="25"/>
      <c r="C290" s="31"/>
    </row>
    <row r="291" spans="1:3">
      <c r="A291" s="25"/>
      <c r="C291" s="31"/>
    </row>
    <row r="292" spans="1:3">
      <c r="A292" s="25"/>
      <c r="C292" s="31"/>
    </row>
    <row r="293" spans="1:3">
      <c r="A293" s="25"/>
      <c r="C293" s="31"/>
    </row>
    <row r="294" spans="1:3">
      <c r="A294" s="25"/>
      <c r="C294" s="31"/>
    </row>
    <row r="295" spans="1:3">
      <c r="A295" s="25"/>
      <c r="C295" s="31"/>
    </row>
    <row r="296" spans="1:3">
      <c r="A296" s="25"/>
      <c r="C296" s="31"/>
    </row>
    <row r="297" spans="1:3">
      <c r="A297" s="25"/>
      <c r="C297" s="31"/>
    </row>
    <row r="298" spans="1:3">
      <c r="A298" s="25"/>
      <c r="C298" s="31"/>
    </row>
    <row r="299" spans="1:3">
      <c r="A299" s="25"/>
      <c r="C299" s="31"/>
    </row>
    <row r="300" spans="1:3">
      <c r="A300" s="25"/>
      <c r="C300" s="31"/>
    </row>
    <row r="301" spans="1:3">
      <c r="A301" s="25"/>
      <c r="C301" s="31"/>
    </row>
    <row r="302" spans="1:3">
      <c r="A302" s="25"/>
      <c r="C302" s="31"/>
    </row>
    <row r="303" spans="1:3">
      <c r="A303" s="25"/>
      <c r="C303" s="31"/>
    </row>
    <row r="304" spans="1:3">
      <c r="A304" s="25"/>
      <c r="C304" s="31"/>
    </row>
    <row r="305" spans="1:3">
      <c r="A305" s="25"/>
      <c r="C305" s="31"/>
    </row>
    <row r="306" spans="1:3">
      <c r="A306" s="25"/>
      <c r="C306" s="31"/>
    </row>
    <row r="307" spans="1:3">
      <c r="A307" s="25"/>
      <c r="C307" s="31"/>
    </row>
    <row r="308" spans="1:3">
      <c r="A308" s="25"/>
      <c r="C308" s="31"/>
    </row>
    <row r="309" spans="1:3">
      <c r="A309" s="25"/>
      <c r="C309" s="31"/>
    </row>
    <row r="310" spans="1:3">
      <c r="A310" s="25"/>
      <c r="C310" s="31"/>
    </row>
    <row r="311" spans="1:3">
      <c r="A311" s="25"/>
      <c r="C311" s="31"/>
    </row>
    <row r="312" spans="1:3">
      <c r="A312" s="25"/>
      <c r="C312" s="31"/>
    </row>
    <row r="313" spans="1:3">
      <c r="A313" s="25"/>
      <c r="C313" s="31"/>
    </row>
    <row r="314" spans="1:3">
      <c r="A314" s="25"/>
      <c r="C314" s="31"/>
    </row>
    <row r="315" spans="1:3">
      <c r="A315" s="25"/>
      <c r="C315" s="31"/>
    </row>
    <row r="316" spans="1:3">
      <c r="A316" s="25"/>
      <c r="C316" s="31"/>
    </row>
    <row r="317" spans="1:3">
      <c r="A317" s="25"/>
      <c r="C317" s="31"/>
    </row>
    <row r="318" spans="1:3">
      <c r="A318" s="25"/>
      <c r="C318" s="31"/>
    </row>
    <row r="319" spans="1:3">
      <c r="A319" s="25"/>
      <c r="C319" s="31"/>
    </row>
    <row r="320" spans="1:3">
      <c r="A320" s="25"/>
      <c r="C320" s="31"/>
    </row>
    <row r="321" spans="1:3">
      <c r="A321" s="25"/>
      <c r="C321" s="31"/>
    </row>
  </sheetData>
  <mergeCells count="3">
    <mergeCell ref="A1:R2"/>
    <mergeCell ref="E5:H5"/>
    <mergeCell ref="A5:C5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showGridLines="0" tabSelected="1" zoomScale="88" zoomScaleNormal="88" workbookViewId="0">
      <selection activeCell="B7" sqref="B7"/>
    </sheetView>
  </sheetViews>
  <sheetFormatPr defaultColWidth="9.140625" defaultRowHeight="14.45"/>
  <cols>
    <col min="1" max="2" width="30.85546875" style="21" customWidth="1"/>
    <col min="3" max="7" width="9.140625" style="21"/>
    <col min="8" max="8" width="7.85546875" style="21" customWidth="1"/>
    <col min="9" max="9" width="9.140625" style="21"/>
    <col min="10" max="10" width="5.42578125" style="21" customWidth="1"/>
    <col min="11" max="12" width="9.140625" style="21"/>
    <col min="13" max="13" width="10.5703125" style="21" customWidth="1"/>
    <col min="14" max="15" width="9.140625" style="21"/>
    <col min="16" max="16" width="7.7109375" style="21" customWidth="1"/>
    <col min="17" max="17" width="8.28515625" style="21" customWidth="1"/>
    <col min="18" max="21" width="9.140625" style="21"/>
    <col min="22" max="22" width="4.28515625" style="21" customWidth="1"/>
    <col min="23" max="23" width="6.7109375" style="21" customWidth="1"/>
    <col min="24" max="16384" width="9.140625" style="21"/>
  </cols>
  <sheetData>
    <row r="1" spans="1:32" s="20" customFormat="1" ht="15" customHeight="1">
      <c r="A1" s="54" t="s">
        <v>56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6"/>
      <c r="X1" s="19"/>
      <c r="Y1" s="19"/>
      <c r="Z1" s="19"/>
      <c r="AA1" s="19"/>
      <c r="AB1" s="19"/>
      <c r="AC1" s="19"/>
      <c r="AD1" s="19"/>
      <c r="AE1" s="19"/>
      <c r="AF1" s="19"/>
    </row>
    <row r="2" spans="1:32" s="20" customFormat="1" ht="36.6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9"/>
      <c r="X2" s="19"/>
      <c r="Y2" s="19"/>
      <c r="Z2" s="19"/>
      <c r="AA2" s="19"/>
      <c r="AB2" s="19"/>
      <c r="AC2" s="19"/>
      <c r="AD2" s="19"/>
      <c r="AE2" s="19"/>
      <c r="AF2" s="19"/>
    </row>
    <row r="3" spans="1:32" ht="4.5" customHeight="1"/>
    <row r="4" spans="1:32" ht="28.5" customHeight="1">
      <c r="A4" s="60" t="s">
        <v>57</v>
      </c>
      <c r="B4" s="61"/>
      <c r="E4" s="21" t="s">
        <v>58</v>
      </c>
    </row>
    <row r="5" spans="1:32" ht="28.5" customHeight="1">
      <c r="A5" s="39" t="s">
        <v>59</v>
      </c>
      <c r="B5" s="40">
        <v>45689</v>
      </c>
    </row>
    <row r="6" spans="1:32" ht="24.75" customHeight="1">
      <c r="A6" s="41" t="s">
        <v>60</v>
      </c>
      <c r="B6" s="42">
        <v>45719</v>
      </c>
    </row>
    <row r="7" spans="1:32" ht="12" customHeight="1"/>
    <row r="8" spans="1:32" ht="23.45">
      <c r="A8" s="29" t="s">
        <v>8</v>
      </c>
      <c r="B8" s="15" t="s">
        <v>61</v>
      </c>
    </row>
    <row r="9" spans="1:32" ht="19.899999999999999">
      <c r="A9" s="22" t="str" cm="1">
        <f t="array" ref="A9:A18">_xlfn.UNIQUE(Table2[Category])</f>
        <v>Rent &amp; Bills</v>
      </c>
      <c r="B9" s="23">
        <f>SUMIFS(Table2[Amount],Table2[Category],'Tracker System'!A9,Table2[Date],"&gt;="&amp;'Tracker System'!$B$5,Table2[Date],"&lt;="&amp;'Tracker System'!$B$6)</f>
        <v>9100</v>
      </c>
    </row>
    <row r="10" spans="1:32" ht="19.899999999999999">
      <c r="A10" s="22" t="str">
        <v>Food and Dining</v>
      </c>
      <c r="B10" s="23">
        <f>SUMIFS(Table2[Amount],Table2[Category],'Tracker System'!A10,Table2[Date],"&gt;="&amp;'Tracker System'!$B$5,Table2[Date],"&lt;="&amp;'Tracker System'!$B$6)</f>
        <v>2400</v>
      </c>
    </row>
    <row r="11" spans="1:32" ht="19.899999999999999">
      <c r="A11" s="22" t="str">
        <v>Health care</v>
      </c>
      <c r="B11" s="23">
        <f>SUMIFS(Table2[Amount],Table2[Category],'Tracker System'!A11,Table2[Date],"&gt;="&amp;'Tracker System'!$B$5,Table2[Date],"&lt;="&amp;'Tracker System'!$B$6)</f>
        <v>600</v>
      </c>
    </row>
    <row r="12" spans="1:32" ht="19.899999999999999">
      <c r="A12" s="22" t="str">
        <v>Shopping</v>
      </c>
      <c r="B12" s="23">
        <f>SUMIFS(Table2[Amount],Table2[Category],'Tracker System'!A12,Table2[Date],"&gt;="&amp;'Tracker System'!$B$5,Table2[Date],"&lt;="&amp;'Tracker System'!$B$6)</f>
        <v>2000</v>
      </c>
    </row>
    <row r="13" spans="1:32" ht="19.899999999999999">
      <c r="A13" s="22" t="str">
        <v>Education</v>
      </c>
      <c r="B13" s="23">
        <f>SUMIFS(Table2[Amount],Table2[Category],'Tracker System'!A13,Table2[Date],"&gt;="&amp;'Tracker System'!$B$5,Table2[Date],"&lt;="&amp;'Tracker System'!$B$6)</f>
        <v>1200</v>
      </c>
    </row>
    <row r="14" spans="1:32" ht="19.899999999999999">
      <c r="A14" s="22" t="str">
        <v>Transport</v>
      </c>
      <c r="B14" s="23">
        <f>SUMIFS(Table2[Amount],Table2[Category],'Tracker System'!A14,Table2[Date],"&gt;="&amp;'Tracker System'!$B$5,Table2[Date],"&lt;="&amp;'Tracker System'!$B$6)</f>
        <v>5000</v>
      </c>
    </row>
    <row r="15" spans="1:32" ht="19.899999999999999">
      <c r="A15" s="22" t="str">
        <v>SIP</v>
      </c>
      <c r="B15" s="23">
        <f>SUMIFS(Table2[Amount],Table2[Category],'Tracker System'!A15,Table2[Date],"&gt;="&amp;'Tracker System'!$B$5,Table2[Date],"&lt;="&amp;'Tracker System'!$B$6)</f>
        <v>1000</v>
      </c>
    </row>
    <row r="16" spans="1:32" ht="19.899999999999999">
      <c r="A16" s="22" t="str">
        <v>Entertainment</v>
      </c>
      <c r="B16" s="23">
        <f>SUMIFS(Table2[Amount],Table2[Category],'Tracker System'!A16,Table2[Date],"&gt;="&amp;'Tracker System'!$B$5,Table2[Date],"&lt;="&amp;'Tracker System'!$B$6)</f>
        <v>1500</v>
      </c>
    </row>
    <row r="17" spans="1:13" ht="19.899999999999999">
      <c r="A17" s="22" t="str">
        <v>Mobile &amp; Internet</v>
      </c>
      <c r="B17" s="23">
        <f>SUMIFS(Table2[Amount],Table2[Category],'Tracker System'!A17,Table2[Date],"&gt;="&amp;'Tracker System'!$B$5,Table2[Date],"&lt;="&amp;'Tracker System'!$B$6)</f>
        <v>899</v>
      </c>
    </row>
    <row r="18" spans="1:13" ht="19.899999999999999">
      <c r="A18" s="22" t="str">
        <v>Travel</v>
      </c>
      <c r="B18" s="23">
        <f>SUMIFS(Table2[Amount],Table2[Category],'Tracker System'!A18,Table2[Date],"&gt;="&amp;'Tracker System'!$B$5,Table2[Date],"&lt;="&amp;'Tracker System'!$B$6)</f>
        <v>1800</v>
      </c>
    </row>
    <row r="19" spans="1:13" ht="19.899999999999999">
      <c r="A19" s="22"/>
      <c r="B19" s="23"/>
    </row>
    <row r="20" spans="1:13" ht="24" thickBot="1">
      <c r="A20" s="46" t="s">
        <v>62</v>
      </c>
      <c r="B20" s="43">
        <f>SUM(B9:B19)</f>
        <v>25499</v>
      </c>
    </row>
    <row r="21" spans="1:13" ht="15" thickBot="1"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</row>
    <row r="22" spans="1:13" ht="18" customHeight="1" thickBot="1">
      <c r="A22" s="62" t="s">
        <v>63</v>
      </c>
      <c r="B22" s="63"/>
      <c r="F22" s="65" t="s">
        <v>64</v>
      </c>
      <c r="G22" s="66"/>
      <c r="H22" s="66"/>
      <c r="I22" s="66"/>
      <c r="J22" s="66"/>
      <c r="K22" s="67"/>
    </row>
    <row r="23" spans="1:13" ht="20.45" customHeight="1" thickBot="1">
      <c r="A23" s="33" t="s">
        <v>4</v>
      </c>
      <c r="B23" s="37" t="s">
        <v>1</v>
      </c>
    </row>
    <row r="24" spans="1:13" ht="18">
      <c r="A24" s="34" t="s">
        <v>13</v>
      </c>
      <c r="B24" s="38">
        <f>SUMIFS(Table3[Amount],Table3[Income Source],'Tracker System'!A24,Table3[Date],"&gt;="&amp;'Tracker System'!$B$5,Table3[Date], "&lt;="&amp;'Tracker System'!$B$6)</f>
        <v>40000</v>
      </c>
    </row>
    <row r="25" spans="1:13" ht="18">
      <c r="A25" s="35" t="s">
        <v>10</v>
      </c>
      <c r="B25" s="38">
        <f>SUMIFS(Table3[Amount],Table3[Income Source],'Tracker System'!A25,Table3[Date],"&gt;="&amp;'Tracker System'!$B$5,Table3[Date], "&lt;="&amp;'Tracker System'!$B$6)</f>
        <v>9000</v>
      </c>
    </row>
    <row r="26" spans="1:13" ht="18">
      <c r="A26" s="35" t="s">
        <v>16</v>
      </c>
      <c r="B26" s="38">
        <f>SUMIFS(Table3[Amount],Table3[Income Source],'Tracker System'!A26,Table3[Date],"&gt;="&amp;'Tracker System'!$B$5,Table3[Date], "&lt;="&amp;'Tracker System'!$B$6)</f>
        <v>14000</v>
      </c>
    </row>
    <row r="27" spans="1:13" ht="18.600000000000001" thickBot="1">
      <c r="A27" s="36"/>
      <c r="B27" s="38"/>
    </row>
    <row r="28" spans="1:13" ht="24" thickBot="1">
      <c r="A28" s="44" t="s">
        <v>65</v>
      </c>
      <c r="B28" s="45">
        <f>SUM(B24:B27)</f>
        <v>63000</v>
      </c>
    </row>
    <row r="29" spans="1:13" ht="19.899999999999999">
      <c r="A29" s="24"/>
      <c r="B29" s="24"/>
    </row>
    <row r="30" spans="1:13" ht="19.899999999999999">
      <c r="A30" s="24"/>
      <c r="B30" s="24"/>
    </row>
    <row r="31" spans="1:13" ht="19.899999999999999">
      <c r="A31" s="24"/>
      <c r="B31" s="24"/>
    </row>
    <row r="32" spans="1:13" ht="19.899999999999999">
      <c r="A32" s="24"/>
      <c r="B32" s="24"/>
    </row>
    <row r="33" spans="1:2" ht="19.899999999999999">
      <c r="A33" s="24"/>
      <c r="B33" s="24"/>
    </row>
  </sheetData>
  <mergeCells count="5">
    <mergeCell ref="A1:W2"/>
    <mergeCell ref="A4:B4"/>
    <mergeCell ref="A22:B22"/>
    <mergeCell ref="C21:M21"/>
    <mergeCell ref="F22:K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Umar Mushtaq</cp:lastModifiedBy>
  <cp:revision/>
  <dcterms:created xsi:type="dcterms:W3CDTF">2025-07-27T11:18:58Z</dcterms:created>
  <dcterms:modified xsi:type="dcterms:W3CDTF">2025-07-29T19:53:05Z</dcterms:modified>
  <cp:category/>
  <cp:contentStatus/>
</cp:coreProperties>
</file>