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8_{F78450D8-DA9C-43FD-B2EC-65DCEDB959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tore-Information" sheetId="1" r:id="rId2"/>
  </sheets>
  <definedNames>
    <definedName name="_xlnm._FilterDatabase" localSheetId="1" hidden="1">'Store-Information'!$A$1:$F$51</definedName>
  </definedNames>
  <calcPr calcId="191029"/>
  <pivotCaches>
    <pivotCache cacheId="1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2" i="1"/>
  <c r="I10" i="1"/>
  <c r="I8" i="1"/>
  <c r="I6" i="1"/>
</calcChain>
</file>

<file path=xl/sharedStrings.xml><?xml version="1.0" encoding="utf-8"?>
<sst xmlns="http://schemas.openxmlformats.org/spreadsheetml/2006/main" count="209" uniqueCount="207">
  <si>
    <t>Store-ID</t>
  </si>
  <si>
    <t>Store-ZIP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</si>
  <si>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</si>
  <si>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</si>
  <si>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</si>
  <si>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</si>
  <si>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</si>
  <si>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</si>
  <si>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</si>
  <si>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</si>
  <si>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</si>
  <si>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</si>
  <si>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</si>
  <si>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</si>
  <si>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</si>
  <si>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</si>
  <si>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</si>
  <si>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</si>
  <si>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</si>
  <si>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</si>
  <si>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</si>
  <si>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</si>
  <si>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</si>
  <si>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</si>
  <si>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</si>
  <si>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</si>
  <si>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</si>
  <si>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</si>
  <si>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</si>
  <si>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</si>
  <si>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</si>
  <si>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</si>
  <si>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</si>
  <si>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</si>
  <si>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</si>
  <si>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</si>
  <si>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</si>
  <si>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</si>
  <si>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</si>
  <si>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</si>
  <si>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</si>
  <si>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</si>
  <si>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</si>
  <si>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</si>
  <si>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</si>
  <si>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</si>
  <si>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</si>
  <si>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</si>
  <si>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</si>
  <si>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</si>
  <si>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</si>
  <si>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</si>
  <si>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</si>
  <si>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</si>
  <si>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</si>
  <si>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</si>
  <si>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</si>
  <si>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</si>
  <si>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</si>
  <si>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</si>
  <si>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</si>
  <si>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</si>
  <si>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</si>
  <si>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</si>
  <si>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</si>
  <si>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</si>
  <si>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</si>
  <si>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</si>
  <si>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</si>
  <si>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</si>
  <si>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</si>
  <si>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</si>
  <si>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</si>
  <si>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</si>
  <si>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</si>
  <si>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</si>
  <si>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</si>
  <si>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</si>
  <si>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</si>
  <si>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</si>
  <si>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</si>
  <si>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</si>
  <si>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</si>
  <si>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</si>
  <si>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</si>
  <si>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</si>
  <si>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</si>
  <si>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</si>
  <si>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</si>
  <si>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</si>
  <si>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</si>
  <si>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</si>
  <si>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</si>
  <si>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</si>
  <si>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</si>
  <si>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</si>
  <si>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</si>
  <si>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</si>
  <si>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</si>
  <si>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</si>
  <si>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</si>
  <si>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</si>
  <si>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</si>
  <si>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</si>
  <si>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</si>
  <si>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</si>
  <si>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</si>
  <si>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</si>
  <si>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</si>
  <si>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</si>
  <si>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</si>
  <si>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</si>
  <si>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</si>
  <si>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</si>
  <si>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</si>
  <si>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</si>
  <si>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</si>
  <si>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</si>
  <si>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</si>
  <si>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</si>
  <si>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</si>
  <si>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</si>
  <si>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</si>
  <si>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</si>
  <si>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</si>
  <si>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</si>
  <si>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</si>
  <si>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</si>
  <si>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</si>
  <si>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</si>
  <si>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</si>
  <si>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</si>
  <si>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</si>
  <si>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</si>
  <si>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</si>
  <si>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</si>
  <si>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</si>
  <si>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</si>
  <si>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</si>
  <si>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</si>
  <si>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</si>
  <si>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</si>
  <si>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</si>
  <si>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</si>
  <si>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</si>
  <si>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</si>
  <si>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</si>
  <si>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</si>
  <si>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</si>
  <si>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</si>
  <si>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</si>
  <si>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</si>
  <si>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</si>
  <si>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</si>
  <si>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</si>
  <si>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</si>
  <si>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</si>
  <si>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</si>
  <si>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</si>
  <si>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</si>
  <si>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</si>
  <si>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</si>
  <si>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</si>
  <si>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</si>
  <si>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</si>
  <si>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</si>
  <si>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</si>
  <si>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</si>
  <si>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</si>
  <si>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</si>
  <si>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</si>
  <si>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</si>
  <si>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</si>
  <si>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</si>
  <si>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</si>
  <si>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</si>
  <si>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</si>
  <si>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</si>
  <si>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</si>
  <si>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</si>
  <si>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</si>
  <si>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</si>
  <si>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</si>
  <si>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</si>
  <si>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</si>
  <si>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</si>
  <si>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</si>
  <si>
    <t>Cluster</t>
  </si>
  <si>
    <t>STORE ID</t>
  </si>
  <si>
    <t>STORE ZIP</t>
  </si>
  <si>
    <t>ADDRESS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</si>
  <si>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</si>
  <si>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</si>
  <si>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</si>
  <si>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</si>
  <si>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</si>
  <si>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</si>
  <si>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</si>
  <si>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</si>
  <si>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</si>
  <si>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</si>
  <si>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</si>
  <si>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</si>
  <si>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</si>
  <si>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STORE MANAGER</t>
  </si>
  <si>
    <t>STORE OPENING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</si>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</sst>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SKAN" refreshedDate="45453.700449421296" createdVersion="8" refreshedVersion="8" minRefreshableVersion="3" recordCount="50" xr:uid="{7AFB1C60-AB53-4FFD-AA6F-A58E3F792F8C}">
  <cacheSource type="worksheet">
    <worksheetSource ref="A1:F51" sheet="Store-Information"/>
  </cacheSource>
  <cacheFields count="9">
    <cacheField name="Store-ID" numFmtId="0">
      <sharedItems count="50">
        <s v="59338110025"/>
        <s v="13170110011"/>
        <s v="98072110045"/>
        <s v="92197110010"/>
        <s v="90617110034"/>
        <s v="27041110042"/>
        <s v="87714110037"/>
        <s v="43207110028"/>
        <s v="33367110038"/>
        <s v="23075110016"/>
        <s v="53026110032"/>
        <s v="42173110030"/>
        <s v="84122110015"/>
        <s v="92164110040"/>
        <s v="63790110035"/>
        <s v="20575110039"/>
        <s v="98496110029"/>
        <s v="60987110024"/>
        <s v="14627110043"/>
        <s v="22043110050"/>
        <s v="76684110003"/>
        <s v="99601110012"/>
        <s v="48039110009"/>
        <s v="95629110013"/>
        <s v="95417110001"/>
        <s v="67709110046"/>
        <s v="18563110017"/>
        <s v="80715110044"/>
        <s v="97612110049"/>
        <s v="45818110031"/>
        <s v="94623110022"/>
        <s v="69885110036"/>
        <s v="33106110047"/>
        <s v="56502110006"/>
        <s v="58827110002"/>
        <s v="40232110008"/>
        <s v="10539110026"/>
        <s v="32639110005"/>
        <s v="57986110004"/>
        <s v="45422110027"/>
        <s v="84307110020"/>
        <s v="99146110018"/>
        <s v="99744110048"/>
        <s v="39725110019"/>
        <s v="33693110041"/>
        <s v="51719110007"/>
        <s v="62475110033"/>
        <s v="89059110021"/>
        <s v="65417110014"/>
        <s v="66510110023"/>
      </sharedItems>
    </cacheField>
    <cacheField name="Store-ZIP" numFmtId="0">
      <sharedItems count="50">
        <s v="110025"/>
        <s v="110011"/>
        <s v="110045"/>
        <s v="110010"/>
        <s v="110034"/>
        <s v="110042"/>
        <s v="110037"/>
        <s v="110028"/>
        <s v="110038"/>
        <s v="110016"/>
        <s v="110032"/>
        <s v="110030"/>
        <s v="110015"/>
        <s v="110040"/>
        <s v="110035"/>
        <s v="110039"/>
        <s v="110029"/>
        <s v="110024"/>
        <s v="110043"/>
        <s v="110050"/>
        <s v="110003"/>
        <s v="110012"/>
        <s v="110009"/>
        <s v="110013"/>
        <s v="110001"/>
        <s v="110046"/>
        <s v="110017"/>
        <s v="110044"/>
        <s v="110049"/>
        <s v="110031"/>
        <s v="110022"/>
        <s v="110036"/>
        <s v="110047"/>
        <s v="110006"/>
        <s v="110002"/>
        <s v="110008"/>
        <s v="110026"/>
        <s v="110005"/>
        <s v="110004"/>
        <s v="110027"/>
        <s v="110020"/>
        <s v="110018"/>
        <s v="110048"/>
        <s v="110019"/>
        <s v="110041"/>
        <s v="110007"/>
        <s v="110033"/>
        <s v="110021"/>
        <s v="110014"/>
        <s v="110023"/>
      </sharedItems>
    </cacheField>
    <cacheField name="Address" numFmtId="0">
      <sharedItems/>
    </cacheField>
    <cacheField name="Store-Manager" numFmtId="0">
      <sharedItems count="50">
        <s v="Advait Mishra"/>
        <s v="Aryan Choudhury"/>
        <s v="Neha Bhatia"/>
        <s v="Maya Desai"/>
        <s v="Riya Thakur"/>
        <s v="Rohan Shukla"/>
        <s v="Kabir Malhotra"/>
        <s v="Esha Joshi"/>
        <s v="Avni Sharma"/>
        <s v="Zara Khan"/>
        <s v="Saanvi Rawat"/>
        <s v="Anika Khurana"/>
        <s v="Rahul Gupta"/>
        <s v="Kriti Patel"/>
        <s v="Aarush Kumar"/>
        <s v="Arjun Bansal"/>
        <s v="Arnav Reddy"/>
        <s v="Pooja Mehta"/>
        <s v="Anvi Nanda"/>
        <s v="Rishi Mehrotra"/>
        <s v="Arjun Singh"/>
        <s v="Naina Joshi"/>
        <s v="Aditya Khanna"/>
        <s v="Kabir Kapoor"/>
        <s v="Aarav Sharma"/>
        <s v="Vedant Saxena"/>
        <s v="Pranav Iyer"/>
        <s v="Shiv Mehra"/>
        <s v="Akshara Gupta"/>
        <s v="Yuvraj Chauhan"/>
        <s v="Natasha Sharma"/>
        <s v="Ishita Das"/>
        <s v="Aaliyah Chopra"/>
        <s v="Ananya Verma"/>
        <s v="Kavya Patel"/>
        <s v="Diya Reddy"/>
        <s v="Shruti Trivedi"/>
        <s v="Vikram Malhotra"/>
        <s v="Riya Kapoor"/>
        <s v="Vivaan Jain"/>
        <s v="Aanya Srinivasan"/>
        <s v="Aisha Singh"/>
        <s v="Neil Varma"/>
        <s v="Siddharth Verma"/>
        <s v="Advaita Menon"/>
        <s v="Rohit Mehra"/>
        <s v="Vir Kapoor"/>
        <s v="Dev Patel"/>
        <s v="Meera Agrawal"/>
        <s v="Krish Nair"/>
      </sharedItems>
    </cacheField>
    <cacheField name="Store-Opening" numFmtId="164">
      <sharedItems containsSemiMixedTypes="0" containsNonDate="0" containsDate="1" containsString="0" minDate="1981-05-11T00:00:00" maxDate="2019-08-18T00:00:00" count="50">
        <d v="1982-12-31T00:00:00"/>
        <d v="1990-08-10T00:00:00"/>
        <d v="1990-08-18T00:00:00"/>
        <d v="2003-09-03T00:00:00"/>
        <d v="2009-04-16T00:00:00"/>
        <d v="2013-05-06T00:00:00"/>
        <d v="2015-12-07T00:00:00"/>
        <d v="1998-06-24T00:00:00"/>
        <d v="2000-07-13T00:00:00"/>
        <d v="2006-08-20T00:00:00"/>
        <d v="2009-04-09T00:00:00"/>
        <d v="2019-06-17T00:00:00"/>
        <d v="1988-12-12T00:00:00"/>
        <d v="1999-03-31T00:00:00"/>
        <d v="2000-04-16T00:00:00"/>
        <d v="2001-01-11T00:00:00"/>
        <d v="2002-03-18T00:00:00"/>
        <d v="2005-08-21T00:00:00"/>
        <d v="2019-08-17T00:00:00"/>
        <d v="1990-05-10T00:00:00"/>
        <d v="1998-04-03T00:00:00"/>
        <d v="2005-04-21T00:00:00"/>
        <d v="2009-12-31T00:00:00"/>
        <d v="2010-02-21T00:00:00"/>
        <d v="2016-06-27T00:00:00"/>
        <d v="2017-07-29T00:00:00"/>
        <d v="1984-08-22T00:00:00"/>
        <d v="1985-11-25T00:00:00"/>
        <d v="1987-06-08T00:00:00"/>
        <d v="1991-07-22T00:00:00"/>
        <d v="1993-10-21T00:00:00"/>
        <d v="1998-02-28T00:00:00"/>
        <d v="1999-01-17T00:00:00"/>
        <d v="2003-03-05T00:00:00"/>
        <d v="2003-04-01T00:00:00"/>
        <d v="2004-12-12T00:00:00"/>
        <d v="2008-06-10T00:00:00"/>
        <d v="1981-05-11T00:00:00"/>
        <d v="1985-05-14T00:00:00"/>
        <d v="1988-11-19T00:00:00"/>
        <d v="2006-04-09T00:00:00"/>
        <d v="2006-09-08T00:00:00"/>
        <d v="1988-06-05T00:00:00"/>
        <d v="1992-07-21T00:00:00"/>
        <d v="1995-04-06T00:00:00"/>
        <d v="2003-04-20T00:00:00"/>
        <d v="2016-03-12T00:00:00"/>
        <d v="1982-09-01T00:00:00"/>
        <d v="1998-04-14T00:00:00"/>
        <d v="2018-02-16T00:00:00"/>
      </sharedItems>
      <fieldGroup par="8"/>
    </cacheField>
    <cacheField name="Cluster" numFmtId="0">
      <sharedItems containsSemiMixedTypes="0" containsString="0" containsNumber="1" containsInteger="1" minValue="1" maxValue="8"/>
    </cacheField>
    <cacheField name="Months (Store-Opening)" numFmtId="0" databaseField="0">
      <fieldGroup base="4">
        <rangePr groupBy="months" startDate="1981-05-11T00:00:00" endDate="2019-08-18T00:00:00"/>
        <groupItems count="14">
          <s v="&lt;11/05/198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08/2019"/>
        </groupItems>
      </fieldGroup>
    </cacheField>
    <cacheField name="Quarters (Store-Opening)" numFmtId="0" databaseField="0">
      <fieldGroup base="4">
        <rangePr groupBy="quarters" startDate="1981-05-11T00:00:00" endDate="2019-08-18T00:00:00"/>
        <groupItems count="6">
          <s v="&lt;11/05/1981"/>
          <s v="Qtr1"/>
          <s v="Qtr2"/>
          <s v="Qtr3"/>
          <s v="Qtr4"/>
          <s v="&gt;18/08/2019"/>
        </groupItems>
      </fieldGroup>
    </cacheField>
    <cacheField name="Years (Store-Opening)" numFmtId="0" databaseField="0">
      <fieldGroup base="4">
        <rangePr groupBy="years" startDate="1981-05-11T00:00:00" endDate="2019-08-18T00:00:00"/>
        <groupItems count="41">
          <s v="&lt;11/05/1981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18/08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s v="Safdarjung Enclave"/>
    <x v="0"/>
    <x v="0"/>
    <n v="1"/>
  </r>
  <r>
    <x v="1"/>
    <x v="1"/>
    <s v="Rajinder Nagar"/>
    <x v="1"/>
    <x v="1"/>
    <n v="1"/>
  </r>
  <r>
    <x v="2"/>
    <x v="2"/>
    <s v="Sonia Vihar"/>
    <x v="2"/>
    <x v="2"/>
    <n v="1"/>
  </r>
  <r>
    <x v="3"/>
    <x v="3"/>
    <s v="Punjabi Bagh"/>
    <x v="3"/>
    <x v="3"/>
    <n v="1"/>
  </r>
  <r>
    <x v="4"/>
    <x v="4"/>
    <s v="Pitampura"/>
    <x v="4"/>
    <x v="4"/>
    <n v="1"/>
  </r>
  <r>
    <x v="5"/>
    <x v="5"/>
    <s v="Nand Nagri"/>
    <x v="5"/>
    <x v="5"/>
    <n v="1"/>
  </r>
  <r>
    <x v="6"/>
    <x v="6"/>
    <s v="Nangloi"/>
    <x v="6"/>
    <x v="6"/>
    <n v="1"/>
  </r>
  <r>
    <x v="7"/>
    <x v="7"/>
    <s v="Naraina"/>
    <x v="7"/>
    <x v="7"/>
    <n v="2"/>
  </r>
  <r>
    <x v="8"/>
    <x v="8"/>
    <s v="Najafgarh"/>
    <x v="8"/>
    <x v="8"/>
    <n v="2"/>
  </r>
  <r>
    <x v="9"/>
    <x v="9"/>
    <s v="Jor Bagh"/>
    <x v="9"/>
    <x v="9"/>
    <n v="2"/>
  </r>
  <r>
    <x v="10"/>
    <x v="10"/>
    <s v="Preet Vihar"/>
    <x v="10"/>
    <x v="10"/>
    <n v="2"/>
  </r>
  <r>
    <x v="11"/>
    <x v="11"/>
    <s v="Safdarjung Development Area"/>
    <x v="11"/>
    <x v="11"/>
    <n v="2"/>
  </r>
  <r>
    <x v="12"/>
    <x v="12"/>
    <s v="Rajouri Garden"/>
    <x v="12"/>
    <x v="12"/>
    <n v="3"/>
  </r>
  <r>
    <x v="13"/>
    <x v="13"/>
    <s v="Burari"/>
    <x v="13"/>
    <x v="13"/>
    <n v="3"/>
  </r>
  <r>
    <x v="14"/>
    <x v="14"/>
    <s v="Adarsh Nagar"/>
    <x v="14"/>
    <x v="14"/>
    <n v="3"/>
  </r>
  <r>
    <x v="15"/>
    <x v="15"/>
    <s v="Narela"/>
    <x v="15"/>
    <x v="15"/>
    <n v="3"/>
  </r>
  <r>
    <x v="16"/>
    <x v="16"/>
    <s v="Vasant Vihar"/>
    <x v="16"/>
    <x v="16"/>
    <n v="3"/>
  </r>
  <r>
    <x v="17"/>
    <x v="17"/>
    <s v="Hauz Khas"/>
    <x v="17"/>
    <x v="17"/>
    <n v="3"/>
  </r>
  <r>
    <x v="18"/>
    <x v="18"/>
    <s v="Gokal Puri"/>
    <x v="18"/>
    <x v="18"/>
    <n v="3"/>
  </r>
  <r>
    <x v="19"/>
    <x v="19"/>
    <s v="Malviya Nagar"/>
    <x v="19"/>
    <x v="19"/>
    <n v="4"/>
  </r>
  <r>
    <x v="20"/>
    <x v="20"/>
    <s v="Civil Lines"/>
    <x v="20"/>
    <x v="20"/>
    <n v="4"/>
  </r>
  <r>
    <x v="21"/>
    <x v="21"/>
    <s v="Sarai Rohilla"/>
    <x v="21"/>
    <x v="21"/>
    <n v="4"/>
  </r>
  <r>
    <x v="22"/>
    <x v="22"/>
    <s v="Shakti Nagar"/>
    <x v="22"/>
    <x v="22"/>
    <n v="4"/>
  </r>
  <r>
    <x v="23"/>
    <x v="23"/>
    <s v="South Extension"/>
    <x v="23"/>
    <x v="23"/>
    <n v="4"/>
  </r>
  <r>
    <x v="24"/>
    <x v="24"/>
    <s v="Connaught Place"/>
    <x v="24"/>
    <x v="24"/>
    <n v="4"/>
  </r>
  <r>
    <x v="25"/>
    <x v="25"/>
    <s v="Ghazipur"/>
    <x v="25"/>
    <x v="25"/>
    <n v="4"/>
  </r>
  <r>
    <x v="26"/>
    <x v="26"/>
    <s v="Saket"/>
    <x v="26"/>
    <x v="26"/>
    <n v="5"/>
  </r>
  <r>
    <x v="27"/>
    <x v="27"/>
    <s v="Karawal Nagar"/>
    <x v="27"/>
    <x v="27"/>
    <n v="5"/>
  </r>
  <r>
    <x v="28"/>
    <x v="28"/>
    <s v="East of Kailash"/>
    <x v="28"/>
    <x v="28"/>
    <n v="5"/>
  </r>
  <r>
    <x v="29"/>
    <x v="29"/>
    <s v="Mayur Vihar"/>
    <x v="29"/>
    <x v="29"/>
    <n v="5"/>
  </r>
  <r>
    <x v="30"/>
    <x v="30"/>
    <s v="Dwarka"/>
    <x v="30"/>
    <x v="30"/>
    <n v="5"/>
  </r>
  <r>
    <x v="31"/>
    <x v="31"/>
    <s v="Bawana"/>
    <x v="31"/>
    <x v="31"/>
    <n v="5"/>
  </r>
  <r>
    <x v="32"/>
    <x v="32"/>
    <s v="Sarita Vihar"/>
    <x v="32"/>
    <x v="32"/>
    <n v="5"/>
  </r>
  <r>
    <x v="33"/>
    <x v="33"/>
    <s v="Bara Hindu Rao"/>
    <x v="33"/>
    <x v="33"/>
    <n v="5"/>
  </r>
  <r>
    <x v="34"/>
    <x v="34"/>
    <s v="Darya Ganj"/>
    <x v="34"/>
    <x v="34"/>
    <n v="5"/>
  </r>
  <r>
    <x v="35"/>
    <x v="35"/>
    <s v="Patel Nagar"/>
    <x v="35"/>
    <x v="35"/>
    <n v="5"/>
  </r>
  <r>
    <x v="36"/>
    <x v="36"/>
    <s v="Tilak Nagar"/>
    <x v="36"/>
    <x v="36"/>
    <n v="5"/>
  </r>
  <r>
    <x v="37"/>
    <x v="37"/>
    <s v="Paharganj"/>
    <x v="37"/>
    <x v="37"/>
    <n v="6"/>
  </r>
  <r>
    <x v="38"/>
    <x v="38"/>
    <s v="Karol Bagh"/>
    <x v="38"/>
    <x v="38"/>
    <n v="6"/>
  </r>
  <r>
    <x v="39"/>
    <x v="39"/>
    <s v="Rajouri Garden"/>
    <x v="39"/>
    <x v="39"/>
    <n v="6"/>
  </r>
  <r>
    <x v="40"/>
    <x v="40"/>
    <s v="Vasant Kunj"/>
    <x v="40"/>
    <x v="40"/>
    <n v="6"/>
  </r>
  <r>
    <x v="41"/>
    <x v="41"/>
    <s v="Janakpuri"/>
    <x v="41"/>
    <x v="41"/>
    <n v="6"/>
  </r>
  <r>
    <x v="42"/>
    <x v="42"/>
    <s v="Greater Kailash"/>
    <x v="42"/>
    <x v="42"/>
    <n v="7"/>
  </r>
  <r>
    <x v="43"/>
    <x v="43"/>
    <s v="Kailash Colony"/>
    <x v="43"/>
    <x v="43"/>
    <n v="7"/>
  </r>
  <r>
    <x v="44"/>
    <x v="44"/>
    <s v="Mundka"/>
    <x v="44"/>
    <x v="44"/>
    <n v="7"/>
  </r>
  <r>
    <x v="45"/>
    <x v="45"/>
    <s v="Kamla Nagar"/>
    <x v="45"/>
    <x v="45"/>
    <n v="7"/>
  </r>
  <r>
    <x v="46"/>
    <x v="46"/>
    <s v="Ashok Vihar"/>
    <x v="46"/>
    <x v="46"/>
    <n v="7"/>
  </r>
  <r>
    <x v="47"/>
    <x v="47"/>
    <s v="R.K. Puram"/>
    <x v="47"/>
    <x v="47"/>
    <n v="8"/>
  </r>
  <r>
    <x v="48"/>
    <x v="48"/>
    <s v="Kalkaji"/>
    <x v="48"/>
    <x v="48"/>
    <n v="8"/>
  </r>
  <r>
    <x v="49"/>
    <x v="49"/>
    <s v="Green Park"/>
    <x v="49"/>
    <x v="49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7B114-1D36-4D07-AED0-E6576F81618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20" firstHeaderRow="1" firstDataRow="1" firstDataCol="0"/>
  <pivotFields count="9">
    <pivotField showAll="0">
      <items count="51">
        <item x="36"/>
        <item x="1"/>
        <item x="18"/>
        <item x="26"/>
        <item x="15"/>
        <item x="19"/>
        <item x="9"/>
        <item x="5"/>
        <item x="37"/>
        <item x="32"/>
        <item x="8"/>
        <item x="44"/>
        <item x="43"/>
        <item x="35"/>
        <item x="11"/>
        <item x="7"/>
        <item x="39"/>
        <item x="29"/>
        <item x="22"/>
        <item x="45"/>
        <item x="10"/>
        <item x="33"/>
        <item x="38"/>
        <item x="34"/>
        <item x="0"/>
        <item x="17"/>
        <item x="46"/>
        <item x="14"/>
        <item x="48"/>
        <item x="49"/>
        <item x="25"/>
        <item x="31"/>
        <item x="20"/>
        <item x="27"/>
        <item x="12"/>
        <item x="40"/>
        <item x="6"/>
        <item x="47"/>
        <item x="4"/>
        <item x="13"/>
        <item x="3"/>
        <item x="30"/>
        <item x="24"/>
        <item x="23"/>
        <item x="28"/>
        <item x="2"/>
        <item x="16"/>
        <item x="41"/>
        <item x="21"/>
        <item x="42"/>
        <item t="default"/>
      </items>
    </pivotField>
    <pivotField showAll="0">
      <items count="51">
        <item x="24"/>
        <item x="34"/>
        <item x="20"/>
        <item x="38"/>
        <item x="37"/>
        <item x="33"/>
        <item x="45"/>
        <item x="35"/>
        <item x="22"/>
        <item x="3"/>
        <item x="1"/>
        <item x="21"/>
        <item x="23"/>
        <item x="48"/>
        <item x="12"/>
        <item x="9"/>
        <item x="26"/>
        <item x="41"/>
        <item x="43"/>
        <item x="40"/>
        <item x="47"/>
        <item x="30"/>
        <item x="49"/>
        <item x="17"/>
        <item x="0"/>
        <item x="36"/>
        <item x="39"/>
        <item x="7"/>
        <item x="16"/>
        <item x="11"/>
        <item x="29"/>
        <item x="10"/>
        <item x="46"/>
        <item x="4"/>
        <item x="14"/>
        <item x="31"/>
        <item x="6"/>
        <item x="8"/>
        <item x="15"/>
        <item x="13"/>
        <item x="44"/>
        <item x="5"/>
        <item x="18"/>
        <item x="27"/>
        <item x="2"/>
        <item x="25"/>
        <item x="32"/>
        <item x="42"/>
        <item x="28"/>
        <item x="19"/>
        <item t="default"/>
      </items>
    </pivotField>
    <pivotField showAll="0"/>
    <pivotField showAll="0">
      <items count="51">
        <item x="32"/>
        <item x="40"/>
        <item x="24"/>
        <item x="14"/>
        <item x="22"/>
        <item x="0"/>
        <item x="44"/>
        <item x="41"/>
        <item x="28"/>
        <item x="33"/>
        <item x="11"/>
        <item x="18"/>
        <item x="15"/>
        <item x="20"/>
        <item x="16"/>
        <item x="1"/>
        <item x="8"/>
        <item x="47"/>
        <item x="35"/>
        <item x="7"/>
        <item x="31"/>
        <item x="23"/>
        <item x="6"/>
        <item x="34"/>
        <item x="49"/>
        <item x="13"/>
        <item x="3"/>
        <item x="48"/>
        <item x="21"/>
        <item x="30"/>
        <item x="2"/>
        <item x="42"/>
        <item x="17"/>
        <item x="26"/>
        <item x="12"/>
        <item x="19"/>
        <item x="38"/>
        <item x="4"/>
        <item x="5"/>
        <item x="45"/>
        <item x="10"/>
        <item x="27"/>
        <item x="36"/>
        <item x="43"/>
        <item x="25"/>
        <item x="37"/>
        <item x="46"/>
        <item x="39"/>
        <item x="29"/>
        <item x="9"/>
        <item t="default"/>
      </items>
    </pivotField>
    <pivotField numFmtId="164" showAll="0">
      <items count="51">
        <item x="37"/>
        <item x="47"/>
        <item x="0"/>
        <item x="26"/>
        <item x="38"/>
        <item x="27"/>
        <item x="28"/>
        <item x="42"/>
        <item x="39"/>
        <item x="12"/>
        <item x="19"/>
        <item x="1"/>
        <item x="2"/>
        <item x="29"/>
        <item x="43"/>
        <item x="30"/>
        <item x="44"/>
        <item x="31"/>
        <item x="20"/>
        <item x="48"/>
        <item x="7"/>
        <item x="32"/>
        <item x="13"/>
        <item x="14"/>
        <item x="8"/>
        <item x="15"/>
        <item x="16"/>
        <item x="33"/>
        <item x="34"/>
        <item x="45"/>
        <item x="3"/>
        <item x="35"/>
        <item x="21"/>
        <item x="17"/>
        <item x="40"/>
        <item x="9"/>
        <item x="41"/>
        <item x="36"/>
        <item x="10"/>
        <item x="4"/>
        <item x="22"/>
        <item x="23"/>
        <item x="5"/>
        <item x="6"/>
        <item x="46"/>
        <item x="24"/>
        <item x="25"/>
        <item x="49"/>
        <item x="11"/>
        <item x="18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4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FB4BA-67E3-47A8-AE72-7270A659BA76}" name="Table1" displayName="Table1" ref="A1:F51" totalsRowShown="0">
  <autoFilter ref="A1:F51" xr:uid="{00000000-0001-0000-0000-000000000000}"/>
  <sortState xmlns:xlrd2="http://schemas.microsoft.com/office/spreadsheetml/2017/richdata2" ref="A2:F51">
    <sortCondition ref="E1:E51"/>
  </sortState>
  <tableColumns count="6">
    <tableColumn id="1" xr3:uid="{3F15FB33-3A24-4E6A-826E-0B11B3B7771B}" name="Store-ID"/>
    <tableColumn id="2" xr3:uid="{7B969981-FCCE-4A7A-AFC3-ECB7F9CD3C20}" name="Store-ZIP"/>
    <tableColumn id="3" xr3:uid="{FE206A09-5109-4CA4-AA94-9967D8B13A96}" name="Address"/>
    <tableColumn id="4" xr3:uid="{C0EE6BB8-5E2D-4E61-9B01-8AA49A18784F}" name="Store-Manager"/>
    <tableColumn id="5" xr3:uid="{628137AE-1449-4F42-AE0A-BD6A7317E3FE}" name="Store-Opening" dataDxfId="0"/>
    <tableColumn id="6" xr3:uid="{6131977F-167B-425F-8A7D-487883B142BE}" name="Clu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E215-5B41-4258-8FD7-7DEDA334F2FD}">
  <dimension ref="A3:C2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50" width="15.5546875" bestFit="1" customWidth="1"/>
    <col min="51" max="52" width="10.77734375" bestFit="1" customWidth="1"/>
  </cols>
  <sheetData>
    <row r="3" spans="1:3" x14ac:dyDescent="0.3">
      <c r="A3" s="3"/>
      <c r="B3" s="4"/>
      <c r="C3" s="5"/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9"/>
      <c r="B20" s="10"/>
      <c r="C20" s="1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37E6F944-2CB0-4E39-BF29-4EC01F656A16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Sheet1!A4:A153</xm:f>
              <xm:sqref>G19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26" sqref="C26"/>
    </sheetView>
  </sheetViews>
  <sheetFormatPr defaultRowHeight="14.4" x14ac:dyDescent="0.3"/>
  <cols>
    <col min="1" max="1" width="12" bestFit="1" customWidth="1"/>
    <col min="2" max="2" width="10.6640625" customWidth="1"/>
    <col min="3" max="3" width="28.109375" bestFit="1" customWidth="1"/>
    <col min="4" max="4" width="16.44140625" bestFit="1" customWidth="1"/>
    <col min="5" max="5" width="15.109375" customWidth="1"/>
    <col min="7" max="7" width="9.6640625" customWidth="1"/>
    <col min="8" max="8" width="22.8867187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135</v>
      </c>
      <c r="E1" t="s">
        <v>186</v>
      </c>
      <c r="F1" t="s">
        <v>187</v>
      </c>
      <c r="G1" s="1"/>
      <c r="I1" s="1"/>
    </row>
    <row r="2" spans="1:9" x14ac:dyDescent="0.3">
      <c r="A2" t="s">
        <v>90</v>
      </c>
      <c r="B2">
        <v>110005</v>
      </c>
      <c r="C2" t="s">
        <v>42</v>
      </c>
      <c r="D2" t="s">
        <v>140</v>
      </c>
      <c r="E2" s="2">
        <v>29717</v>
      </c>
      <c r="F2">
        <v>6</v>
      </c>
    </row>
    <row r="3" spans="1:9" x14ac:dyDescent="0.3">
      <c r="A3" t="s">
        <v>105</v>
      </c>
      <c r="B3">
        <v>110021</v>
      </c>
      <c r="C3" t="s">
        <v>37</v>
      </c>
      <c r="D3" t="s">
        <v>156</v>
      </c>
      <c r="E3" s="2">
        <v>30195</v>
      </c>
      <c r="F3">
        <v>8</v>
      </c>
    </row>
    <row r="4" spans="1:9" x14ac:dyDescent="0.3">
      <c r="A4" t="s">
        <v>109</v>
      </c>
      <c r="B4">
        <v>110025</v>
      </c>
      <c r="C4" t="s">
        <v>61</v>
      </c>
      <c r="D4" t="s">
        <v>160</v>
      </c>
      <c r="E4" s="2">
        <v>30316</v>
      </c>
      <c r="F4">
        <v>1</v>
      </c>
      <c r="H4" t="s">
        <v>188</v>
      </c>
      <c r="I4" s="12" t="s">
        <v>90</v>
      </c>
    </row>
    <row r="5" spans="1:9" x14ac:dyDescent="0.3">
      <c r="A5">
        <v>18563110017</v>
      </c>
      <c r="B5" t="s">
        <v>2</v>
      </c>
      <c r="C5" t="s">
        <v>54</v>
      </c>
      <c r="D5" t="s">
        <v>152</v>
      </c>
      <c r="E5" s="2">
        <v>30916</v>
      </c>
      <c r="F5">
        <v>5</v>
      </c>
    </row>
    <row r="6" spans="1:9" x14ac:dyDescent="0.3">
      <c r="A6" t="s">
        <v>89</v>
      </c>
      <c r="B6" t="s">
        <v>3</v>
      </c>
      <c r="C6" t="s">
        <v>41</v>
      </c>
      <c r="D6" t="s">
        <v>139</v>
      </c>
      <c r="E6" s="2">
        <v>31181</v>
      </c>
      <c r="F6">
        <v>6</v>
      </c>
      <c r="H6" t="s">
        <v>189</v>
      </c>
      <c r="I6" s="13">
        <f>VLOOKUP(I4,A2:B51,2,FALSE)</f>
        <v>110005</v>
      </c>
    </row>
    <row r="7" spans="1:9" x14ac:dyDescent="0.3">
      <c r="A7" t="s">
        <v>128</v>
      </c>
      <c r="B7" t="s">
        <v>4</v>
      </c>
      <c r="C7" t="s">
        <v>79</v>
      </c>
      <c r="D7" t="s">
        <v>179</v>
      </c>
      <c r="E7" s="2">
        <v>31376</v>
      </c>
      <c r="F7">
        <v>5</v>
      </c>
    </row>
    <row r="8" spans="1:9" x14ac:dyDescent="0.3">
      <c r="A8" t="s">
        <v>133</v>
      </c>
      <c r="B8" t="s">
        <v>5</v>
      </c>
      <c r="C8" t="s">
        <v>84</v>
      </c>
      <c r="D8" t="s">
        <v>184</v>
      </c>
      <c r="E8" s="2">
        <v>31936</v>
      </c>
      <c r="F8">
        <v>5</v>
      </c>
      <c r="H8" t="s">
        <v>190</v>
      </c>
      <c r="I8" s="14" t="str">
        <f>VLOOKUP(I4,Table1[[Store-ID]:[Address]],3,FALSE)</f>
        <v>Paharganj</v>
      </c>
    </row>
    <row r="9" spans="1:9" x14ac:dyDescent="0.3">
      <c r="A9" t="s">
        <v>132</v>
      </c>
      <c r="B9" t="s">
        <v>6</v>
      </c>
      <c r="C9" t="s">
        <v>83</v>
      </c>
      <c r="D9" t="s">
        <v>183</v>
      </c>
      <c r="E9" s="2">
        <v>32299</v>
      </c>
      <c r="F9">
        <v>7</v>
      </c>
    </row>
    <row r="10" spans="1:9" x14ac:dyDescent="0.3">
      <c r="A10" t="s">
        <v>111</v>
      </c>
      <c r="B10" t="s">
        <v>7</v>
      </c>
      <c r="C10" t="s">
        <v>52</v>
      </c>
      <c r="D10" t="s">
        <v>162</v>
      </c>
      <c r="E10" s="2">
        <v>32466</v>
      </c>
      <c r="F10">
        <v>6</v>
      </c>
      <c r="H10" t="s">
        <v>204</v>
      </c>
      <c r="I10" s="15" t="str">
        <f>VLOOKUP(I4,Table1[[Store-ID]:[Store-Opening]],4,FALSE)</f>
        <v>Vikram Malhotra</v>
      </c>
    </row>
    <row r="11" spans="1:9" x14ac:dyDescent="0.3">
      <c r="A11" t="s">
        <v>100</v>
      </c>
      <c r="B11" t="s">
        <v>8</v>
      </c>
      <c r="C11" t="s">
        <v>52</v>
      </c>
      <c r="D11" t="s">
        <v>150</v>
      </c>
      <c r="E11" s="2">
        <v>32489</v>
      </c>
      <c r="F11">
        <v>3</v>
      </c>
    </row>
    <row r="12" spans="1:9" x14ac:dyDescent="0.3">
      <c r="A12" t="s">
        <v>134</v>
      </c>
      <c r="B12" t="s">
        <v>9</v>
      </c>
      <c r="C12" t="s">
        <v>85</v>
      </c>
      <c r="D12" t="s">
        <v>185</v>
      </c>
      <c r="E12" s="2">
        <v>33003</v>
      </c>
      <c r="F12">
        <v>4</v>
      </c>
      <c r="H12" t="s">
        <v>205</v>
      </c>
      <c r="I12" s="16">
        <f>VLOOKUP(I4,A2:E52,5,FALSE)</f>
        <v>29717</v>
      </c>
    </row>
    <row r="13" spans="1:9" x14ac:dyDescent="0.3">
      <c r="A13" t="s">
        <v>96</v>
      </c>
      <c r="B13" t="s">
        <v>10</v>
      </c>
      <c r="C13" t="s">
        <v>48</v>
      </c>
      <c r="D13" t="s">
        <v>146</v>
      </c>
      <c r="E13" s="2">
        <v>33095</v>
      </c>
      <c r="F13">
        <v>1</v>
      </c>
    </row>
    <row r="14" spans="1:9" x14ac:dyDescent="0.3">
      <c r="A14" t="s">
        <v>129</v>
      </c>
      <c r="B14" t="s">
        <v>11</v>
      </c>
      <c r="C14" t="s">
        <v>80</v>
      </c>
      <c r="D14" t="s">
        <v>180</v>
      </c>
      <c r="E14" s="2">
        <v>33103</v>
      </c>
      <c r="F14">
        <v>1</v>
      </c>
      <c r="H14" t="s">
        <v>206</v>
      </c>
      <c r="I14" s="17">
        <f>VLOOKUP(I4,Table1[],6,FALSE)</f>
        <v>6</v>
      </c>
    </row>
    <row r="15" spans="1:9" x14ac:dyDescent="0.3">
      <c r="A15" t="s">
        <v>115</v>
      </c>
      <c r="B15" t="s">
        <v>12</v>
      </c>
      <c r="C15" t="s">
        <v>66</v>
      </c>
      <c r="D15" t="s">
        <v>166</v>
      </c>
      <c r="E15" s="2">
        <v>33441</v>
      </c>
      <c r="F15">
        <v>5</v>
      </c>
    </row>
    <row r="16" spans="1:9" x14ac:dyDescent="0.3">
      <c r="A16" t="s">
        <v>103</v>
      </c>
      <c r="B16" t="s">
        <v>13</v>
      </c>
      <c r="C16" t="s">
        <v>56</v>
      </c>
      <c r="D16" t="s">
        <v>154</v>
      </c>
      <c r="E16" s="2">
        <v>33806</v>
      </c>
      <c r="F16">
        <v>7</v>
      </c>
    </row>
    <row r="17" spans="1:6" x14ac:dyDescent="0.3">
      <c r="A17" t="s">
        <v>106</v>
      </c>
      <c r="B17" t="s">
        <v>14</v>
      </c>
      <c r="C17" t="s">
        <v>58</v>
      </c>
      <c r="D17" t="s">
        <v>157</v>
      </c>
      <c r="E17" s="2">
        <v>34263</v>
      </c>
      <c r="F17">
        <v>5</v>
      </c>
    </row>
    <row r="18" spans="1:6" x14ac:dyDescent="0.3">
      <c r="A18" t="s">
        <v>125</v>
      </c>
      <c r="B18" t="s">
        <v>15</v>
      </c>
      <c r="C18" t="s">
        <v>76</v>
      </c>
      <c r="D18" t="s">
        <v>176</v>
      </c>
      <c r="E18" s="2">
        <v>34795</v>
      </c>
      <c r="F18">
        <v>7</v>
      </c>
    </row>
    <row r="19" spans="1:6" x14ac:dyDescent="0.3">
      <c r="A19" t="s">
        <v>120</v>
      </c>
      <c r="B19" t="s">
        <v>16</v>
      </c>
      <c r="C19" t="s">
        <v>71</v>
      </c>
      <c r="D19" t="s">
        <v>171</v>
      </c>
      <c r="E19" s="2">
        <v>35854</v>
      </c>
      <c r="F19">
        <v>5</v>
      </c>
    </row>
    <row r="20" spans="1:6" x14ac:dyDescent="0.3">
      <c r="A20" t="s">
        <v>88</v>
      </c>
      <c r="B20" t="s">
        <v>17</v>
      </c>
      <c r="C20" t="s">
        <v>40</v>
      </c>
      <c r="D20" t="s">
        <v>138</v>
      </c>
      <c r="E20" s="2">
        <v>35888</v>
      </c>
      <c r="F20">
        <v>4</v>
      </c>
    </row>
    <row r="21" spans="1:6" x14ac:dyDescent="0.3">
      <c r="A21" t="s">
        <v>99</v>
      </c>
      <c r="B21" t="s">
        <v>18</v>
      </c>
      <c r="C21" t="s">
        <v>51</v>
      </c>
      <c r="D21" t="s">
        <v>149</v>
      </c>
      <c r="E21" s="2">
        <v>35899</v>
      </c>
      <c r="F21">
        <v>8</v>
      </c>
    </row>
    <row r="22" spans="1:6" x14ac:dyDescent="0.3">
      <c r="A22" t="s">
        <v>112</v>
      </c>
      <c r="B22" t="s">
        <v>19</v>
      </c>
      <c r="C22" t="s">
        <v>63</v>
      </c>
      <c r="D22" t="s">
        <v>163</v>
      </c>
      <c r="E22" s="2">
        <v>35970</v>
      </c>
      <c r="F22">
        <v>2</v>
      </c>
    </row>
    <row r="23" spans="1:6" x14ac:dyDescent="0.3">
      <c r="A23" t="s">
        <v>131</v>
      </c>
      <c r="B23" t="s">
        <v>20</v>
      </c>
      <c r="C23" t="s">
        <v>82</v>
      </c>
      <c r="D23" t="s">
        <v>182</v>
      </c>
      <c r="E23" s="2">
        <v>36177</v>
      </c>
      <c r="F23">
        <v>5</v>
      </c>
    </row>
    <row r="24" spans="1:6" x14ac:dyDescent="0.3">
      <c r="A24" t="s">
        <v>124</v>
      </c>
      <c r="B24" t="s">
        <v>21</v>
      </c>
      <c r="C24" t="s">
        <v>75</v>
      </c>
      <c r="D24" t="s">
        <v>175</v>
      </c>
      <c r="E24" s="2">
        <v>36250</v>
      </c>
      <c r="F24">
        <v>3</v>
      </c>
    </row>
    <row r="25" spans="1:6" x14ac:dyDescent="0.3">
      <c r="A25" t="s">
        <v>119</v>
      </c>
      <c r="B25" t="s">
        <v>22</v>
      </c>
      <c r="C25" t="s">
        <v>70</v>
      </c>
      <c r="D25" t="s">
        <v>170</v>
      </c>
      <c r="E25" s="2">
        <v>36632</v>
      </c>
      <c r="F25">
        <v>3</v>
      </c>
    </row>
    <row r="26" spans="1:6" x14ac:dyDescent="0.3">
      <c r="A26" t="s">
        <v>122</v>
      </c>
      <c r="B26" t="s">
        <v>23</v>
      </c>
      <c r="C26" t="s">
        <v>73</v>
      </c>
      <c r="D26" t="s">
        <v>173</v>
      </c>
      <c r="E26" s="2">
        <v>36720</v>
      </c>
      <c r="F26">
        <v>2</v>
      </c>
    </row>
    <row r="27" spans="1:6" x14ac:dyDescent="0.3">
      <c r="A27" t="s">
        <v>123</v>
      </c>
      <c r="B27" t="s">
        <v>24</v>
      </c>
      <c r="C27" t="s">
        <v>74</v>
      </c>
      <c r="D27" t="s">
        <v>174</v>
      </c>
      <c r="E27" s="2">
        <v>36902</v>
      </c>
      <c r="F27">
        <v>3</v>
      </c>
    </row>
    <row r="28" spans="1:6" x14ac:dyDescent="0.3">
      <c r="A28" t="s">
        <v>113</v>
      </c>
      <c r="B28" t="s">
        <v>25</v>
      </c>
      <c r="C28" t="s">
        <v>64</v>
      </c>
      <c r="D28" t="s">
        <v>164</v>
      </c>
      <c r="E28" s="2">
        <v>37333</v>
      </c>
      <c r="F28">
        <v>3</v>
      </c>
    </row>
    <row r="29" spans="1:6" x14ac:dyDescent="0.3">
      <c r="A29" t="s">
        <v>91</v>
      </c>
      <c r="B29" t="s">
        <v>26</v>
      </c>
      <c r="C29" t="s">
        <v>43</v>
      </c>
      <c r="D29" t="s">
        <v>141</v>
      </c>
      <c r="E29" s="2">
        <v>37685</v>
      </c>
      <c r="F29">
        <v>5</v>
      </c>
    </row>
    <row r="30" spans="1:6" x14ac:dyDescent="0.3">
      <c r="A30" t="s">
        <v>87</v>
      </c>
      <c r="B30" t="s">
        <v>27</v>
      </c>
      <c r="C30" t="s">
        <v>39</v>
      </c>
      <c r="D30" t="s">
        <v>137</v>
      </c>
      <c r="E30" s="2">
        <v>37712</v>
      </c>
      <c r="F30">
        <v>5</v>
      </c>
    </row>
    <row r="31" spans="1:6" x14ac:dyDescent="0.3">
      <c r="A31" t="s">
        <v>92</v>
      </c>
      <c r="B31" t="s">
        <v>28</v>
      </c>
      <c r="C31" t="s">
        <v>44</v>
      </c>
      <c r="D31" t="s">
        <v>142</v>
      </c>
      <c r="E31" s="2">
        <v>37731</v>
      </c>
      <c r="F31">
        <v>7</v>
      </c>
    </row>
    <row r="32" spans="1:6" x14ac:dyDescent="0.3">
      <c r="A32" t="s">
        <v>95</v>
      </c>
      <c r="B32" t="s">
        <v>29</v>
      </c>
      <c r="C32" t="s">
        <v>47</v>
      </c>
      <c r="D32" t="s">
        <v>145</v>
      </c>
      <c r="E32" s="2">
        <v>37867</v>
      </c>
      <c r="F32">
        <v>1</v>
      </c>
    </row>
    <row r="33" spans="1:6" x14ac:dyDescent="0.3">
      <c r="A33" t="s">
        <v>93</v>
      </c>
      <c r="B33" t="s">
        <v>30</v>
      </c>
      <c r="C33" t="s">
        <v>45</v>
      </c>
      <c r="D33" t="s">
        <v>143</v>
      </c>
      <c r="E33" s="2">
        <v>38333</v>
      </c>
      <c r="F33">
        <v>5</v>
      </c>
    </row>
    <row r="34" spans="1:6" x14ac:dyDescent="0.3">
      <c r="A34" t="s">
        <v>97</v>
      </c>
      <c r="B34" t="s">
        <v>31</v>
      </c>
      <c r="C34" t="s">
        <v>49</v>
      </c>
      <c r="D34" t="s">
        <v>147</v>
      </c>
      <c r="E34" s="2">
        <v>38463</v>
      </c>
      <c r="F34">
        <v>4</v>
      </c>
    </row>
    <row r="35" spans="1:6" x14ac:dyDescent="0.3">
      <c r="A35" t="s">
        <v>108</v>
      </c>
      <c r="B35" t="s">
        <v>32</v>
      </c>
      <c r="C35" t="s">
        <v>60</v>
      </c>
      <c r="D35" t="s">
        <v>159</v>
      </c>
      <c r="E35" s="2">
        <v>38585</v>
      </c>
      <c r="F35">
        <v>3</v>
      </c>
    </row>
    <row r="36" spans="1:6" x14ac:dyDescent="0.3">
      <c r="A36" t="s">
        <v>104</v>
      </c>
      <c r="B36" t="s">
        <v>33</v>
      </c>
      <c r="C36" t="s">
        <v>57</v>
      </c>
      <c r="D36" t="s">
        <v>155</v>
      </c>
      <c r="E36" s="2">
        <v>38816</v>
      </c>
      <c r="F36">
        <v>6</v>
      </c>
    </row>
    <row r="37" spans="1:6" x14ac:dyDescent="0.3">
      <c r="A37" t="s">
        <v>101</v>
      </c>
      <c r="B37" t="s">
        <v>34</v>
      </c>
      <c r="C37" t="s">
        <v>53</v>
      </c>
      <c r="D37" t="s">
        <v>151</v>
      </c>
      <c r="E37" s="2">
        <v>38949</v>
      </c>
      <c r="F37">
        <v>2</v>
      </c>
    </row>
    <row r="38" spans="1:6" x14ac:dyDescent="0.3">
      <c r="A38" t="s">
        <v>102</v>
      </c>
      <c r="B38" t="s">
        <v>35</v>
      </c>
      <c r="C38" t="s">
        <v>55</v>
      </c>
      <c r="D38" t="s">
        <v>153</v>
      </c>
      <c r="E38" s="2">
        <v>38968</v>
      </c>
      <c r="F38">
        <v>6</v>
      </c>
    </row>
    <row r="39" spans="1:6" x14ac:dyDescent="0.3">
      <c r="A39" t="s">
        <v>110</v>
      </c>
      <c r="B39" t="s">
        <v>191</v>
      </c>
      <c r="C39" t="s">
        <v>62</v>
      </c>
      <c r="D39" t="s">
        <v>161</v>
      </c>
      <c r="E39" s="2">
        <v>39609</v>
      </c>
      <c r="F39">
        <v>5</v>
      </c>
    </row>
    <row r="40" spans="1:6" x14ac:dyDescent="0.3">
      <c r="A40" t="s">
        <v>116</v>
      </c>
      <c r="B40" t="s">
        <v>192</v>
      </c>
      <c r="C40" t="s">
        <v>67</v>
      </c>
      <c r="D40" t="s">
        <v>167</v>
      </c>
      <c r="E40" s="2">
        <v>39912</v>
      </c>
      <c r="F40">
        <v>2</v>
      </c>
    </row>
    <row r="41" spans="1:6" x14ac:dyDescent="0.3">
      <c r="A41" t="s">
        <v>118</v>
      </c>
      <c r="B41" t="s">
        <v>193</v>
      </c>
      <c r="C41" t="s">
        <v>69</v>
      </c>
      <c r="D41" t="s">
        <v>169</v>
      </c>
      <c r="E41" s="2">
        <v>39919</v>
      </c>
      <c r="F41">
        <v>1</v>
      </c>
    </row>
    <row r="42" spans="1:6" x14ac:dyDescent="0.3">
      <c r="A42" t="s">
        <v>94</v>
      </c>
      <c r="B42" t="s">
        <v>194</v>
      </c>
      <c r="C42" t="s">
        <v>46</v>
      </c>
      <c r="D42" t="s">
        <v>144</v>
      </c>
      <c r="E42" s="2">
        <v>40178</v>
      </c>
      <c r="F42">
        <v>4</v>
      </c>
    </row>
    <row r="43" spans="1:6" x14ac:dyDescent="0.3">
      <c r="A43" t="s">
        <v>98</v>
      </c>
      <c r="B43" t="s">
        <v>195</v>
      </c>
      <c r="C43" t="s">
        <v>50</v>
      </c>
      <c r="D43" t="s">
        <v>148</v>
      </c>
      <c r="E43" s="2">
        <v>40230</v>
      </c>
      <c r="F43">
        <v>4</v>
      </c>
    </row>
    <row r="44" spans="1:6" x14ac:dyDescent="0.3">
      <c r="A44" t="s">
        <v>126</v>
      </c>
      <c r="B44" t="s">
        <v>196</v>
      </c>
      <c r="C44" t="s">
        <v>77</v>
      </c>
      <c r="D44" t="s">
        <v>177</v>
      </c>
      <c r="E44" s="2">
        <v>41400</v>
      </c>
      <c r="F44">
        <v>1</v>
      </c>
    </row>
    <row r="45" spans="1:6" x14ac:dyDescent="0.3">
      <c r="A45" t="s">
        <v>121</v>
      </c>
      <c r="B45" t="s">
        <v>197</v>
      </c>
      <c r="C45" t="s">
        <v>72</v>
      </c>
      <c r="D45" t="s">
        <v>172</v>
      </c>
      <c r="E45" s="2">
        <v>42345</v>
      </c>
      <c r="F45">
        <v>1</v>
      </c>
    </row>
    <row r="46" spans="1:6" x14ac:dyDescent="0.3">
      <c r="A46" t="s">
        <v>117</v>
      </c>
      <c r="B46" t="s">
        <v>198</v>
      </c>
      <c r="C46" t="s">
        <v>68</v>
      </c>
      <c r="D46" t="s">
        <v>168</v>
      </c>
      <c r="E46" s="2">
        <v>42441</v>
      </c>
      <c r="F46">
        <v>7</v>
      </c>
    </row>
    <row r="47" spans="1:6" x14ac:dyDescent="0.3">
      <c r="A47" t="s">
        <v>86</v>
      </c>
      <c r="B47" t="s">
        <v>199</v>
      </c>
      <c r="C47" t="s">
        <v>38</v>
      </c>
      <c r="D47" t="s">
        <v>136</v>
      </c>
      <c r="E47" s="2">
        <v>42548</v>
      </c>
      <c r="F47">
        <v>4</v>
      </c>
    </row>
    <row r="48" spans="1:6" x14ac:dyDescent="0.3">
      <c r="A48" t="s">
        <v>130</v>
      </c>
      <c r="B48" t="s">
        <v>200</v>
      </c>
      <c r="C48" t="s">
        <v>81</v>
      </c>
      <c r="D48" t="s">
        <v>181</v>
      </c>
      <c r="E48" s="2">
        <v>42945</v>
      </c>
      <c r="F48">
        <v>4</v>
      </c>
    </row>
    <row r="49" spans="1:6" x14ac:dyDescent="0.3">
      <c r="A49" t="s">
        <v>107</v>
      </c>
      <c r="B49" t="s">
        <v>201</v>
      </c>
      <c r="C49" t="s">
        <v>59</v>
      </c>
      <c r="D49" t="s">
        <v>158</v>
      </c>
      <c r="E49" s="2">
        <v>43147</v>
      </c>
      <c r="F49">
        <v>8</v>
      </c>
    </row>
    <row r="50" spans="1:6" x14ac:dyDescent="0.3">
      <c r="A50" t="s">
        <v>114</v>
      </c>
      <c r="B50" t="s">
        <v>202</v>
      </c>
      <c r="C50" t="s">
        <v>65</v>
      </c>
      <c r="D50" t="s">
        <v>165</v>
      </c>
      <c r="E50" s="2">
        <v>43633</v>
      </c>
      <c r="F50">
        <v>2</v>
      </c>
    </row>
    <row r="51" spans="1:6" x14ac:dyDescent="0.3">
      <c r="A51" t="s">
        <v>127</v>
      </c>
      <c r="B51" t="s">
        <v>203</v>
      </c>
      <c r="C51" t="s">
        <v>78</v>
      </c>
      <c r="D51" t="s">
        <v>178</v>
      </c>
      <c r="E51" s="2">
        <v>43694</v>
      </c>
      <c r="F51">
        <v>3</v>
      </c>
    </row>
  </sheetData>
  <sortState xmlns:xlrd2="http://schemas.microsoft.com/office/spreadsheetml/2017/richdata2" ref="A2:F51">
    <sortCondition ref="F2:F51"/>
  </sortState>
  <phoneticPr fontId="1" type="noConversion"/>
  <dataValidations count="2">
    <dataValidation type="list" allowBlank="1" showInputMessage="1" showErrorMessage="1" sqref="A1 I4" xr:uid="{46A52EE5-BF4B-4E05-B489-2751616BB9FB}">
      <formula1>$A$2:$A$51</formula1>
    </dataValidation>
    <dataValidation type="list" allowBlank="1" showInputMessage="1" showErrorMessage="1" sqref="I6" xr:uid="{516F1B6F-F039-41B9-B6C8-6B006D3738B2}">
      <formula1>$B:$B</formula1>
    </dataValidation>
  </dataValidations>
  <pageMargins left="0.7" right="0.7" top="0.75" bottom="0.75" header="0.3" footer="0.3"/>
  <ignoredErrors>
    <ignoredError sqref="A1:A4 A6:A1048576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MUSKAN SHARMA</cp:lastModifiedBy>
  <dcterms:created xsi:type="dcterms:W3CDTF">2015-06-05T18:17:20Z</dcterms:created>
  <dcterms:modified xsi:type="dcterms:W3CDTF">2024-07-11T17:18:27Z</dcterms:modified>
</cp:coreProperties>
</file>