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work\"/>
    </mc:Choice>
  </mc:AlternateContent>
  <xr:revisionPtr revIDLastSave="0" documentId="8_{DDE499DB-2ED7-4288-B106-DBA692F2EE1E}" xr6:coauthVersionLast="47" xr6:coauthVersionMax="47" xr10:uidLastSave="{00000000-0000-0000-0000-000000000000}"/>
  <bookViews>
    <workbookView xWindow="-108" yWindow="-108" windowWidth="23256" windowHeight="12456" activeTab="1" xr2:uid="{C47A81B1-43D9-4987-9522-09D7860E3D1D}"/>
  </bookViews>
  <sheets>
    <sheet name="QUE-1" sheetId="1" r:id="rId1"/>
    <sheet name="QUE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2" l="1"/>
  <c r="H5" i="2"/>
  <c r="F20" i="2"/>
  <c r="F17" i="2"/>
  <c r="F14" i="2"/>
  <c r="F11" i="2"/>
  <c r="F8" i="2"/>
  <c r="F5" i="2"/>
  <c r="F2" i="2"/>
  <c r="E3" i="2"/>
  <c r="E2" i="2"/>
  <c r="E6" i="1"/>
  <c r="H2" i="1"/>
  <c r="G2" i="1"/>
  <c r="F2" i="1"/>
  <c r="E2" i="1"/>
</calcChain>
</file>

<file path=xl/sharedStrings.xml><?xml version="1.0" encoding="utf-8"?>
<sst xmlns="http://schemas.openxmlformats.org/spreadsheetml/2006/main" count="30" uniqueCount="29">
  <si>
    <t>Group</t>
  </si>
  <si>
    <t>Mean</t>
  </si>
  <si>
    <t>S.D</t>
  </si>
  <si>
    <t>sample size</t>
  </si>
  <si>
    <t>Girls</t>
  </si>
  <si>
    <t>Boys</t>
  </si>
  <si>
    <t>Standard Error</t>
  </si>
  <si>
    <t>t-value</t>
  </si>
  <si>
    <t>DF</t>
  </si>
  <si>
    <t>Critical t-value</t>
  </si>
  <si>
    <t>Compare and Interpret Results</t>
  </si>
  <si>
    <t>total</t>
  </si>
  <si>
    <t>category</t>
  </si>
  <si>
    <t>smokers</t>
  </si>
  <si>
    <t>non-smokers</t>
  </si>
  <si>
    <t>cancer(B)</t>
  </si>
  <si>
    <t>no cancer©</t>
  </si>
  <si>
    <t>Total(D)</t>
  </si>
  <si>
    <t>Expected Cancer for Smokers</t>
  </si>
  <si>
    <t>Expected No Cancer for Smokers</t>
  </si>
  <si>
    <t>Expected No Cancer for Non-Smokers</t>
  </si>
  <si>
    <t>Chi-Square value for Smokers &amp; Cancer</t>
  </si>
  <si>
    <t>Chi-Square value for Non-Smokers &amp; Cancer</t>
  </si>
  <si>
    <t>Chi-Square value for Smokers &amp; No Cancer</t>
  </si>
  <si>
    <t>Chi-Square value for Non-Smokers &amp; No Cancer</t>
  </si>
  <si>
    <t xml:space="preserve"> total Chi-Square</t>
  </si>
  <si>
    <t>critical Chi-Square value at 5% significance level</t>
  </si>
  <si>
    <t xml:space="preserve">Compare {Reject H0 : Smoking is associated with cancer, </t>
  </si>
  <si>
    <t xml:space="preserve">                   Fail to Reject H0 :  No significant association}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</si>
</sst>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/>
    <xf numFmtId="0" fontId="0" fillId="0" borderId="9" xfId="0" applyBorder="1"/>
    <xf numFmtId="0" fontId="1" fillId="0" borderId="0" xfId="0" applyFont="1"/>
    <xf numFmtId="0" fontId="0" fillId="0" borderId="9" xfId="0" applyBorder="1"/>
    <xf numFmtId="0" fontId="2" fillId="0" borderId="9" xfId="0" applyFont="1" applyBorder="1"/>
    <xf numFmtId="0" fontId="2" fillId="0" borderId="9" xfId="0" applyFont="1" applyFill="1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7" xfId="0" applyBorder="1"/>
    <xf numFmtId="0" fontId="0" fillId="0" borderId="19" xfId="0" applyBorder="1"/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3" fillId="0" borderId="16" xfId="0" applyFont="1" applyBorder="1"/>
    <xf numFmtId="0" fontId="3" fillId="0" borderId="18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50CC8-0AC2-460E-85A4-C3E0464F3EC5}">
  <dimension ref="A1:I6"/>
  <sheetViews>
    <sheetView workbookViewId="0">
      <selection activeCell="E1" sqref="E1:I2"/>
    </sheetView>
  </sheetViews>
  <sheetFormatPr defaultRowHeight="14.4" x14ac:dyDescent="0.3"/>
  <cols>
    <col min="1" max="1" width="13.33203125" bestFit="1" customWidth="1"/>
    <col min="4" max="4" width="11.109375" bestFit="1" customWidth="1"/>
    <col min="5" max="5" width="13.33203125" bestFit="1" customWidth="1"/>
  </cols>
  <sheetData>
    <row r="1" spans="1:9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6</v>
      </c>
      <c r="F1" s="9" t="s">
        <v>7</v>
      </c>
      <c r="G1" s="14" t="s">
        <v>8</v>
      </c>
      <c r="H1" s="9" t="s">
        <v>9</v>
      </c>
      <c r="I1" s="9"/>
    </row>
    <row r="2" spans="1:9" x14ac:dyDescent="0.3">
      <c r="A2" s="10" t="s">
        <v>4</v>
      </c>
      <c r="B2" s="10">
        <v>89</v>
      </c>
      <c r="C2" s="10">
        <v>4</v>
      </c>
      <c r="D2" s="10">
        <v>50</v>
      </c>
      <c r="E2">
        <f>SQRT(B2^2/C2) +(B3^2/C3)</f>
        <v>791.61111111111109</v>
      </c>
      <c r="F2">
        <f>(B2-B3)/E2</f>
        <v>8.8427258053196713E-3</v>
      </c>
      <c r="G2">
        <f>((B2^2/C2 + B3^2/C3)^2) / (((B2^2/C2)^2/(C2-1)) + ((B3^2/C3)^2/(C3-1)))</f>
        <v>5.4023446729022995</v>
      </c>
      <c r="H2">
        <f>_xlfn.T.INV.2T(0.05, G2)</f>
        <v>2.570581835636315</v>
      </c>
    </row>
    <row r="3" spans="1:9" x14ac:dyDescent="0.3">
      <c r="A3" s="10" t="s">
        <v>5</v>
      </c>
      <c r="B3" s="10">
        <v>82</v>
      </c>
      <c r="C3" s="10">
        <v>9</v>
      </c>
      <c r="D3" s="10">
        <v>120</v>
      </c>
    </row>
    <row r="5" spans="1:9" x14ac:dyDescent="0.3">
      <c r="E5" s="13" t="s">
        <v>10</v>
      </c>
      <c r="F5" s="13"/>
      <c r="G5" s="13"/>
    </row>
    <row r="6" spans="1:9" x14ac:dyDescent="0.3">
      <c r="A6" s="11"/>
      <c r="E6" s="12" t="str">
        <f>IF(F2&gt;H2, "Reject H0", "Fail to Reject H0")</f>
        <v>Fail to Reject H0</v>
      </c>
      <c r="F6" s="12"/>
      <c r="G6" s="10"/>
    </row>
  </sheetData>
  <mergeCells count="2">
    <mergeCell ref="E5:G5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8045-85C7-41FB-A00E-9E5B3CC8B636}">
  <dimension ref="A1:M20"/>
  <sheetViews>
    <sheetView tabSelected="1" workbookViewId="0">
      <selection activeCell="F23" sqref="F23"/>
    </sheetView>
  </sheetViews>
  <sheetFormatPr defaultRowHeight="14.4" x14ac:dyDescent="0.3"/>
  <cols>
    <col min="1" max="1" width="11.5546875" bestFit="1" customWidth="1"/>
    <col min="3" max="3" width="10.6640625" bestFit="1" customWidth="1"/>
    <col min="5" max="5" width="25.109375" bestFit="1" customWidth="1"/>
    <col min="6" max="6" width="48.109375" bestFit="1" customWidth="1"/>
  </cols>
  <sheetData>
    <row r="1" spans="1:13" ht="15" thickBot="1" x14ac:dyDescent="0.35">
      <c r="A1" s="20" t="s">
        <v>12</v>
      </c>
      <c r="B1" s="21" t="s">
        <v>15</v>
      </c>
      <c r="C1" s="21" t="s">
        <v>16</v>
      </c>
      <c r="D1" s="21" t="s">
        <v>17</v>
      </c>
      <c r="E1" s="22" t="s">
        <v>18</v>
      </c>
      <c r="F1" s="24" t="s">
        <v>19</v>
      </c>
      <c r="G1" s="1"/>
      <c r="H1" s="25" t="s">
        <v>8</v>
      </c>
      <c r="I1" s="1"/>
      <c r="J1" s="1"/>
      <c r="K1" s="1"/>
      <c r="L1" s="1"/>
      <c r="M1" s="2"/>
    </row>
    <row r="2" spans="1:13" ht="15" thickBot="1" x14ac:dyDescent="0.35">
      <c r="A2" s="23" t="s">
        <v>13</v>
      </c>
      <c r="B2" s="16">
        <v>220</v>
      </c>
      <c r="C2" s="16">
        <v>230</v>
      </c>
      <c r="D2" s="16">
        <v>550</v>
      </c>
      <c r="E2" s="17">
        <f>(D2*B4)/D4</f>
        <v>235.22012578616352</v>
      </c>
      <c r="F2" s="18">
        <f>(D2*C4)/D4</f>
        <v>314.77987421383648</v>
      </c>
      <c r="G2" s="4"/>
      <c r="H2" s="19">
        <v>1</v>
      </c>
      <c r="I2" s="4"/>
      <c r="J2" s="4"/>
      <c r="K2" s="4"/>
      <c r="L2" s="4"/>
      <c r="M2" s="5"/>
    </row>
    <row r="3" spans="1:13" ht="15" thickBot="1" x14ac:dyDescent="0.35">
      <c r="A3" s="9" t="s">
        <v>14</v>
      </c>
      <c r="B3" s="10">
        <v>350</v>
      </c>
      <c r="C3" s="10">
        <v>640</v>
      </c>
      <c r="D3" s="10">
        <v>990</v>
      </c>
      <c r="E3" s="15">
        <f>(D3*B4)/D4</f>
        <v>423.39622641509436</v>
      </c>
      <c r="F3" s="3"/>
      <c r="G3" s="4"/>
      <c r="H3" s="4"/>
      <c r="I3" s="4"/>
      <c r="J3" s="4"/>
      <c r="K3" s="4"/>
      <c r="L3" s="4"/>
      <c r="M3" s="5"/>
    </row>
    <row r="4" spans="1:13" x14ac:dyDescent="0.3">
      <c r="A4" s="9" t="s">
        <v>11</v>
      </c>
      <c r="B4" s="10">
        <v>680</v>
      </c>
      <c r="C4" s="10">
        <v>910</v>
      </c>
      <c r="D4" s="10">
        <v>1590</v>
      </c>
      <c r="E4" s="15"/>
      <c r="F4" s="25" t="s">
        <v>20</v>
      </c>
      <c r="G4" s="4"/>
      <c r="H4" s="26" t="s">
        <v>26</v>
      </c>
      <c r="I4" s="27"/>
      <c r="J4" s="27"/>
      <c r="K4" s="27"/>
      <c r="L4" s="28"/>
      <c r="M4" s="5"/>
    </row>
    <row r="5" spans="1:13" ht="15" thickBot="1" x14ac:dyDescent="0.35">
      <c r="F5" s="19">
        <f>(D3*C4)/D4</f>
        <v>566.60377358490564</v>
      </c>
      <c r="G5" s="4"/>
      <c r="H5" s="6">
        <f>CHIINV(0.05,1)</f>
        <v>3.8414588206941236</v>
      </c>
      <c r="I5" s="7"/>
      <c r="J5" s="7"/>
      <c r="K5" s="7"/>
      <c r="L5" s="8"/>
      <c r="M5" s="5"/>
    </row>
    <row r="6" spans="1:13" ht="15" thickBot="1" x14ac:dyDescent="0.35">
      <c r="F6" s="3"/>
      <c r="G6" s="4"/>
      <c r="H6" s="4"/>
      <c r="I6" s="4"/>
      <c r="J6" s="4"/>
      <c r="K6" s="4"/>
      <c r="L6" s="4"/>
      <c r="M6" s="5"/>
    </row>
    <row r="7" spans="1:13" x14ac:dyDescent="0.3">
      <c r="F7" s="25" t="s">
        <v>21</v>
      </c>
      <c r="G7" s="4"/>
      <c r="H7" s="26" t="s">
        <v>27</v>
      </c>
      <c r="I7" s="27"/>
      <c r="J7" s="27"/>
      <c r="K7" s="27"/>
      <c r="L7" s="27"/>
      <c r="M7" s="28"/>
    </row>
    <row r="8" spans="1:13" ht="15" thickBot="1" x14ac:dyDescent="0.35">
      <c r="F8" s="19">
        <f>(B2-E2)^2/E2</f>
        <v>0.98483166851646309</v>
      </c>
      <c r="G8" s="4"/>
      <c r="H8" s="29" t="s">
        <v>28</v>
      </c>
      <c r="I8" s="30"/>
      <c r="J8" s="30"/>
      <c r="K8" s="30"/>
      <c r="L8" s="30"/>
      <c r="M8" s="31"/>
    </row>
    <row r="9" spans="1:13" ht="15" thickBot="1" x14ac:dyDescent="0.35">
      <c r="F9" s="3"/>
      <c r="G9" s="4"/>
      <c r="H9" s="6" t="str">
        <f>IF(F17&gt;F20, "Reject H0", "Fail to Reject H0")</f>
        <v>Fail to Reject H0</v>
      </c>
      <c r="I9" s="7"/>
      <c r="J9" s="7"/>
      <c r="K9" s="7"/>
      <c r="L9" s="7"/>
      <c r="M9" s="8"/>
    </row>
    <row r="10" spans="1:13" x14ac:dyDescent="0.3">
      <c r="F10" s="25" t="s">
        <v>22</v>
      </c>
      <c r="G10" s="4"/>
      <c r="H10" s="4"/>
      <c r="I10" s="4"/>
      <c r="J10" s="4"/>
      <c r="K10" s="4"/>
      <c r="L10" s="4"/>
      <c r="M10" s="5"/>
    </row>
    <row r="11" spans="1:13" ht="15" thickBot="1" x14ac:dyDescent="0.35">
      <c r="F11" s="19">
        <f>(B3-E3)^2/E3</f>
        <v>12.723320889247644</v>
      </c>
      <c r="G11" s="4"/>
      <c r="H11" s="4"/>
      <c r="I11" s="4"/>
      <c r="J11" s="4"/>
      <c r="K11" s="4"/>
      <c r="L11" s="4"/>
      <c r="M11" s="5"/>
    </row>
    <row r="12" spans="1:13" ht="15" thickBot="1" x14ac:dyDescent="0.35">
      <c r="F12" s="3"/>
      <c r="G12" s="4"/>
      <c r="H12" s="4"/>
      <c r="I12" s="4"/>
      <c r="J12" s="4"/>
      <c r="K12" s="4"/>
      <c r="L12" s="4"/>
      <c r="M12" s="5"/>
    </row>
    <row r="13" spans="1:13" x14ac:dyDescent="0.3">
      <c r="F13" s="25" t="s">
        <v>23</v>
      </c>
      <c r="G13" s="4"/>
      <c r="H13" s="4"/>
      <c r="I13" s="4"/>
      <c r="J13" s="4"/>
      <c r="K13" s="4"/>
      <c r="L13" s="4"/>
      <c r="M13" s="5"/>
    </row>
    <row r="14" spans="1:13" ht="15" thickBot="1" x14ac:dyDescent="0.35">
      <c r="F14" s="19">
        <f>(C2-F2)^2/F2</f>
        <v>22.833820267782531</v>
      </c>
      <c r="G14" s="4"/>
      <c r="H14" s="4"/>
      <c r="I14" s="4"/>
      <c r="J14" s="4"/>
      <c r="K14" s="4"/>
      <c r="L14" s="4"/>
      <c r="M14" s="5"/>
    </row>
    <row r="15" spans="1:13" ht="15" thickBot="1" x14ac:dyDescent="0.35">
      <c r="F15" s="3"/>
      <c r="G15" s="4"/>
      <c r="H15" s="4"/>
      <c r="I15" s="4"/>
      <c r="J15" s="4"/>
      <c r="K15" s="4"/>
      <c r="L15" s="4"/>
      <c r="M15" s="5"/>
    </row>
    <row r="16" spans="1:13" x14ac:dyDescent="0.3">
      <c r="F16" s="25" t="s">
        <v>24</v>
      </c>
      <c r="G16" s="4"/>
      <c r="H16" s="4"/>
      <c r="I16" s="4"/>
      <c r="J16" s="4"/>
      <c r="K16" s="4"/>
      <c r="L16" s="4"/>
      <c r="M16" s="5"/>
    </row>
    <row r="17" spans="6:13" ht="15" thickBot="1" x14ac:dyDescent="0.35">
      <c r="F17" s="19">
        <f>(C3-F5)^2/F5</f>
        <v>9.5075364886685705</v>
      </c>
      <c r="G17" s="4"/>
      <c r="H17" s="4"/>
      <c r="I17" s="4"/>
      <c r="J17" s="4"/>
      <c r="K17" s="4"/>
      <c r="L17" s="4"/>
      <c r="M17" s="5"/>
    </row>
    <row r="18" spans="6:13" ht="15" thickBot="1" x14ac:dyDescent="0.35">
      <c r="F18" s="3"/>
      <c r="G18" s="4"/>
      <c r="H18" s="4"/>
      <c r="I18" s="4"/>
      <c r="J18" s="4"/>
      <c r="K18" s="4"/>
      <c r="L18" s="4"/>
      <c r="M18" s="5"/>
    </row>
    <row r="19" spans="6:13" x14ac:dyDescent="0.3">
      <c r="F19" s="25" t="s">
        <v>25</v>
      </c>
      <c r="G19" s="4"/>
      <c r="H19" s="4"/>
      <c r="I19" s="4"/>
      <c r="J19" s="4"/>
      <c r="K19" s="4"/>
      <c r="L19" s="4"/>
      <c r="M19" s="5"/>
    </row>
    <row r="20" spans="6:13" ht="15" thickBot="1" x14ac:dyDescent="0.35">
      <c r="F20" s="19">
        <f>SUM(F8:F11,F14:F17)</f>
        <v>46.049509314215207</v>
      </c>
      <c r="G20" s="7"/>
      <c r="H20" s="7"/>
      <c r="I20" s="7"/>
      <c r="J20" s="7"/>
      <c r="K20" s="7"/>
      <c r="L20" s="7"/>
      <c r="M20" s="8"/>
    </row>
  </sheetData>
  <mergeCells count="3">
    <mergeCell ref="H4:L4"/>
    <mergeCell ref="H7:M7"/>
    <mergeCell ref="H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 infotech</dc:creator>
  <cp:lastModifiedBy>jj infotech</cp:lastModifiedBy>
  <dcterms:created xsi:type="dcterms:W3CDTF">2025-02-23T06:17:20Z</dcterms:created>
  <dcterms:modified xsi:type="dcterms:W3CDTF">2025-02-23T07:02:41Z</dcterms:modified>
</cp:coreProperties>
</file>