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8" documentId="13_ncr:1_{08BB088C-61C6-4AE3-B2E5-C88D71632C73}" xr6:coauthVersionLast="47" xr6:coauthVersionMax="47" xr10:uidLastSave="{BB1AE28D-8AA7-45AA-B212-8EC702CE6DA8}"/>
  <bookViews>
    <workbookView xWindow="-98" yWindow="-98" windowWidth="21795" windowHeight="12975" activeTab="6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6" i="10" s="1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D15" i="10" l="1"/>
  <c r="D19" i="10"/>
  <c r="D14" i="10"/>
  <c r="D13" i="10"/>
  <c r="D20" i="10"/>
  <c r="D17" i="10"/>
  <c r="D18" i="10"/>
  <c r="E13" i="10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<sst xmlns="http://schemas.openxmlformats.org/spreadsheetml/2006/main" count="2548" uniqueCount="583">
  <si>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</si>
  <si>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</si>
  <si>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</si>
  <si>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</si>
  <si>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</si>
  <si>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</si>
  <si>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</si>
  <si>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</si>
  <si>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</si>
  <si>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</si>
  <si>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</si>
  <si>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</si>
  <si>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</si>
  <si>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</si>
  <si>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</si>
  <si>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</si>
  <si>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</si>
  <si>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</si>
  <si>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</si>
  <si>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</si>
  <si>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</si>
  <si>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</si>
  <si>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</si>
  <si>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</si>
  <si>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</si>
  <si>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</si>
  <si>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</si>
  <si>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</si>
  <si>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</si>
  <si>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</si>
  <si>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</si>
  <si>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</si>
  <si>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</si>
  <si>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</si>
  <si>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</si>
  <si>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</si>
  <si>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</si>
  <si>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</si>
  <si>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</si>
  <si>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</si>
  <si>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</si>
  <si>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</si>
  <si>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</si>
  <si>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</si>
  <si>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</si>
  <si>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</si>
  <si>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</si>
  <si>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</si>
  <si>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</si>
  <si>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</si>
  <si>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</si>
  <si>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</si>
  <si>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</si>
  <si>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</si>
  <si>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</si>
  <si>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</si>
  <si>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</si>
  <si>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</si>
  <si>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</si>
  <si>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</si>
  <si>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</si>
  <si>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</si>
  <si>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</si>
  <si>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</si>
  <si>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</si>
  <si>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</si>
  <si>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</si>
  <si>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</si>
  <si>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</si>
  <si>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</si>
  <si>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</si>
  <si>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</si>
  <si>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</si>
  <si>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</si>
  <si>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</si>
  <si>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</si>
  <si>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</si>
  <si>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</si>
  <si>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</si>
  <si>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</si>
  <si>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</si>
  <si>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</si>
  <si>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</si>
  <si>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</si>
  <si>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</si>
  <si>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</si>
  <si>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</si>
  <si>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</si>
  <si>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</si>
  <si>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</si>
  <si>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</si>
  <si>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</si>
  <si>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</si>
  <si>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</si>
  <si>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</si>
  <si>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</si>
  <si>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</si>
  <si>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</si>
  <si>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</si>
  <si>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</si>
  <si>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</si>
  <si>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</si>
  <si>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</si>
  <si>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</si>
  <si>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</si>
  <si>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</si>
  <si>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</si>
  <si>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</si>
  <si>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</si>
  <si>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</si>
  <si>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</si>
  <si>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</si>
  <si>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</si>
  <si>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</si>
  <si>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</si>
  <si>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</si>
  <si>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</si>
  <si>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</si>
  <si>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</si>
  <si>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</si>
  <si>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</si>
  <si>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</si>
  <si>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</si>
  <si>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</si>
  <si>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</si>
  <si>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</si>
  <si>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</si>
  <si>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</si>
  <si>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</si>
  <si>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</si>
  <si>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</si>
  <si>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</si>
  <si>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</si>
  <si>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</si>
  <si>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</si>
  <si>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</si>
  <si>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</si>
  <si>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</si>
  <si>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</si>
  <si>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</si>
  <si>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</si>
  <si>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</si>
  <si>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</si>
  <si>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</si>
  <si>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</si>
  <si>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</si>
  <si>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</si>
  <si>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</si>
  <si>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</si>
  <si>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</si>
  <si>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</si>
  <si>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</si>
  <si>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</si>
  <si>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</si>
  <si>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</si>
  <si>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</si>
  <si>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</si>
  <si>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</si>
  <si>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</si>
  <si>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</si>
  <si>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</si>
  <si>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</si>
  <si>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</si>
  <si>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</si>
  <si>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</si>
  <si>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</si>
  <si>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</si>
  <si>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</si>
  <si>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</si>
  <si>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</si>
  <si>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</si>
  <si>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</si>
  <si>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</si>
  <si>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</si>
  <si>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</si>
  <si>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</si>
  <si>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</si>
  <si>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</si>
  <si>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</si>
  <si>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</si>
  <si>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</si>
  <si>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</si>
  <si>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</si>
  <si>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</si>
  <si>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</si>
  <si>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</si>
  <si>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</si>
  <si>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</si>
  <si>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</si>
  <si>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</si>
  <si>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</si>
  <si>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</si>
  <si>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</si>
  <si>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</si>
  <si>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</si>
  <si>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</si>
  <si>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</si>
  <si>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</si>
  <si>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</si>
  <si>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</si>
  <si>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</si>
  <si>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</si>
  <si>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</si>
  <si>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</si>
  <si>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</si>
  <si>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</si>
  <si>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</si>
  <si>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</si>
  <si>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</si>
  <si>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</si>
  <si>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</si>
  <si>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</si>
  <si>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</si>
  <si>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</si>
  <si>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</si>
  <si>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</si>
  <si>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</si>
  <si>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</si>
  <si>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</si>
  <si>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</si>
  <si>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</si>
  <si>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</si>
  <si>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</si>
  <si>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</si>
  <si>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</si>
  <si>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</si>
  <si>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</si>
  <si>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</si>
  <si>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</si>
  <si>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</si>
  <si>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</si>
  <si>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</si>
  <si>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</si>
  <si>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</si>
  <si>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</si>
  <si>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</si>
  <si>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</si>
  <si>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</si>
  <si>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</si>
  <si>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</si>
  <si>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</si>
  <si>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</si>
  <si>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</si>
  <si>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</si>
  <si>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</si>
  <si>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</si>
  <si>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</si>
  <si>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</si>
  <si>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</si>
  <si>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</si>
  <si>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</si>
  <si>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</si>
  <si>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</si>
  <si>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</si>
  <si>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</si>
  <si>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</si>
  <si>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</si>
  <si>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</si>
  <si>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</si>
  <si>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</si>
  <si>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</si>
  <si>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</si>
  <si>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</si>
  <si>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</si>
  <si>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</si>
  <si>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</si>
  <si>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</si>
  <si>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</si>
  <si>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</si>
  <si>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</si>
  <si>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</si>
  <si>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</si>
  <si>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</si>
  <si>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</si>
  <si>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</si>
  <si>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</si>
  <si>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</si>
  <si>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</si>
  <si>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</si>
  <si>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</si>
  <si>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</si>
  <si>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</si>
  <si>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</si>
  <si>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</si>
  <si>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</si>
  <si>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</si>
  <si>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</si>
  <si>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</si>
  <si>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</si>
  <si>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</si>
  <si>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</si>
  <si>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</si>
  <si>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</si>
  <si>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</si>
  <si>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</si>
  <si>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</si>
  <si>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</si>
  <si>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</si>
  <si>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</si>
  <si>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</si>
  <si>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</si>
  <si>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</si>
  <si>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</si>
  <si>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</si>
  <si>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</si>
  <si>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</si>
  <si>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</si>
  <si>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</si>
  <si>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</si>
  <si>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</si>
  <si>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</si>
  <si>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</si>
  <si>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</si>
  <si>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</si>
  <si>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</si>
  <si>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</si>
  <si>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</si>
  <si>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</si>
  <si>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</si>
  <si>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</si>
  <si>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</si>
  <si>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</si>
  <si>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</si>
  <si>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</si>
  <si>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</si>
  <si>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</si>
  <si>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</si>
  <si>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</si>
  <si>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</si>
  <si>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</si>
  <si>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</si>
  <si>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</si>
  <si>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</si>
  <si>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</si>
  <si>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</si>
  <si>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</si>
  <si>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</si>
  <si>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</si>
  <si>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</si>
  <si>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</si>
  <si>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</si>
  <si>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</si>
  <si>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</si>
  <si>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</si>
  <si>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</si>
  <si>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</si>
  <si>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</si>
  <si>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</si>
  <si>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</si>
  <si>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</si>
  <si>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</si>
  <si>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</si>
  <si>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</si>
  <si>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</si>
  <si>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</si>
  <si>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</si>
  <si>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</si>
  <si>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</si>
  <si>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</si>
  <si>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</si>
  <si>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</si>
  <si>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</si>
  <si>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</si>
  <si>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</si>
  <si>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</si>
  <si>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</si>
  <si>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</si>
  <si>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</si>
  <si>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</si>
  <si>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</si>
  <si>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</si>
  <si>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</si>
  <si>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</si>
  <si>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</si>
  <si>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</si>
  <si>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</si>
  <si>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</si>
  <si>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</si>
  <si>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</si>
  <si>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</si>
  <si>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</si>
  <si>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</si>
  <si>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</si>
  <si>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</si>
  <si>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</si>
  <si>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</si>
  <si>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</si>
  <si>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</si>
  <si>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</si>
  <si>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</si>
  <si>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</si>
  <si>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</si>
  <si>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</si>
  <si>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</si>
  <si>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</si>
  <si>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</si>
  <si>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</si>
  <si>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</si>
  <si>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</si>
  <si>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</si>
  <si>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</si>
  <si>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</si>
  <si>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</si>
  <si>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</si>
  <si>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</si>
  <si>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</si>
  <si>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</si>
  <si>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</si>
  <si>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</si>
  <si>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</si>
  <si>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</si>
  <si>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</si>
  <si>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</si>
  <si>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</si>
  <si>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</si>
  <si>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</si>
  <si>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</si>
  <si>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</si>
  <si>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</si>
  <si>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</si>
  <si>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</si>
  <si>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</si>
  <si>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</si>
  <si>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</si>
  <si>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</si>
  <si>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</si>
  <si>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</si>
  <si>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</si>
  <si>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</si>
  <si>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</si>
  <si>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</si>
  <si>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</si>
  <si>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</si>
  <si>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</si>
  <si>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</si>
  <si>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</si>
  <si>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</si>
  <si>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</si>
  <si>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</si>
  <si>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</si>
  <si>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</si>
  <si>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</si>
  <si>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</si>
  <si>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</si>
  <si>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</si>
  <si>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</si>
  <si>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</si>
  <si>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</si>
  <si>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</si>
  <si>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</si>
  <si>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</si>
  <si>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</si>
  <si>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</si>
  <si>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</si>
  <si>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</si>
  <si>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</si>
  <si>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</si>
  <si>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</si>
  <si>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</si>
  <si>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</si>
  <si>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</si>
  <si>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</si>
  <si>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</si>
  <si>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</si>
  <si>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</si>
  <si>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</si>
  <si>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</si>
  <si>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</si>
  <si>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</si>
  <si>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</si>
  <si>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</si>
  <si>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</si>
  <si>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</si>
  <si>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</si>
  <si>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</si>
  <si>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</si>
  <si>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</si>
  <si>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</si>
  <si>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</si>
  <si>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</si>
  <si>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</si>
  <si>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</si>
  <si>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</si>
  <si>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</si>
  <si>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</si>
  <si>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</si>
  <si>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</si>
  <si>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</si>
  <si>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</si>
  <si>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</si>
  <si>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</si>
  <si>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</si>
  <si>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</si>
  <si>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</si>
  <si>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</si>
  <si>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</si>
  <si>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</si>
  <si>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</si>
  <si>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</si>
  <si>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</si>
  <si>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</si>
  <si>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</si>
  <si>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</si>
  <si>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</si>
  <si>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</si>
  <si>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</si>
  <si>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</si>
  <si>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</si>
  <si>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</si>
  <si>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</si>
  <si>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</si>
  <si>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</si>
  <si>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</si>
  <si>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</si>
  <si>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</si>
  <si>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</si>
  <si>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</si>
  <si>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</si>
  <si>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</si>
  <si>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</si>
  <si>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</si>
  <si>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</si>
  <si>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</si>
  <si>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</si>
  <si>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</si>
  <si>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</si>
  <si>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</si>
  <si>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</si>
  <si>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</si>
  <si>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</si>
  <si>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</si>
  <si>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</si>
  <si>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</si>
  <si>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</si>
  <si>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</si>
  <si>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</si>
  <si>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</si>
  <si>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</si>
  <si>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</si>
  <si>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</si>
  <si>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</si>
  <si>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</si>
  <si>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</si>
  <si>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</si>
  <si>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</si>
  <si>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</si>
  <si>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</si>
  <si>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</si>
  <si>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</si>
  <si>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</si>
  <si>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</si>
  <si>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</si>
  <si>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</si>
  <si>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</si>
  <si>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</si>
  <si>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</si>
  <si>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</si>
  <si>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</si>
  <si>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</si>
  <si>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</si>
  <si>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</si>
  <si>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</si>
  <si>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</si>
  <si>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</si>
  <si>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</si>
  <si>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</si>
  <si>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</si>
  <si>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</si>
  <si>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</si>
  <si>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</si>
  <si>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</si>
  <si>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</si>
  <si>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</si>
  <si>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</si>
  <si>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</si>
  <si>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4: </t>
    </r>
    <r>
      <rPr>
        <sz val="9"/>
        <rFont val="Arial"/>
        <family val="2"/>
      </rPr>
      <t>Interpret the results.</t>
    </r>
  </si>
  <si>
    <t>The histograms point to similar insights - most of the properties' prices are concentrated in the interval ($217,564.07 to 317,564.07)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</si>
  <si>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</si>
  <si>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</si>
  <si>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- 267).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</si>
  <si>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</t>
    </r>
  </si>
  <si>
    <r>
      <t xml:space="preserve">Task 5: </t>
    </r>
    <r>
      <rPr>
        <sz val="9"/>
        <rFont val="Arial"/>
        <family val="2"/>
      </rPr>
      <t xml:space="preserve">Create a scatter plot showing the relationship between Price and Area. </t>
    </r>
  </si>
  <si>
    <t>The skew is right (positive). This means that most properties are relatively cheap with a tiny portion that is more expensive.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</si>
</sst>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4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5218" y="1526858"/>
              <a:ext cx="7296150" cy="2797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" y="1508760"/>
              <a:ext cx="7015163" cy="2797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3" sqref="AC13"/>
    </sheetView>
  </sheetViews>
  <sheetFormatPr defaultColWidth="15.1328125" defaultRowHeight="15" customHeight="1" x14ac:dyDescent="0.45"/>
  <cols>
    <col min="1" max="1" width="2" style="11" customWidth="1"/>
    <col min="2" max="2" width="4.53125" style="11" customWidth="1"/>
    <col min="3" max="3" width="7.33203125" style="11" bestFit="1" customWidth="1"/>
    <col min="4" max="4" width="10.1328125" style="11" customWidth="1"/>
    <col min="5" max="5" width="11.46484375" style="14" bestFit="1" customWidth="1"/>
    <col min="6" max="6" width="13.86328125" style="11" bestFit="1" customWidth="1"/>
    <col min="7" max="7" width="10.19921875" style="11" bestFit="1" customWidth="1"/>
    <col min="8" max="8" width="8.1328125" style="11" bestFit="1" customWidth="1"/>
    <col min="9" max="9" width="10.796875" style="11" bestFit="1" customWidth="1"/>
    <col min="10" max="10" width="5.796875" style="11" bestFit="1" customWidth="1"/>
    <col min="11" max="11" width="2" style="11" customWidth="1"/>
    <col min="12" max="12" width="10.19921875" style="14" customWidth="1"/>
    <col min="13" max="13" width="7.33203125" style="14" bestFit="1" customWidth="1"/>
    <col min="14" max="15" width="9.53125" style="11" bestFit="1" customWidth="1"/>
    <col min="16" max="16" width="19.46484375" style="14" bestFit="1" customWidth="1"/>
    <col min="17" max="17" width="6.796875" style="14" bestFit="1" customWidth="1"/>
    <col min="18" max="18" width="4.33203125" style="14" bestFit="1" customWidth="1"/>
    <col min="19" max="20" width="2.53125" style="14" hidden="1" customWidth="1"/>
    <col min="21" max="21" width="6.796875" style="6" bestFit="1" customWidth="1"/>
    <col min="22" max="22" width="7.46484375" style="6" bestFit="1" customWidth="1"/>
    <col min="23" max="23" width="8" style="6" bestFit="1" customWidth="1"/>
    <col min="24" max="24" width="8.6640625" style="6" bestFit="1" customWidth="1"/>
    <col min="25" max="25" width="13.86328125" style="6" bestFit="1" customWidth="1"/>
    <col min="26" max="26" width="8.33203125" style="6" bestFit="1" customWidth="1"/>
    <col min="27" max="27" width="6.46484375" style="6" bestFit="1" customWidth="1"/>
    <col min="28" max="16384" width="15.1328125" style="11"/>
  </cols>
  <sheetData>
    <row r="1" spans="2:27" x14ac:dyDescent="0.45">
      <c r="B1" s="18" t="s">
        <v>527</v>
      </c>
      <c r="W1" s="14"/>
    </row>
    <row r="2" spans="2:27" ht="11.65" x14ac:dyDescent="0.45">
      <c r="B2" s="19" t="s">
        <v>181</v>
      </c>
      <c r="W2" s="14"/>
    </row>
    <row r="3" spans="2:27" ht="11.65" x14ac:dyDescent="0.45">
      <c r="B3" s="19"/>
      <c r="W3" s="14"/>
    </row>
    <row r="4" spans="2:27" ht="15" customHeight="1" x14ac:dyDescent="0.45">
      <c r="B4" s="51" t="s">
        <v>532</v>
      </c>
      <c r="C4" s="51"/>
      <c r="D4" s="51"/>
      <c r="E4" s="51"/>
      <c r="F4" s="51"/>
      <c r="G4" s="51"/>
      <c r="H4" s="51"/>
      <c r="I4" s="51"/>
      <c r="J4" s="51"/>
      <c r="L4" s="51" t="s">
        <v>533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2:27" ht="13.8" customHeight="1" thickBot="1" x14ac:dyDescent="0.5">
      <c r="B5" s="39" t="s">
        <v>178</v>
      </c>
      <c r="C5" s="39" t="s">
        <v>544</v>
      </c>
      <c r="D5" s="39" t="s">
        <v>26</v>
      </c>
      <c r="E5" s="39" t="s">
        <v>27</v>
      </c>
      <c r="F5" s="39" t="s">
        <v>520</v>
      </c>
      <c r="G5" s="39" t="s">
        <v>542</v>
      </c>
      <c r="H5" s="39" t="s">
        <v>2</v>
      </c>
      <c r="I5" s="39" t="s">
        <v>519</v>
      </c>
      <c r="J5" s="39" t="s">
        <v>3</v>
      </c>
      <c r="K5" s="39"/>
      <c r="L5" s="39" t="s">
        <v>28</v>
      </c>
      <c r="M5" s="39" t="s">
        <v>521</v>
      </c>
      <c r="N5" s="39" t="s">
        <v>22</v>
      </c>
      <c r="O5" s="39" t="s">
        <v>23</v>
      </c>
      <c r="P5" s="39" t="s">
        <v>522</v>
      </c>
      <c r="Q5" s="39" t="s">
        <v>523</v>
      </c>
      <c r="R5" s="39" t="s">
        <v>174</v>
      </c>
      <c r="S5" s="39" t="s">
        <v>175</v>
      </c>
      <c r="T5" s="39" t="s">
        <v>176</v>
      </c>
      <c r="U5" s="39" t="s">
        <v>24</v>
      </c>
      <c r="V5" s="39" t="s">
        <v>25</v>
      </c>
      <c r="W5" s="39" t="s">
        <v>12</v>
      </c>
      <c r="X5" s="39" t="s">
        <v>40</v>
      </c>
      <c r="Y5" s="39" t="s">
        <v>524</v>
      </c>
      <c r="Z5" s="39" t="s">
        <v>37</v>
      </c>
      <c r="AA5" s="39" t="s">
        <v>38</v>
      </c>
    </row>
    <row r="6" spans="2:27" ht="14.25" customHeight="1" x14ac:dyDescent="0.45">
      <c r="B6" s="38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45">
      <c r="B7" s="38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45">
      <c r="B8" s="38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45">
      <c r="B9" s="38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45">
      <c r="B10" s="38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45">
      <c r="B11" s="38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45">
      <c r="B12" s="38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45">
      <c r="B13" s="38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45">
      <c r="B14" s="38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45">
      <c r="B15" s="38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45">
      <c r="B16" s="38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45">
      <c r="B17" s="38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45">
      <c r="B18" s="38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45">
      <c r="B19" s="38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45">
      <c r="B20" s="38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45">
      <c r="B21" s="38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45">
      <c r="B22" s="38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45">
      <c r="B23" s="38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45">
      <c r="B24" s="38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45">
      <c r="B25" s="38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45">
      <c r="B26" s="38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45">
      <c r="B27" s="38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45">
      <c r="B28" s="38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45">
      <c r="B29" s="38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45">
      <c r="B30" s="38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45">
      <c r="B31" s="38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45">
      <c r="B32" s="38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45">
      <c r="B33" s="38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45">
      <c r="B34" s="38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45">
      <c r="B35" s="38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45">
      <c r="B36" s="38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45">
      <c r="B37" s="38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45">
      <c r="B38" s="38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45">
      <c r="B39" s="38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45">
      <c r="B40" s="38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45">
      <c r="B41" s="38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45">
      <c r="B42" s="38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45">
      <c r="B43" s="38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45">
      <c r="B44" s="38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45">
      <c r="B45" s="38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45">
      <c r="B46" s="38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45">
      <c r="B47" s="38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45">
      <c r="B48" s="38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45">
      <c r="B49" s="38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45">
      <c r="B50" s="38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45">
      <c r="A51" s="11" t="s">
        <v>545</v>
      </c>
      <c r="B51" s="38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45">
      <c r="B52" s="38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45">
      <c r="B53" s="38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45">
      <c r="B54" s="38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45">
      <c r="B55" s="38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45">
      <c r="B56" s="38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45">
      <c r="B57" s="38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45">
      <c r="B58" s="38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45">
      <c r="B59" s="38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45">
      <c r="B60" s="38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45">
      <c r="B61" s="38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45">
      <c r="B62" s="38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45">
      <c r="B63" s="38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45">
      <c r="B64" s="38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45">
      <c r="B65" s="38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45">
      <c r="B66" s="38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45">
      <c r="B67" s="38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45">
      <c r="B68" s="38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45">
      <c r="B69" s="38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45">
      <c r="B70" s="38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45">
      <c r="B71" s="38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45">
      <c r="B72" s="38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45">
      <c r="B73" s="38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45">
      <c r="B74" s="38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45">
      <c r="B75" s="38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45">
      <c r="B76" s="38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45">
      <c r="B77" s="38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45">
      <c r="B78" s="38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45">
      <c r="B79" s="38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45">
      <c r="B80" s="38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45">
      <c r="B81" s="38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45">
      <c r="B82" s="38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45">
      <c r="B83" s="38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45">
      <c r="B84" s="38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45">
      <c r="B85" s="38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45">
      <c r="B86" s="38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45">
      <c r="B87" s="38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45">
      <c r="B88" s="38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45">
      <c r="B89" s="38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45">
      <c r="B90" s="38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45">
      <c r="B91" s="38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45">
      <c r="B92" s="38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45">
      <c r="B93" s="38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45">
      <c r="B94" s="38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45">
      <c r="B95" s="38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45">
      <c r="B96" s="38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45">
      <c r="B97" s="38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45">
      <c r="B98" s="38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45">
      <c r="B99" s="38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45">
      <c r="B100" s="38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45">
      <c r="B101" s="38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45">
      <c r="B102" s="38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45">
      <c r="B103" s="38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45">
      <c r="B104" s="38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45">
      <c r="B105" s="38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45">
      <c r="B106" s="38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45">
      <c r="B107" s="38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45">
      <c r="B108" s="38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45">
      <c r="B109" s="38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45">
      <c r="B110" s="38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45">
      <c r="B111" s="38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45">
      <c r="B112" s="38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45">
      <c r="B113" s="38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45">
      <c r="B114" s="38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45">
      <c r="B115" s="38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45">
      <c r="B116" s="38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45">
      <c r="B117" s="38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45">
      <c r="B118" s="38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45">
      <c r="B119" s="38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45">
      <c r="B120" s="38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45">
      <c r="B121" s="38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45">
      <c r="B122" s="38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45">
      <c r="B123" s="38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45">
      <c r="B124" s="38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45">
      <c r="B125" s="38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45">
      <c r="B126" s="38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45">
      <c r="B127" s="38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45">
      <c r="B128" s="38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45">
      <c r="B129" s="38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45">
      <c r="B130" s="38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45">
      <c r="B131" s="38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45">
      <c r="B132" s="38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45">
      <c r="B133" s="38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45">
      <c r="B134" s="38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45">
      <c r="B135" s="38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45">
      <c r="B136" s="38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45">
      <c r="B137" s="38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45">
      <c r="B138" s="38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45">
      <c r="B139" s="38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45">
      <c r="B140" s="38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45">
      <c r="B141" s="38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45">
      <c r="B142" s="38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45">
      <c r="B143" s="38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45">
      <c r="B144" s="38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45">
      <c r="B145" s="38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45">
      <c r="B146" s="38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45">
      <c r="B147" s="38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45">
      <c r="B148" s="38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45">
      <c r="B149" s="38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45">
      <c r="B150" s="38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45">
      <c r="B151" s="38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45">
      <c r="B152" s="38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45">
      <c r="B153" s="38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45">
      <c r="B154" s="38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45">
      <c r="B155" s="38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45">
      <c r="B156" s="38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45">
      <c r="B157" s="38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45">
      <c r="B158" s="38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45">
      <c r="B159" s="38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45">
      <c r="B160" s="38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45">
      <c r="B161" s="38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45">
      <c r="B162" s="38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45">
      <c r="B163" s="38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45">
      <c r="B164" s="38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45">
      <c r="B165" s="38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45">
      <c r="B166" s="38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45">
      <c r="B167" s="38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45">
      <c r="B168" s="38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45">
      <c r="B169" s="38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45">
      <c r="B170" s="38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45">
      <c r="B171" s="38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45">
      <c r="B172" s="38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45">
      <c r="B173" s="38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45">
      <c r="B174" s="38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45">
      <c r="B175" s="38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45">
      <c r="B176" s="38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45">
      <c r="B177" s="38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45">
      <c r="B178" s="38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45">
      <c r="B179" s="38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45">
      <c r="B180" s="38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45">
      <c r="B181" s="38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45">
      <c r="B182" s="38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45">
      <c r="B183" s="38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45">
      <c r="B184" s="38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45">
      <c r="B185" s="38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543</v>
      </c>
      <c r="Q185" s="1" t="s">
        <v>543</v>
      </c>
      <c r="R185" s="1" t="s">
        <v>543</v>
      </c>
      <c r="S185" s="40"/>
      <c r="T185" s="40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45">
      <c r="B186" s="38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45">
      <c r="B187" s="38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45">
      <c r="B188" s="38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45">
      <c r="B189" s="38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45">
      <c r="B190" s="38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45">
      <c r="B191" s="38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45">
      <c r="B192" s="38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45">
      <c r="B193" s="38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45">
      <c r="B194" s="38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45">
      <c r="B195" s="38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45">
      <c r="B196" s="38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45">
      <c r="B197" s="38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45">
      <c r="B198" s="38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45">
      <c r="B199" s="38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45">
      <c r="B200" s="38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45">
      <c r="B201" s="38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45">
      <c r="B202" s="38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45">
      <c r="B203" s="38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45">
      <c r="B204" s="38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45">
      <c r="B205" s="38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45">
      <c r="B206" s="38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45">
      <c r="B207" s="38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45">
      <c r="B208" s="38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45">
      <c r="B209" s="38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45">
      <c r="B210" s="38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45">
      <c r="B211" s="38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45">
      <c r="B212" s="38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45">
      <c r="B213" s="38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45">
      <c r="B214" s="38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45">
      <c r="B215" s="38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45">
      <c r="B216" s="38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45">
      <c r="B217" s="38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45">
      <c r="B218" s="38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45">
      <c r="B219" s="38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45">
      <c r="B220" s="38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45">
      <c r="B221" s="38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45">
      <c r="B222" s="38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45">
      <c r="B223" s="38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45">
      <c r="B224" s="38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45">
      <c r="B225" s="38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45">
      <c r="B226" s="38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45">
      <c r="B227" s="38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45">
      <c r="B228" s="38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45">
      <c r="B229" s="38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45">
      <c r="B230" s="38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45">
      <c r="B231" s="38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45">
      <c r="B232" s="38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45">
      <c r="B233" s="38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45">
      <c r="B234" s="38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45">
      <c r="B235" s="38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45">
      <c r="B236" s="38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45">
      <c r="B237" s="38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45">
      <c r="B238" s="38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45">
      <c r="B239" s="38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45">
      <c r="B240" s="38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45">
      <c r="B241" s="38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45">
      <c r="B242" s="38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45">
      <c r="B243" s="38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45">
      <c r="B244" s="38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45">
      <c r="B245" s="38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45">
      <c r="B246" s="38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45">
      <c r="B247" s="38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45">
      <c r="B248" s="38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45">
      <c r="B249" s="38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45">
      <c r="B250" s="38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45">
      <c r="B251" s="38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45">
      <c r="B252" s="38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45">
      <c r="B253" s="38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45">
      <c r="B254" s="38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45">
      <c r="B255" s="38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45">
      <c r="B256" s="38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45">
      <c r="B257" s="38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45">
      <c r="B258" s="38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45">
      <c r="B259" s="38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45">
      <c r="B260" s="38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45">
      <c r="B261" s="38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45">
      <c r="B262" s="38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45">
      <c r="B263" s="38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45">
      <c r="B264" s="38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45">
      <c r="B265" s="38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45">
      <c r="B266" s="38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45">
      <c r="B267" s="38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45">
      <c r="B268" s="38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45">
      <c r="B269" s="38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45">
      <c r="B270" s="38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45">
      <c r="B271" s="38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45">
      <c r="B272" s="38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4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4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45">
      <c r="A275" s="1"/>
      <c r="B275" s="41"/>
      <c r="C275" s="1"/>
      <c r="D275" s="1"/>
      <c r="E275" s="4"/>
      <c r="F275" s="1"/>
      <c r="G275" s="1"/>
      <c r="H275" s="2"/>
      <c r="I275" s="41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4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4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4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4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4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4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4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4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4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4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4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4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4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4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4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4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4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4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4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4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4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4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4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4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4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4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4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4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4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4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4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4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4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4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4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4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4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4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4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4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4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4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4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4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4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4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4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4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4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4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4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4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4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4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4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4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4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4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4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4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4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4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4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4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4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4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4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4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4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4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4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4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4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4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4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4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4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4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4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4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4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4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4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4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4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4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4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4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4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4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4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4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4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4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4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4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4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4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4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4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4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4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4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4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4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4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4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4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4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4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4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4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4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4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4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4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4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4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4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4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4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4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4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4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4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4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4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4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4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4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4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4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4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4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4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4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4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4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4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4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4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4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4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4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4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4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4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4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4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4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4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4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4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4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4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4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4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4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4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4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4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4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4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4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4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4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4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4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4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4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4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4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4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4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4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4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4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4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4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4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4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4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4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4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4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4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4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4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4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4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4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4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4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4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4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4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4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4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4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4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4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4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4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4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4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4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4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4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4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4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4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4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4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4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4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4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4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4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4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4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4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4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4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4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4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4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4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4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4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4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4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4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4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4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4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4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4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4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4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4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4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4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4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4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4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4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4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4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4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4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4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4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4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4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4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4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4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4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4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4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4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4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4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4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4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4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4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4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4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4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4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4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4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4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4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4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4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4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4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4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4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4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4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4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4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4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4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4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4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4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4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4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4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4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4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4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4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4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4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4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4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4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4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4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4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4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4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4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4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4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4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4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4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4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4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4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4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4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4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4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4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4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4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4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4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4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4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4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4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4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4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4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4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4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4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4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4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4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4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4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4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4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4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4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4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4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4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4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4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4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4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4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4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4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4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4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4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4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4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4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4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4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4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4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4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4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4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4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4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4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4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4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4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4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4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4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4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4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4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4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4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4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4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4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4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4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4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4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4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4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4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4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4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4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4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4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4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4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4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4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4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4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4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4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4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4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4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4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4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4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4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4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4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4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4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4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4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4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4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4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4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4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4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4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4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4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4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4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4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4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4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4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4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4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4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4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4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4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4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4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4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4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4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4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4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4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4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4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4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4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4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4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4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4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4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4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4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4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4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4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4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4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4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4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4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4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4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4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4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4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4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4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4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4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4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4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4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4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4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4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4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4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4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4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4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4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4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4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4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4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4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4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4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4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4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4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4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4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4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4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4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4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4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4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4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4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4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4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4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4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4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4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4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4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4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4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4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4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4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4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4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4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4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4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4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4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4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4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4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4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4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4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4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4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4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4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4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4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4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4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4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4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4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4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4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4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4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4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4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4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4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4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4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4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4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4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4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4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4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4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4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4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4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4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4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4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4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4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4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4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4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4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4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4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4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4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4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4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4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4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4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4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4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4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4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4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4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4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4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4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4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4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4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4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4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4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4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4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4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4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4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4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4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4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4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4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4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4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4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4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4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4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4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4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4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4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4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4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4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4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4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4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4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4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4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4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4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4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4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4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4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4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4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4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4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4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4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4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4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4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4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4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4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4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4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86328125" defaultRowHeight="11.65" x14ac:dyDescent="0.35"/>
  <cols>
    <col min="1" max="1" width="2" style="32" customWidth="1"/>
    <col min="2" max="2" width="11" style="32" customWidth="1"/>
    <col min="3" max="3" width="14.86328125" style="32" bestFit="1" customWidth="1"/>
    <col min="4" max="4" width="18.53125" style="32" bestFit="1" customWidth="1"/>
    <col min="5" max="16384" width="8.86328125" style="32"/>
  </cols>
  <sheetData>
    <row r="1" spans="2:5" ht="15" x14ac:dyDescent="0.35">
      <c r="B1" s="21" t="s">
        <v>527</v>
      </c>
    </row>
    <row r="2" spans="2:5" x14ac:dyDescent="0.35">
      <c r="B2" s="22" t="s">
        <v>546</v>
      </c>
    </row>
    <row r="4" spans="2:5" x14ac:dyDescent="0.35">
      <c r="B4" s="33" t="s">
        <v>574</v>
      </c>
    </row>
    <row r="5" spans="2:5" x14ac:dyDescent="0.35">
      <c r="B5" s="27"/>
      <c r="C5" s="42"/>
      <c r="D5" s="42"/>
    </row>
    <row r="6" spans="2:5" x14ac:dyDescent="0.35">
      <c r="B6" s="33" t="s">
        <v>559</v>
      </c>
      <c r="C6" s="42"/>
      <c r="D6" s="42"/>
    </row>
    <row r="7" spans="2:5" x14ac:dyDescent="0.35">
      <c r="B7" s="27"/>
      <c r="C7" s="42"/>
      <c r="D7" s="42"/>
    </row>
    <row r="8" spans="2:5" ht="12" thickBot="1" x14ac:dyDescent="0.4">
      <c r="B8" s="44" t="s">
        <v>547</v>
      </c>
      <c r="C8" s="45" t="s">
        <v>548</v>
      </c>
      <c r="D8" s="46" t="s">
        <v>549</v>
      </c>
      <c r="E8" s="46" t="s">
        <v>553</v>
      </c>
    </row>
    <row r="9" spans="2:5" x14ac:dyDescent="0.35">
      <c r="B9" s="23" t="s">
        <v>550</v>
      </c>
      <c r="C9" s="27" t="s">
        <v>551</v>
      </c>
      <c r="D9" s="29" t="s">
        <v>552</v>
      </c>
      <c r="E9" s="32" t="s">
        <v>554</v>
      </c>
    </row>
    <row r="10" spans="2:5" x14ac:dyDescent="0.35">
      <c r="B10" s="23" t="s">
        <v>37</v>
      </c>
      <c r="C10" s="27" t="s">
        <v>551</v>
      </c>
      <c r="D10" s="29" t="s">
        <v>552</v>
      </c>
      <c r="E10" s="32" t="s">
        <v>555</v>
      </c>
    </row>
    <row r="11" spans="2:5" x14ac:dyDescent="0.35">
      <c r="B11" s="27" t="s">
        <v>26</v>
      </c>
      <c r="C11" s="27" t="s">
        <v>556</v>
      </c>
      <c r="D11" s="43" t="s">
        <v>523</v>
      </c>
      <c r="E11" s="32" t="s">
        <v>557</v>
      </c>
    </row>
    <row r="12" spans="2:5" x14ac:dyDescent="0.35">
      <c r="B12" s="23"/>
      <c r="C12" s="27"/>
      <c r="D12" s="24"/>
    </row>
    <row r="13" spans="2:5" x14ac:dyDescent="0.35">
      <c r="C13" s="27"/>
      <c r="D13" s="24"/>
    </row>
    <row r="14" spans="2:5" x14ac:dyDescent="0.35">
      <c r="B14" s="23"/>
      <c r="C14" s="27"/>
      <c r="D14" s="24"/>
    </row>
    <row r="15" spans="2:5" x14ac:dyDescent="0.35">
      <c r="B15" s="23"/>
      <c r="C15" s="27"/>
      <c r="D15" s="24"/>
    </row>
    <row r="25" spans="2:2" x14ac:dyDescent="0.35">
      <c r="B25" s="23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opLeftCell="A12" workbookViewId="0">
      <selection activeCell="L33" sqref="L33"/>
    </sheetView>
  </sheetViews>
  <sheetFormatPr defaultColWidth="8.86328125" defaultRowHeight="11.65" x14ac:dyDescent="0.35"/>
  <cols>
    <col min="1" max="1" width="2" style="32" customWidth="1"/>
    <col min="2" max="2" width="7.33203125" style="32" customWidth="1"/>
    <col min="3" max="3" width="14.86328125" style="32" bestFit="1" customWidth="1"/>
    <col min="4" max="4" width="18.53125" style="32" bestFit="1" customWidth="1"/>
    <col min="5" max="16384" width="8.86328125" style="32"/>
  </cols>
  <sheetData>
    <row r="1" spans="2:4" ht="15" x14ac:dyDescent="0.35">
      <c r="B1" s="21" t="s">
        <v>527</v>
      </c>
    </row>
    <row r="2" spans="2:4" x14ac:dyDescent="0.35">
      <c r="B2" s="22" t="s">
        <v>562</v>
      </c>
    </row>
    <row r="4" spans="2:4" x14ac:dyDescent="0.35">
      <c r="B4" s="33" t="s">
        <v>579</v>
      </c>
    </row>
    <row r="5" spans="2:4" x14ac:dyDescent="0.35">
      <c r="B5" s="33" t="s">
        <v>580</v>
      </c>
      <c r="C5" s="42"/>
      <c r="D5" s="42"/>
    </row>
    <row r="6" spans="2:4" x14ac:dyDescent="0.35">
      <c r="B6" s="50"/>
      <c r="C6" s="27"/>
      <c r="D6" s="24"/>
    </row>
    <row r="7" spans="2:4" x14ac:dyDescent="0.35">
      <c r="B7" s="33" t="s">
        <v>575</v>
      </c>
      <c r="C7" s="27"/>
      <c r="D7" s="24"/>
    </row>
    <row r="8" spans="2:4" x14ac:dyDescent="0.35">
      <c r="B8" s="23"/>
      <c r="C8" s="27"/>
      <c r="D8" s="24"/>
    </row>
    <row r="9" spans="2:4" x14ac:dyDescent="0.35">
      <c r="B9" s="33" t="s">
        <v>559</v>
      </c>
      <c r="C9" s="27"/>
      <c r="D9" s="24"/>
    </row>
    <row r="19" spans="2:2" x14ac:dyDescent="0.35">
      <c r="B19" s="23"/>
    </row>
    <row r="33" spans="2:3" x14ac:dyDescent="0.35">
      <c r="B33" s="33" t="s">
        <v>558</v>
      </c>
      <c r="C33" s="32" t="s">
        <v>576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0"/>
  <sheetViews>
    <sheetView workbookViewId="0">
      <selection activeCell="E32" sqref="E32"/>
    </sheetView>
  </sheetViews>
  <sheetFormatPr defaultColWidth="8.86328125" defaultRowHeight="11.65" x14ac:dyDescent="0.35"/>
  <cols>
    <col min="1" max="1" width="2" style="32" customWidth="1"/>
    <col min="2" max="2" width="7.33203125" style="32" customWidth="1"/>
    <col min="3" max="3" width="14.86328125" style="32" bestFit="1" customWidth="1"/>
    <col min="4" max="4" width="18.53125" style="32" bestFit="1" customWidth="1"/>
    <col min="5" max="16384" width="8.86328125" style="32"/>
  </cols>
  <sheetData>
    <row r="1" spans="2:4" ht="15" x14ac:dyDescent="0.35">
      <c r="B1" s="21" t="s">
        <v>527</v>
      </c>
    </row>
    <row r="2" spans="2:4" x14ac:dyDescent="0.35">
      <c r="B2" s="22" t="s">
        <v>563</v>
      </c>
    </row>
    <row r="4" spans="2:4" x14ac:dyDescent="0.35">
      <c r="B4" s="33" t="s">
        <v>581</v>
      </c>
    </row>
    <row r="5" spans="2:4" x14ac:dyDescent="0.35">
      <c r="B5" s="33"/>
      <c r="C5" s="42"/>
      <c r="D5" s="42"/>
    </row>
    <row r="6" spans="2:4" x14ac:dyDescent="0.35">
      <c r="B6" s="33" t="s">
        <v>559</v>
      </c>
      <c r="C6" s="27"/>
      <c r="D6" s="24"/>
    </row>
    <row r="16" spans="2:4" x14ac:dyDescent="0.35">
      <c r="B16" s="23"/>
    </row>
    <row r="30" spans="2:3" x14ac:dyDescent="0.35">
      <c r="B30" s="33" t="s">
        <v>560</v>
      </c>
      <c r="C30" s="32" t="s">
        <v>561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26" sqref="B26"/>
    </sheetView>
  </sheetViews>
  <sheetFormatPr defaultColWidth="8.86328125" defaultRowHeight="11.65" x14ac:dyDescent="0.35"/>
  <cols>
    <col min="1" max="1" width="2" style="32" customWidth="1"/>
    <col min="2" max="2" width="7.33203125" style="32" customWidth="1"/>
    <col min="3" max="3" width="14.86328125" style="32" bestFit="1" customWidth="1"/>
    <col min="4" max="4" width="15.796875" style="32" bestFit="1" customWidth="1"/>
    <col min="5" max="5" width="18.19921875" style="32" bestFit="1" customWidth="1"/>
    <col min="6" max="16384" width="8.86328125" style="32"/>
  </cols>
  <sheetData>
    <row r="1" spans="2:11" ht="15" x14ac:dyDescent="0.35">
      <c r="B1" s="21" t="s">
        <v>527</v>
      </c>
    </row>
    <row r="2" spans="2:11" x14ac:dyDescent="0.35">
      <c r="B2" s="22" t="s">
        <v>564</v>
      </c>
    </row>
    <row r="4" spans="2:11" x14ac:dyDescent="0.35">
      <c r="B4" s="33" t="s">
        <v>566</v>
      </c>
    </row>
    <row r="5" spans="2:11" x14ac:dyDescent="0.35">
      <c r="B5" s="33" t="s">
        <v>565</v>
      </c>
      <c r="C5" s="42"/>
      <c r="D5" s="42"/>
    </row>
    <row r="6" spans="2:11" x14ac:dyDescent="0.35">
      <c r="B6" s="33"/>
      <c r="C6" s="42"/>
      <c r="D6" s="42"/>
    </row>
    <row r="7" spans="2:11" x14ac:dyDescent="0.35">
      <c r="B7" s="33"/>
      <c r="C7" s="42"/>
      <c r="D7" s="42"/>
    </row>
    <row r="8" spans="2:11" x14ac:dyDescent="0.35">
      <c r="B8" s="33" t="s">
        <v>559</v>
      </c>
      <c r="C8" s="27"/>
      <c r="D8" s="24"/>
    </row>
    <row r="10" spans="2:11" x14ac:dyDescent="0.35">
      <c r="B10" s="22" t="s">
        <v>528</v>
      </c>
      <c r="C10" s="24"/>
      <c r="D10" s="24"/>
      <c r="E10" s="24"/>
    </row>
    <row r="11" spans="2:11" x14ac:dyDescent="0.35">
      <c r="B11" s="9"/>
      <c r="C11" s="24"/>
      <c r="D11" s="24"/>
      <c r="E11" s="24"/>
    </row>
    <row r="12" spans="2:11" ht="12" thickBot="1" x14ac:dyDescent="0.4">
      <c r="B12" s="25"/>
      <c r="C12" s="26" t="s">
        <v>529</v>
      </c>
      <c r="D12" s="26" t="s">
        <v>530</v>
      </c>
      <c r="E12" s="26" t="s">
        <v>534</v>
      </c>
    </row>
    <row r="13" spans="2:11" x14ac:dyDescent="0.35">
      <c r="B13" s="23" t="s">
        <v>5</v>
      </c>
      <c r="C13" s="27">
        <f>COUNTIF('365RE'!$V$6:$V$272,'Tasks 6,7'!B13)</f>
        <v>177</v>
      </c>
      <c r="D13" s="28">
        <f>C13/$C$21</f>
        <v>0.90769230769230769</v>
      </c>
      <c r="E13" s="35">
        <f>D13</f>
        <v>0.90769230769230769</v>
      </c>
    </row>
    <row r="14" spans="2:11" x14ac:dyDescent="0.35">
      <c r="B14" s="32" t="s">
        <v>490</v>
      </c>
      <c r="C14" s="27">
        <f>COUNTIF('365RE'!$V$6:$V$272,'Tasks 6,7'!B14)</f>
        <v>7</v>
      </c>
      <c r="D14" s="28">
        <f t="shared" ref="D14:D20" si="0">C14/$C$21</f>
        <v>3.5897435897435895E-2</v>
      </c>
      <c r="E14" s="35">
        <f>D14+E13</f>
        <v>0.94358974358974357</v>
      </c>
      <c r="J14" s="27"/>
      <c r="K14" s="27"/>
    </row>
    <row r="15" spans="2:11" x14ac:dyDescent="0.35">
      <c r="B15" s="32" t="s">
        <v>6</v>
      </c>
      <c r="C15" s="27">
        <f>COUNTIF('365RE'!$V$6:$V$272,'Tasks 6,7'!B15)</f>
        <v>4</v>
      </c>
      <c r="D15" s="28">
        <f t="shared" si="0"/>
        <v>2.0512820512820513E-2</v>
      </c>
      <c r="E15" s="35">
        <f t="shared" ref="E15:E20" si="1">D15+E14</f>
        <v>0.96410256410256412</v>
      </c>
      <c r="I15" s="23"/>
      <c r="J15" s="27"/>
      <c r="K15" s="27"/>
    </row>
    <row r="16" spans="2:11" x14ac:dyDescent="0.35">
      <c r="B16" s="32" t="s">
        <v>7</v>
      </c>
      <c r="C16" s="27">
        <f>COUNTIF('365RE'!$V$6:$V$272,'Tasks 6,7'!B16)</f>
        <v>2</v>
      </c>
      <c r="D16" s="28">
        <f t="shared" si="0"/>
        <v>1.0256410256410256E-2</v>
      </c>
      <c r="E16" s="35">
        <f t="shared" si="1"/>
        <v>0.97435897435897434</v>
      </c>
      <c r="I16" s="23"/>
      <c r="J16" s="27"/>
      <c r="K16" s="27"/>
    </row>
    <row r="17" spans="2:11" x14ac:dyDescent="0.35">
      <c r="B17" s="32" t="s">
        <v>9</v>
      </c>
      <c r="C17" s="27">
        <f>COUNTIF('365RE'!$V$6:$V$272,'Tasks 6,7'!B17)</f>
        <v>2</v>
      </c>
      <c r="D17" s="28">
        <f t="shared" si="0"/>
        <v>1.0256410256410256E-2</v>
      </c>
      <c r="E17" s="35">
        <f t="shared" si="1"/>
        <v>0.98461538461538456</v>
      </c>
      <c r="I17" s="23"/>
      <c r="J17" s="27"/>
      <c r="K17" s="27"/>
    </row>
    <row r="18" spans="2:11" x14ac:dyDescent="0.35">
      <c r="B18" s="23" t="s">
        <v>8</v>
      </c>
      <c r="C18" s="27">
        <f>COUNTIF('365RE'!$V$6:$V$272,'Tasks 6,7'!B18)</f>
        <v>1</v>
      </c>
      <c r="D18" s="28">
        <f t="shared" si="0"/>
        <v>5.1282051282051282E-3</v>
      </c>
      <c r="E18" s="35">
        <f t="shared" si="1"/>
        <v>0.98974358974358967</v>
      </c>
      <c r="K18" s="27"/>
    </row>
    <row r="19" spans="2:11" x14ac:dyDescent="0.35">
      <c r="B19" s="23" t="s">
        <v>10</v>
      </c>
      <c r="C19" s="27">
        <f>COUNTIF('365RE'!$V$6:$V$272,'Tasks 6,7'!B19)</f>
        <v>1</v>
      </c>
      <c r="D19" s="28">
        <f t="shared" si="0"/>
        <v>5.1282051282051282E-3</v>
      </c>
      <c r="E19" s="35">
        <f t="shared" si="1"/>
        <v>0.99487179487179478</v>
      </c>
      <c r="K19" s="27"/>
    </row>
    <row r="20" spans="2:11" ht="12" thickBot="1" x14ac:dyDescent="0.4">
      <c r="B20" s="23" t="s">
        <v>11</v>
      </c>
      <c r="C20" s="27">
        <f>COUNTIF('365RE'!$V$6:$V$272,'Tasks 6,7'!B20)</f>
        <v>1</v>
      </c>
      <c r="D20" s="28">
        <f t="shared" si="0"/>
        <v>5.1282051282051282E-3</v>
      </c>
      <c r="E20" s="35">
        <f t="shared" si="1"/>
        <v>0.99999999999999989</v>
      </c>
      <c r="K20" s="27"/>
    </row>
    <row r="21" spans="2:11" ht="14.65" thickBot="1" x14ac:dyDescent="0.5">
      <c r="B21" s="30" t="s">
        <v>531</v>
      </c>
      <c r="C21" s="30">
        <f>SUM(C13:C20)</f>
        <v>195</v>
      </c>
      <c r="D21" s="34">
        <f>SUM(D13:D20)</f>
        <v>0.99999999999999989</v>
      </c>
      <c r="E21" s="34"/>
      <c r="J21" s="31"/>
      <c r="K21" s="27"/>
    </row>
    <row r="22" spans="2:11" ht="14.65" thickTop="1" x14ac:dyDescent="0.45">
      <c r="J22" s="31"/>
    </row>
    <row r="23" spans="2:11" ht="14.25" x14ac:dyDescent="0.45">
      <c r="J23" s="31"/>
    </row>
    <row r="24" spans="2:11" ht="14.25" x14ac:dyDescent="0.45">
      <c r="J24" s="31"/>
    </row>
    <row r="25" spans="2:11" ht="14.25" x14ac:dyDescent="0.45">
      <c r="J25" s="31"/>
    </row>
    <row r="26" spans="2:11" ht="14.25" x14ac:dyDescent="0.45">
      <c r="J26" s="31"/>
    </row>
    <row r="27" spans="2:11" ht="14.25" x14ac:dyDescent="0.45">
      <c r="J27" s="31"/>
    </row>
    <row r="28" spans="2:11" ht="14.25" x14ac:dyDescent="0.45">
      <c r="J28" s="31"/>
    </row>
    <row r="29" spans="2:11" ht="14.25" x14ac:dyDescent="0.45">
      <c r="J29" s="31"/>
    </row>
    <row r="30" spans="2:11" ht="14.25" x14ac:dyDescent="0.45">
      <c r="J30" s="31"/>
    </row>
    <row r="31" spans="2:11" ht="14.25" x14ac:dyDescent="0.45">
      <c r="J31" s="31"/>
    </row>
    <row r="32" spans="2:11" ht="14.25" x14ac:dyDescent="0.45">
      <c r="B32" s="33"/>
      <c r="J32" s="31"/>
    </row>
    <row r="33" spans="10:10" ht="14.25" x14ac:dyDescent="0.45">
      <c r="J33" s="31"/>
    </row>
    <row r="34" spans="10:10" ht="14.25" x14ac:dyDescent="0.45">
      <c r="J34" s="31"/>
    </row>
    <row r="35" spans="10:10" ht="14.25" x14ac:dyDescent="0.45">
      <c r="J35" s="31"/>
    </row>
    <row r="36" spans="10:10" ht="14.25" x14ac:dyDescent="0.45">
      <c r="J36" s="31"/>
    </row>
    <row r="37" spans="10:10" ht="14.25" x14ac:dyDescent="0.45">
      <c r="J37" s="31"/>
    </row>
    <row r="38" spans="10:10" ht="14.25" x14ac:dyDescent="0.45">
      <c r="J38" s="31"/>
    </row>
    <row r="39" spans="10:10" ht="14.25" x14ac:dyDescent="0.45">
      <c r="J39" s="31"/>
    </row>
    <row r="40" spans="10:10" ht="14.25" x14ac:dyDescent="0.45">
      <c r="J40" s="31"/>
    </row>
    <row r="41" spans="10:10" ht="14.25" x14ac:dyDescent="0.45">
      <c r="J41" s="31"/>
    </row>
    <row r="42" spans="10:10" ht="14.25" x14ac:dyDescent="0.45">
      <c r="J42" s="31"/>
    </row>
    <row r="43" spans="10:10" ht="14.25" x14ac:dyDescent="0.45">
      <c r="J43" s="31"/>
    </row>
    <row r="44" spans="10:10" ht="14.25" x14ac:dyDescent="0.45">
      <c r="J44" s="31"/>
    </row>
    <row r="45" spans="10:10" ht="14.25" x14ac:dyDescent="0.45">
      <c r="J45" s="31"/>
    </row>
    <row r="46" spans="10:10" ht="14.25" x14ac:dyDescent="0.45">
      <c r="J46" s="31"/>
    </row>
    <row r="47" spans="10:10" ht="14.25" x14ac:dyDescent="0.45">
      <c r="J47" s="31"/>
    </row>
    <row r="48" spans="10:10" ht="14.25" x14ac:dyDescent="0.45">
      <c r="J48" s="31"/>
    </row>
    <row r="49" spans="10:10" ht="14.25" x14ac:dyDescent="0.45">
      <c r="J49" s="31"/>
    </row>
    <row r="50" spans="10:10" ht="14.25" x14ac:dyDescent="0.45">
      <c r="J50" s="31"/>
    </row>
    <row r="51" spans="10:10" ht="14.25" x14ac:dyDescent="0.45">
      <c r="J51" s="31"/>
    </row>
    <row r="52" spans="10:10" ht="14.25" x14ac:dyDescent="0.45">
      <c r="J52" s="31"/>
    </row>
    <row r="53" spans="10:10" ht="14.25" x14ac:dyDescent="0.45">
      <c r="J53" s="31"/>
    </row>
    <row r="54" spans="10:10" ht="14.25" x14ac:dyDescent="0.45">
      <c r="J54" s="31"/>
    </row>
    <row r="55" spans="10:10" ht="14.25" x14ac:dyDescent="0.45">
      <c r="J55" s="31"/>
    </row>
    <row r="56" spans="10:10" ht="14.25" x14ac:dyDescent="0.45">
      <c r="J56" s="31"/>
    </row>
    <row r="57" spans="10:10" ht="14.25" x14ac:dyDescent="0.45">
      <c r="J57" s="31"/>
    </row>
    <row r="58" spans="10:10" ht="14.25" x14ac:dyDescent="0.45">
      <c r="J58" s="31"/>
    </row>
    <row r="59" spans="10:10" ht="14.25" x14ac:dyDescent="0.45">
      <c r="J59" s="31"/>
    </row>
    <row r="60" spans="10:10" ht="14.25" x14ac:dyDescent="0.45">
      <c r="J60" s="31"/>
    </row>
    <row r="61" spans="10:10" ht="14.25" x14ac:dyDescent="0.45">
      <c r="J61" s="31"/>
    </row>
    <row r="62" spans="10:10" ht="14.25" x14ac:dyDescent="0.45">
      <c r="J62" s="31"/>
    </row>
    <row r="63" spans="10:10" ht="14.25" x14ac:dyDescent="0.45">
      <c r="J63" s="31"/>
    </row>
    <row r="64" spans="10:10" ht="14.25" x14ac:dyDescent="0.45">
      <c r="J64" s="31"/>
    </row>
    <row r="65" spans="10:10" ht="14.25" x14ac:dyDescent="0.45">
      <c r="J65" s="31"/>
    </row>
    <row r="66" spans="10:10" ht="14.25" x14ac:dyDescent="0.45">
      <c r="J66" s="31"/>
    </row>
    <row r="67" spans="10:10" ht="14.25" x14ac:dyDescent="0.45">
      <c r="J67" s="31"/>
    </row>
    <row r="68" spans="10:10" ht="14.25" x14ac:dyDescent="0.45">
      <c r="J68" s="31"/>
    </row>
    <row r="69" spans="10:10" ht="14.25" x14ac:dyDescent="0.45">
      <c r="J69" s="31"/>
    </row>
    <row r="70" spans="10:10" ht="14.25" x14ac:dyDescent="0.45">
      <c r="J70" s="31"/>
    </row>
    <row r="71" spans="10:10" ht="14.25" x14ac:dyDescent="0.45">
      <c r="J71" s="31"/>
    </row>
    <row r="72" spans="10:10" ht="14.25" x14ac:dyDescent="0.45">
      <c r="J72" s="31"/>
    </row>
    <row r="73" spans="10:10" ht="14.25" x14ac:dyDescent="0.45">
      <c r="J73" s="31"/>
    </row>
    <row r="74" spans="10:10" ht="14.25" x14ac:dyDescent="0.45">
      <c r="J74" s="31"/>
    </row>
    <row r="75" spans="10:10" ht="14.25" x14ac:dyDescent="0.45">
      <c r="J75" s="31"/>
    </row>
    <row r="76" spans="10:10" ht="14.25" x14ac:dyDescent="0.45">
      <c r="J76" s="31"/>
    </row>
    <row r="77" spans="10:10" ht="14.25" x14ac:dyDescent="0.45">
      <c r="J77" s="31"/>
    </row>
    <row r="78" spans="10:10" ht="14.25" x14ac:dyDescent="0.45">
      <c r="J78" s="31"/>
    </row>
    <row r="79" spans="10:10" ht="14.25" x14ac:dyDescent="0.45">
      <c r="J79" s="31"/>
    </row>
    <row r="80" spans="10:10" ht="14.25" x14ac:dyDescent="0.45">
      <c r="J80" s="31"/>
    </row>
    <row r="81" spans="10:10" ht="14.25" x14ac:dyDescent="0.45">
      <c r="J81" s="31"/>
    </row>
    <row r="82" spans="10:10" ht="14.25" x14ac:dyDescent="0.45">
      <c r="J82" s="31"/>
    </row>
    <row r="83" spans="10:10" ht="14.25" x14ac:dyDescent="0.45">
      <c r="J83" s="31"/>
    </row>
    <row r="84" spans="10:10" ht="14.25" x14ac:dyDescent="0.45">
      <c r="J84" s="31"/>
    </row>
    <row r="85" spans="10:10" ht="14.25" x14ac:dyDescent="0.45">
      <c r="J85" s="31"/>
    </row>
    <row r="86" spans="10:10" ht="14.25" x14ac:dyDescent="0.45">
      <c r="J86" s="31"/>
    </row>
    <row r="87" spans="10:10" ht="14.25" x14ac:dyDescent="0.45">
      <c r="J87" s="31"/>
    </row>
    <row r="88" spans="10:10" ht="14.25" x14ac:dyDescent="0.45">
      <c r="J88" s="31"/>
    </row>
    <row r="89" spans="10:10" ht="14.25" x14ac:dyDescent="0.45">
      <c r="J89" s="31"/>
    </row>
    <row r="90" spans="10:10" ht="14.25" x14ac:dyDescent="0.45">
      <c r="J90" s="31"/>
    </row>
    <row r="91" spans="10:10" ht="14.25" x14ac:dyDescent="0.45">
      <c r="J91" s="31"/>
    </row>
    <row r="92" spans="10:10" ht="14.25" x14ac:dyDescent="0.45">
      <c r="J92" s="31"/>
    </row>
    <row r="93" spans="10:10" ht="14.25" x14ac:dyDescent="0.45">
      <c r="J93" s="31"/>
    </row>
    <row r="94" spans="10:10" ht="14.25" x14ac:dyDescent="0.45">
      <c r="J94" s="31"/>
    </row>
    <row r="95" spans="10:10" ht="14.25" x14ac:dyDescent="0.45">
      <c r="J95" s="31"/>
    </row>
    <row r="96" spans="10:10" ht="14.25" x14ac:dyDescent="0.45">
      <c r="J96" s="31"/>
    </row>
    <row r="97" spans="10:10" ht="14.25" x14ac:dyDescent="0.45">
      <c r="J97" s="31"/>
    </row>
    <row r="98" spans="10:10" ht="14.25" x14ac:dyDescent="0.45">
      <c r="J98" s="31"/>
    </row>
    <row r="99" spans="10:10" ht="14.25" x14ac:dyDescent="0.45">
      <c r="J99" s="31"/>
    </row>
    <row r="100" spans="10:10" ht="14.25" x14ac:dyDescent="0.45">
      <c r="J100" s="31"/>
    </row>
    <row r="101" spans="10:10" ht="14.25" x14ac:dyDescent="0.45">
      <c r="J101" s="31"/>
    </row>
    <row r="102" spans="10:10" ht="14.25" x14ac:dyDescent="0.45">
      <c r="J102" s="31"/>
    </row>
    <row r="103" spans="10:10" ht="14.25" x14ac:dyDescent="0.45">
      <c r="J103" s="31"/>
    </row>
    <row r="104" spans="10:10" ht="14.25" x14ac:dyDescent="0.45">
      <c r="J104" s="31"/>
    </row>
    <row r="105" spans="10:10" ht="14.25" x14ac:dyDescent="0.45">
      <c r="J105" s="31"/>
    </row>
    <row r="106" spans="10:10" ht="14.25" x14ac:dyDescent="0.45">
      <c r="J106" s="31"/>
    </row>
    <row r="107" spans="10:10" ht="14.25" x14ac:dyDescent="0.45">
      <c r="J107" s="31"/>
    </row>
    <row r="108" spans="10:10" ht="14.25" x14ac:dyDescent="0.45">
      <c r="J108" s="31"/>
    </row>
    <row r="109" spans="10:10" ht="14.25" x14ac:dyDescent="0.45">
      <c r="J109" s="31"/>
    </row>
    <row r="110" spans="10:10" ht="14.25" x14ac:dyDescent="0.45">
      <c r="J110" s="31"/>
    </row>
    <row r="111" spans="10:10" ht="14.25" x14ac:dyDescent="0.45">
      <c r="J111" s="31"/>
    </row>
    <row r="112" spans="10:10" ht="14.25" x14ac:dyDescent="0.45">
      <c r="J112" s="31"/>
    </row>
    <row r="113" spans="10:10" ht="14.25" x14ac:dyDescent="0.45">
      <c r="J113" s="31"/>
    </row>
    <row r="114" spans="10:10" ht="14.25" x14ac:dyDescent="0.45">
      <c r="J114" s="31"/>
    </row>
    <row r="115" spans="10:10" ht="14.25" x14ac:dyDescent="0.45">
      <c r="J115" s="31"/>
    </row>
    <row r="116" spans="10:10" ht="14.25" x14ac:dyDescent="0.45">
      <c r="J116" s="31"/>
    </row>
    <row r="117" spans="10:10" ht="14.25" x14ac:dyDescent="0.45">
      <c r="J117" s="31"/>
    </row>
    <row r="118" spans="10:10" ht="14.25" x14ac:dyDescent="0.45">
      <c r="J118" s="31"/>
    </row>
    <row r="119" spans="10:10" ht="14.25" x14ac:dyDescent="0.45">
      <c r="J119" s="31"/>
    </row>
    <row r="120" spans="10:10" ht="14.25" x14ac:dyDescent="0.45">
      <c r="J120" s="31"/>
    </row>
    <row r="121" spans="10:10" ht="14.25" x14ac:dyDescent="0.45">
      <c r="J121" s="31"/>
    </row>
    <row r="122" spans="10:10" ht="14.25" x14ac:dyDescent="0.45">
      <c r="J122" s="31"/>
    </row>
    <row r="123" spans="10:10" ht="14.25" x14ac:dyDescent="0.45">
      <c r="J123" s="31"/>
    </row>
    <row r="124" spans="10:10" ht="14.25" x14ac:dyDescent="0.45">
      <c r="J124" s="31"/>
    </row>
    <row r="125" spans="10:10" ht="14.25" x14ac:dyDescent="0.45">
      <c r="J125" s="31"/>
    </row>
    <row r="126" spans="10:10" ht="14.25" x14ac:dyDescent="0.45">
      <c r="J126" s="31"/>
    </row>
    <row r="127" spans="10:10" ht="14.25" x14ac:dyDescent="0.45">
      <c r="J127" s="31"/>
    </row>
    <row r="128" spans="10:10" ht="14.25" x14ac:dyDescent="0.45">
      <c r="J128" s="31"/>
    </row>
    <row r="129" spans="10:10" ht="14.25" x14ac:dyDescent="0.45">
      <c r="J129" s="31"/>
    </row>
    <row r="130" spans="10:10" ht="14.25" x14ac:dyDescent="0.45">
      <c r="J130" s="31"/>
    </row>
    <row r="131" spans="10:10" ht="14.25" x14ac:dyDescent="0.45">
      <c r="J131" s="31"/>
    </row>
    <row r="132" spans="10:10" ht="14.25" x14ac:dyDescent="0.45">
      <c r="J132" s="31"/>
    </row>
    <row r="133" spans="10:10" ht="14.25" x14ac:dyDescent="0.45">
      <c r="J133" s="31"/>
    </row>
    <row r="134" spans="10:10" ht="14.25" x14ac:dyDescent="0.45">
      <c r="J134" s="31"/>
    </row>
    <row r="135" spans="10:10" ht="14.25" x14ac:dyDescent="0.45">
      <c r="J135" s="31"/>
    </row>
    <row r="136" spans="10:10" ht="14.25" x14ac:dyDescent="0.45">
      <c r="J136" s="31"/>
    </row>
    <row r="137" spans="10:10" ht="14.25" x14ac:dyDescent="0.45">
      <c r="J137" s="31"/>
    </row>
    <row r="138" spans="10:10" ht="14.25" x14ac:dyDescent="0.45">
      <c r="J138" s="31"/>
    </row>
    <row r="139" spans="10:10" ht="14.25" x14ac:dyDescent="0.45">
      <c r="J139" s="31"/>
    </row>
    <row r="140" spans="10:10" ht="14.25" x14ac:dyDescent="0.45">
      <c r="J140" s="31"/>
    </row>
    <row r="141" spans="10:10" ht="14.25" x14ac:dyDescent="0.45">
      <c r="J141" s="31"/>
    </row>
    <row r="142" spans="10:10" ht="14.25" x14ac:dyDescent="0.45">
      <c r="J142" s="31"/>
    </row>
    <row r="143" spans="10:10" ht="14.25" x14ac:dyDescent="0.45">
      <c r="J143" s="31"/>
    </row>
    <row r="144" spans="10:10" ht="14.25" x14ac:dyDescent="0.45">
      <c r="J144" s="31"/>
    </row>
    <row r="145" spans="10:10" ht="14.25" x14ac:dyDescent="0.45">
      <c r="J145" s="31"/>
    </row>
    <row r="146" spans="10:10" ht="14.25" x14ac:dyDescent="0.45">
      <c r="J146" s="31"/>
    </row>
    <row r="147" spans="10:10" ht="14.25" x14ac:dyDescent="0.45">
      <c r="J147" s="31"/>
    </row>
    <row r="148" spans="10:10" ht="14.25" x14ac:dyDescent="0.45">
      <c r="J148" s="31"/>
    </row>
    <row r="149" spans="10:10" ht="14.25" x14ac:dyDescent="0.45">
      <c r="J149" s="31"/>
    </row>
    <row r="150" spans="10:10" ht="14.25" x14ac:dyDescent="0.45">
      <c r="J150" s="31"/>
    </row>
    <row r="151" spans="10:10" ht="14.25" x14ac:dyDescent="0.45">
      <c r="J151" s="31"/>
    </row>
    <row r="152" spans="10:10" ht="14.25" x14ac:dyDescent="0.45">
      <c r="J152" s="31"/>
    </row>
    <row r="153" spans="10:10" ht="14.25" x14ac:dyDescent="0.45">
      <c r="J153" s="31"/>
    </row>
    <row r="154" spans="10:10" ht="14.25" x14ac:dyDescent="0.45">
      <c r="J154" s="31"/>
    </row>
    <row r="155" spans="10:10" ht="14.25" x14ac:dyDescent="0.45">
      <c r="J155" s="31"/>
    </row>
    <row r="156" spans="10:10" ht="14.25" x14ac:dyDescent="0.45">
      <c r="J156" s="31"/>
    </row>
    <row r="157" spans="10:10" ht="14.25" x14ac:dyDescent="0.45">
      <c r="J157" s="31"/>
    </row>
    <row r="158" spans="10:10" ht="14.25" x14ac:dyDescent="0.45">
      <c r="J158" s="31"/>
    </row>
    <row r="159" spans="10:10" ht="14.25" x14ac:dyDescent="0.45">
      <c r="J159" s="31"/>
    </row>
    <row r="160" spans="10:10" ht="14.25" x14ac:dyDescent="0.45">
      <c r="J160" s="31"/>
    </row>
    <row r="161" spans="10:10" ht="14.25" x14ac:dyDescent="0.45">
      <c r="J161" s="31"/>
    </row>
    <row r="162" spans="10:10" ht="14.25" x14ac:dyDescent="0.45">
      <c r="J162" s="31"/>
    </row>
    <row r="163" spans="10:10" ht="14.25" x14ac:dyDescent="0.45">
      <c r="J163" s="31"/>
    </row>
    <row r="164" spans="10:10" ht="14.25" x14ac:dyDescent="0.45">
      <c r="J164" s="31"/>
    </row>
    <row r="165" spans="10:10" ht="14.25" x14ac:dyDescent="0.45">
      <c r="J165" s="31"/>
    </row>
    <row r="166" spans="10:10" ht="14.25" x14ac:dyDescent="0.45">
      <c r="J166" s="31"/>
    </row>
    <row r="167" spans="10:10" ht="14.25" x14ac:dyDescent="0.45">
      <c r="J167" s="31"/>
    </row>
    <row r="168" spans="10:10" ht="14.25" x14ac:dyDescent="0.45">
      <c r="J168" s="31"/>
    </row>
    <row r="169" spans="10:10" ht="14.25" x14ac:dyDescent="0.45">
      <c r="J169" s="31"/>
    </row>
    <row r="170" spans="10:10" ht="14.25" x14ac:dyDescent="0.45">
      <c r="J170" s="31"/>
    </row>
    <row r="171" spans="10:10" ht="14.25" x14ac:dyDescent="0.45">
      <c r="J171" s="31"/>
    </row>
    <row r="172" spans="10:10" ht="14.25" x14ac:dyDescent="0.45">
      <c r="J172" s="31"/>
    </row>
    <row r="173" spans="10:10" ht="14.25" x14ac:dyDescent="0.45">
      <c r="J173" s="31"/>
    </row>
    <row r="174" spans="10:10" ht="14.25" x14ac:dyDescent="0.45">
      <c r="J174" s="31"/>
    </row>
    <row r="175" spans="10:10" ht="14.25" x14ac:dyDescent="0.45">
      <c r="J175" s="31"/>
    </row>
    <row r="176" spans="10:10" ht="14.25" x14ac:dyDescent="0.45">
      <c r="J176" s="31"/>
    </row>
    <row r="177" spans="10:10" ht="14.25" x14ac:dyDescent="0.45">
      <c r="J177" s="31"/>
    </row>
    <row r="178" spans="10:10" ht="14.25" x14ac:dyDescent="0.45">
      <c r="J178" s="31"/>
    </row>
    <row r="179" spans="10:10" ht="14.25" x14ac:dyDescent="0.45">
      <c r="J179" s="31"/>
    </row>
    <row r="180" spans="10:10" ht="14.25" x14ac:dyDescent="0.45">
      <c r="J180" s="31"/>
    </row>
    <row r="181" spans="10:10" ht="14.25" x14ac:dyDescent="0.45">
      <c r="J181" s="31"/>
    </row>
    <row r="182" spans="10:10" ht="14.25" x14ac:dyDescent="0.45">
      <c r="J182" s="31"/>
    </row>
    <row r="183" spans="10:10" ht="14.25" x14ac:dyDescent="0.45">
      <c r="J183" s="31"/>
    </row>
    <row r="184" spans="10:10" ht="14.25" x14ac:dyDescent="0.45">
      <c r="J184" s="31"/>
    </row>
    <row r="185" spans="10:10" ht="14.25" x14ac:dyDescent="0.45">
      <c r="J185" s="31"/>
    </row>
    <row r="186" spans="10:10" ht="14.25" x14ac:dyDescent="0.45">
      <c r="J186" s="31"/>
    </row>
    <row r="187" spans="10:10" ht="14.25" x14ac:dyDescent="0.45">
      <c r="J187" s="31"/>
    </row>
    <row r="188" spans="10:10" ht="14.25" x14ac:dyDescent="0.45">
      <c r="J188" s="31"/>
    </row>
    <row r="189" spans="10:10" ht="14.25" x14ac:dyDescent="0.45">
      <c r="J189" s="31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workbookViewId="0">
      <selection activeCell="E16" sqref="E16"/>
    </sheetView>
  </sheetViews>
  <sheetFormatPr defaultColWidth="8.86328125" defaultRowHeight="11.65" x14ac:dyDescent="0.35"/>
  <cols>
    <col min="1" max="1" width="2" style="32" customWidth="1"/>
    <col min="2" max="2" width="7" style="32" customWidth="1"/>
    <col min="3" max="3" width="11.86328125" style="32" bestFit="1" customWidth="1"/>
    <col min="4" max="4" width="15.796875" style="32" bestFit="1" customWidth="1"/>
    <col min="5" max="16384" width="8.86328125" style="32"/>
  </cols>
  <sheetData>
    <row r="1" spans="2:8" ht="15" x14ac:dyDescent="0.35">
      <c r="B1" s="21" t="s">
        <v>527</v>
      </c>
    </row>
    <row r="2" spans="2:8" x14ac:dyDescent="0.35">
      <c r="B2" s="22" t="s">
        <v>567</v>
      </c>
    </row>
    <row r="4" spans="2:8" x14ac:dyDescent="0.35">
      <c r="B4" s="22" t="s">
        <v>577</v>
      </c>
    </row>
    <row r="5" spans="2:8" x14ac:dyDescent="0.35">
      <c r="B5" s="32" t="s">
        <v>570</v>
      </c>
    </row>
    <row r="6" spans="2:8" x14ac:dyDescent="0.35">
      <c r="B6" s="27"/>
      <c r="C6" s="42"/>
      <c r="D6" s="42"/>
    </row>
    <row r="7" spans="2:8" x14ac:dyDescent="0.35">
      <c r="B7" s="22" t="s">
        <v>559</v>
      </c>
      <c r="C7" s="27"/>
      <c r="D7" s="29"/>
    </row>
    <row r="8" spans="2:8" x14ac:dyDescent="0.35">
      <c r="C8" s="27"/>
      <c r="D8" s="29"/>
    </row>
    <row r="9" spans="2:8" x14ac:dyDescent="0.35">
      <c r="B9" s="36" t="s">
        <v>568</v>
      </c>
      <c r="C9" s="27"/>
      <c r="D9" s="29"/>
    </row>
    <row r="10" spans="2:8" x14ac:dyDescent="0.35">
      <c r="B10" s="36"/>
      <c r="C10" s="27"/>
      <c r="D10" s="29"/>
    </row>
    <row r="11" spans="2:8" x14ac:dyDescent="0.35">
      <c r="B11" s="36" t="s">
        <v>535</v>
      </c>
      <c r="C11" s="47">
        <f>AVERAGE('365RE'!$I$6:$I$272)</f>
        <v>281171.90150112362</v>
      </c>
      <c r="D11" s="29"/>
    </row>
    <row r="12" spans="2:8" x14ac:dyDescent="0.35">
      <c r="B12" s="36" t="s">
        <v>536</v>
      </c>
      <c r="C12" s="47">
        <f>MEDIAN('365RE'!$I$6:$I$272)</f>
        <v>249075.6568</v>
      </c>
      <c r="D12" s="29"/>
    </row>
    <row r="13" spans="2:8" x14ac:dyDescent="0.35">
      <c r="B13" s="33" t="s">
        <v>537</v>
      </c>
      <c r="C13" s="47">
        <f>_xlfn.MODE.SNGL('365RE'!$I$6:$I$272)</f>
        <v>460001.25599999994</v>
      </c>
      <c r="D13" s="29"/>
    </row>
    <row r="14" spans="2:8" x14ac:dyDescent="0.35">
      <c r="B14" s="33" t="s">
        <v>540</v>
      </c>
      <c r="C14" s="37">
        <f>SKEW('365RE'!$I$6:$I$272)</f>
        <v>1.0960149435317852</v>
      </c>
      <c r="D14" s="43"/>
    </row>
    <row r="15" spans="2:8" ht="14.25" x14ac:dyDescent="0.45">
      <c r="B15" s="33" t="s">
        <v>538</v>
      </c>
      <c r="C15" s="37">
        <f>_xlfn.VAR.S('365RE'!$I$6:$I$272)</f>
        <v>7942217700.9209938</v>
      </c>
      <c r="D15" s="28"/>
      <c r="H15" s="31"/>
    </row>
    <row r="16" spans="2:8" ht="14.25" x14ac:dyDescent="0.45">
      <c r="B16" s="33" t="s">
        <v>539</v>
      </c>
      <c r="C16" s="47">
        <f>_xlfn.STDEV.S('365RE'!$I$6:$I$272)</f>
        <v>89119.120849125262</v>
      </c>
      <c r="D16" s="29"/>
      <c r="H16" s="31"/>
    </row>
    <row r="17" spans="2:8" ht="14.25" x14ac:dyDescent="0.45">
      <c r="D17" s="28"/>
      <c r="H17" s="31"/>
    </row>
    <row r="18" spans="2:8" ht="14.25" x14ac:dyDescent="0.45">
      <c r="B18" s="36" t="s">
        <v>569</v>
      </c>
      <c r="C18" s="32" t="s">
        <v>582</v>
      </c>
      <c r="H18" s="31"/>
    </row>
    <row r="19" spans="2:8" ht="14.25" x14ac:dyDescent="0.45">
      <c r="H19" s="31"/>
    </row>
    <row r="20" spans="2:8" ht="14.25" x14ac:dyDescent="0.45">
      <c r="H20" s="31"/>
    </row>
    <row r="21" spans="2:8" ht="14.25" x14ac:dyDescent="0.45">
      <c r="H21" s="31"/>
    </row>
    <row r="22" spans="2:8" ht="14.25" x14ac:dyDescent="0.45">
      <c r="H22" s="31"/>
    </row>
    <row r="23" spans="2:8" ht="14.25" x14ac:dyDescent="0.45">
      <c r="H23" s="31"/>
    </row>
    <row r="24" spans="2:8" ht="14.25" x14ac:dyDescent="0.45">
      <c r="H24" s="31"/>
    </row>
    <row r="25" spans="2:8" ht="14.25" x14ac:dyDescent="0.45">
      <c r="H25" s="31"/>
    </row>
    <row r="26" spans="2:8" ht="14.25" x14ac:dyDescent="0.45">
      <c r="H26" s="31"/>
    </row>
    <row r="27" spans="2:8" ht="14.25" x14ac:dyDescent="0.45">
      <c r="H27" s="31"/>
    </row>
    <row r="28" spans="2:8" ht="14.25" x14ac:dyDescent="0.45">
      <c r="H28" s="31"/>
    </row>
    <row r="29" spans="2:8" ht="14.25" x14ac:dyDescent="0.45">
      <c r="H29" s="31"/>
    </row>
    <row r="30" spans="2:8" ht="14.25" x14ac:dyDescent="0.45">
      <c r="H30" s="31"/>
    </row>
    <row r="31" spans="2:8" ht="14.25" x14ac:dyDescent="0.45">
      <c r="H31" s="31"/>
    </row>
    <row r="32" spans="2:8" ht="14.25" x14ac:dyDescent="0.45">
      <c r="H32" s="31"/>
    </row>
    <row r="33" spans="8:8" ht="14.25" x14ac:dyDescent="0.45">
      <c r="H33" s="31"/>
    </row>
    <row r="34" spans="8:8" ht="14.25" x14ac:dyDescent="0.45">
      <c r="H34" s="31"/>
    </row>
    <row r="35" spans="8:8" ht="14.25" x14ac:dyDescent="0.45">
      <c r="H35" s="31"/>
    </row>
    <row r="36" spans="8:8" ht="14.25" x14ac:dyDescent="0.45">
      <c r="H36" s="31"/>
    </row>
    <row r="37" spans="8:8" ht="14.25" x14ac:dyDescent="0.45">
      <c r="H37" s="31"/>
    </row>
    <row r="38" spans="8:8" ht="14.25" x14ac:dyDescent="0.45">
      <c r="H38" s="31"/>
    </row>
    <row r="39" spans="8:8" ht="14.25" x14ac:dyDescent="0.45">
      <c r="H39" s="31"/>
    </row>
    <row r="40" spans="8:8" ht="14.25" x14ac:dyDescent="0.45">
      <c r="H40" s="31"/>
    </row>
    <row r="41" spans="8:8" ht="14.25" x14ac:dyDescent="0.45">
      <c r="H41" s="31"/>
    </row>
    <row r="42" spans="8:8" ht="14.25" x14ac:dyDescent="0.45">
      <c r="H42" s="31"/>
    </row>
    <row r="43" spans="8:8" ht="14.25" x14ac:dyDescent="0.45">
      <c r="H43" s="31"/>
    </row>
    <row r="44" spans="8:8" ht="14.25" x14ac:dyDescent="0.45">
      <c r="H44" s="31"/>
    </row>
    <row r="45" spans="8:8" ht="14.25" x14ac:dyDescent="0.45">
      <c r="H45" s="31"/>
    </row>
    <row r="46" spans="8:8" ht="14.25" x14ac:dyDescent="0.45">
      <c r="H46" s="31"/>
    </row>
    <row r="47" spans="8:8" ht="14.25" x14ac:dyDescent="0.45">
      <c r="H47" s="31"/>
    </row>
    <row r="48" spans="8:8" ht="14.25" x14ac:dyDescent="0.45">
      <c r="H48" s="31"/>
    </row>
    <row r="49" spans="8:8" ht="14.25" x14ac:dyDescent="0.45">
      <c r="H49" s="31"/>
    </row>
    <row r="50" spans="8:8" ht="14.25" x14ac:dyDescent="0.45">
      <c r="H50" s="31"/>
    </row>
    <row r="51" spans="8:8" ht="14.25" x14ac:dyDescent="0.45">
      <c r="H51" s="31"/>
    </row>
    <row r="52" spans="8:8" ht="14.25" x14ac:dyDescent="0.45">
      <c r="H52" s="31"/>
    </row>
    <row r="53" spans="8:8" ht="14.25" x14ac:dyDescent="0.45">
      <c r="H53" s="31"/>
    </row>
    <row r="54" spans="8:8" ht="14.25" x14ac:dyDescent="0.45">
      <c r="H54" s="31"/>
    </row>
    <row r="55" spans="8:8" ht="14.25" x14ac:dyDescent="0.45">
      <c r="H55" s="31"/>
    </row>
    <row r="56" spans="8:8" ht="14.25" x14ac:dyDescent="0.45">
      <c r="H56" s="31"/>
    </row>
    <row r="57" spans="8:8" ht="14.25" x14ac:dyDescent="0.45">
      <c r="H57" s="31"/>
    </row>
    <row r="58" spans="8:8" ht="14.25" x14ac:dyDescent="0.45">
      <c r="H58" s="31"/>
    </row>
    <row r="59" spans="8:8" ht="14.25" x14ac:dyDescent="0.45">
      <c r="H59" s="31"/>
    </row>
    <row r="60" spans="8:8" ht="14.25" x14ac:dyDescent="0.45">
      <c r="H60" s="31"/>
    </row>
    <row r="61" spans="8:8" ht="14.25" x14ac:dyDescent="0.45">
      <c r="H61" s="31"/>
    </row>
    <row r="62" spans="8:8" ht="14.25" x14ac:dyDescent="0.45">
      <c r="H62" s="31"/>
    </row>
    <row r="63" spans="8:8" ht="14.25" x14ac:dyDescent="0.45">
      <c r="H63" s="31"/>
    </row>
    <row r="64" spans="8:8" ht="14.25" x14ac:dyDescent="0.45">
      <c r="H64" s="31"/>
    </row>
    <row r="65" spans="8:8" ht="14.25" x14ac:dyDescent="0.45">
      <c r="H65" s="31"/>
    </row>
    <row r="66" spans="8:8" ht="14.25" x14ac:dyDescent="0.45">
      <c r="H66" s="31"/>
    </row>
    <row r="67" spans="8:8" ht="14.25" x14ac:dyDescent="0.45">
      <c r="H67" s="31"/>
    </row>
    <row r="68" spans="8:8" ht="14.25" x14ac:dyDescent="0.45">
      <c r="H68" s="31"/>
    </row>
    <row r="69" spans="8:8" ht="14.25" x14ac:dyDescent="0.45">
      <c r="H69" s="31"/>
    </row>
    <row r="70" spans="8:8" ht="14.25" x14ac:dyDescent="0.45">
      <c r="H70" s="31"/>
    </row>
    <row r="71" spans="8:8" ht="14.25" x14ac:dyDescent="0.45">
      <c r="H71" s="31"/>
    </row>
    <row r="72" spans="8:8" ht="14.25" x14ac:dyDescent="0.45">
      <c r="H72" s="31"/>
    </row>
    <row r="73" spans="8:8" ht="14.25" x14ac:dyDescent="0.45">
      <c r="H73" s="31"/>
    </row>
    <row r="74" spans="8:8" ht="14.25" x14ac:dyDescent="0.45">
      <c r="H74" s="31"/>
    </row>
    <row r="75" spans="8:8" ht="14.25" x14ac:dyDescent="0.45">
      <c r="H75" s="31"/>
    </row>
    <row r="76" spans="8:8" ht="14.25" x14ac:dyDescent="0.45">
      <c r="H76" s="31"/>
    </row>
    <row r="77" spans="8:8" ht="14.25" x14ac:dyDescent="0.45">
      <c r="H77" s="31"/>
    </row>
    <row r="78" spans="8:8" ht="14.25" x14ac:dyDescent="0.45">
      <c r="H78" s="31"/>
    </row>
    <row r="79" spans="8:8" ht="14.25" x14ac:dyDescent="0.45">
      <c r="H79" s="31"/>
    </row>
    <row r="80" spans="8:8" ht="14.25" x14ac:dyDescent="0.45">
      <c r="H80" s="31"/>
    </row>
    <row r="81" spans="8:8" ht="14.25" x14ac:dyDescent="0.45">
      <c r="H81" s="31"/>
    </row>
    <row r="82" spans="8:8" ht="14.25" x14ac:dyDescent="0.45">
      <c r="H82" s="31"/>
    </row>
    <row r="83" spans="8:8" ht="14.25" x14ac:dyDescent="0.45">
      <c r="H83" s="31"/>
    </row>
    <row r="84" spans="8:8" ht="14.25" x14ac:dyDescent="0.45">
      <c r="H84" s="31"/>
    </row>
    <row r="85" spans="8:8" ht="14.25" x14ac:dyDescent="0.45">
      <c r="H85" s="31"/>
    </row>
    <row r="86" spans="8:8" ht="14.25" x14ac:dyDescent="0.45">
      <c r="H86" s="31"/>
    </row>
    <row r="87" spans="8:8" ht="14.25" x14ac:dyDescent="0.45">
      <c r="H87" s="31"/>
    </row>
    <row r="88" spans="8:8" ht="14.25" x14ac:dyDescent="0.45">
      <c r="H88" s="31"/>
    </row>
    <row r="89" spans="8:8" ht="14.25" x14ac:dyDescent="0.45">
      <c r="H89" s="31"/>
    </row>
    <row r="90" spans="8:8" ht="14.25" x14ac:dyDescent="0.45">
      <c r="H90" s="31"/>
    </row>
    <row r="91" spans="8:8" ht="14.25" x14ac:dyDescent="0.45">
      <c r="H91" s="31"/>
    </row>
    <row r="92" spans="8:8" ht="14.25" x14ac:dyDescent="0.45">
      <c r="H92" s="31"/>
    </row>
    <row r="93" spans="8:8" ht="14.25" x14ac:dyDescent="0.45">
      <c r="H93" s="31"/>
    </row>
    <row r="94" spans="8:8" ht="14.25" x14ac:dyDescent="0.45">
      <c r="H94" s="31"/>
    </row>
    <row r="95" spans="8:8" ht="14.25" x14ac:dyDescent="0.45">
      <c r="H95" s="31"/>
    </row>
    <row r="96" spans="8:8" ht="14.25" x14ac:dyDescent="0.45">
      <c r="H96" s="31"/>
    </row>
    <row r="97" spans="8:8" ht="14.25" x14ac:dyDescent="0.45">
      <c r="H97" s="31"/>
    </row>
    <row r="98" spans="8:8" ht="14.25" x14ac:dyDescent="0.45">
      <c r="H98" s="31"/>
    </row>
    <row r="99" spans="8:8" ht="14.25" x14ac:dyDescent="0.45">
      <c r="H99" s="31"/>
    </row>
    <row r="100" spans="8:8" ht="14.25" x14ac:dyDescent="0.45">
      <c r="H100" s="31"/>
    </row>
    <row r="101" spans="8:8" ht="14.25" x14ac:dyDescent="0.45">
      <c r="H101" s="31"/>
    </row>
    <row r="102" spans="8:8" ht="14.25" x14ac:dyDescent="0.45">
      <c r="H102" s="31"/>
    </row>
    <row r="103" spans="8:8" ht="14.25" x14ac:dyDescent="0.45">
      <c r="H103" s="31"/>
    </row>
    <row r="104" spans="8:8" ht="14.25" x14ac:dyDescent="0.45">
      <c r="H104" s="31"/>
    </row>
    <row r="105" spans="8:8" ht="14.25" x14ac:dyDescent="0.45">
      <c r="H105" s="31"/>
    </row>
    <row r="106" spans="8:8" ht="14.25" x14ac:dyDescent="0.45">
      <c r="H106" s="31"/>
    </row>
    <row r="107" spans="8:8" ht="14.25" x14ac:dyDescent="0.45">
      <c r="H107" s="31"/>
    </row>
    <row r="108" spans="8:8" ht="14.25" x14ac:dyDescent="0.45">
      <c r="H108" s="31"/>
    </row>
    <row r="109" spans="8:8" ht="14.25" x14ac:dyDescent="0.45">
      <c r="H109" s="31"/>
    </row>
    <row r="110" spans="8:8" ht="14.25" x14ac:dyDescent="0.45">
      <c r="H110" s="31"/>
    </row>
    <row r="111" spans="8:8" ht="14.25" x14ac:dyDescent="0.45">
      <c r="H111" s="31"/>
    </row>
    <row r="112" spans="8:8" ht="14.25" x14ac:dyDescent="0.45">
      <c r="H112" s="31"/>
    </row>
    <row r="113" spans="8:8" ht="14.25" x14ac:dyDescent="0.45">
      <c r="H113" s="31"/>
    </row>
    <row r="114" spans="8:8" ht="14.25" x14ac:dyDescent="0.45">
      <c r="H114" s="31"/>
    </row>
    <row r="115" spans="8:8" ht="14.25" x14ac:dyDescent="0.45">
      <c r="H115" s="31"/>
    </row>
    <row r="116" spans="8:8" ht="14.25" x14ac:dyDescent="0.45">
      <c r="H116" s="31"/>
    </row>
    <row r="117" spans="8:8" ht="14.25" x14ac:dyDescent="0.45">
      <c r="H117" s="31"/>
    </row>
    <row r="118" spans="8:8" ht="14.25" x14ac:dyDescent="0.45">
      <c r="H118" s="31"/>
    </row>
    <row r="119" spans="8:8" ht="14.25" x14ac:dyDescent="0.45">
      <c r="H119" s="31"/>
    </row>
    <row r="120" spans="8:8" ht="14.25" x14ac:dyDescent="0.45">
      <c r="H120" s="31"/>
    </row>
    <row r="121" spans="8:8" ht="14.25" x14ac:dyDescent="0.45">
      <c r="H121" s="31"/>
    </row>
    <row r="122" spans="8:8" ht="14.25" x14ac:dyDescent="0.45">
      <c r="H122" s="31"/>
    </row>
    <row r="123" spans="8:8" ht="14.25" x14ac:dyDescent="0.45">
      <c r="H123" s="31"/>
    </row>
    <row r="124" spans="8:8" ht="14.25" x14ac:dyDescent="0.45">
      <c r="H124" s="31"/>
    </row>
    <row r="125" spans="8:8" ht="14.25" x14ac:dyDescent="0.45">
      <c r="H125" s="31"/>
    </row>
    <row r="126" spans="8:8" ht="14.25" x14ac:dyDescent="0.45">
      <c r="H126" s="31"/>
    </row>
    <row r="127" spans="8:8" ht="14.25" x14ac:dyDescent="0.45">
      <c r="H127" s="31"/>
    </row>
    <row r="128" spans="8:8" ht="14.25" x14ac:dyDescent="0.45">
      <c r="H128" s="31"/>
    </row>
    <row r="129" spans="8:8" ht="14.25" x14ac:dyDescent="0.45">
      <c r="H129" s="31"/>
    </row>
    <row r="130" spans="8:8" ht="14.25" x14ac:dyDescent="0.45">
      <c r="H130" s="31"/>
    </row>
    <row r="131" spans="8:8" ht="14.25" x14ac:dyDescent="0.45">
      <c r="H131" s="31"/>
    </row>
    <row r="132" spans="8:8" ht="14.25" x14ac:dyDescent="0.45">
      <c r="H132" s="31"/>
    </row>
    <row r="133" spans="8:8" ht="14.25" x14ac:dyDescent="0.45">
      <c r="H133" s="31"/>
    </row>
    <row r="134" spans="8:8" ht="14.25" x14ac:dyDescent="0.45">
      <c r="H134" s="31"/>
    </row>
    <row r="135" spans="8:8" ht="14.25" x14ac:dyDescent="0.45">
      <c r="H135" s="31"/>
    </row>
    <row r="136" spans="8:8" ht="14.25" x14ac:dyDescent="0.45">
      <c r="H136" s="31"/>
    </row>
    <row r="137" spans="8:8" ht="14.25" x14ac:dyDescent="0.45">
      <c r="H137" s="31"/>
    </row>
    <row r="138" spans="8:8" ht="14.25" x14ac:dyDescent="0.45">
      <c r="H138" s="31"/>
    </row>
    <row r="139" spans="8:8" ht="14.25" x14ac:dyDescent="0.45">
      <c r="H139" s="31"/>
    </row>
    <row r="140" spans="8:8" ht="14.25" x14ac:dyDescent="0.45">
      <c r="H140" s="31"/>
    </row>
    <row r="141" spans="8:8" ht="14.25" x14ac:dyDescent="0.45">
      <c r="H141" s="31"/>
    </row>
    <row r="142" spans="8:8" ht="14.25" x14ac:dyDescent="0.45">
      <c r="H142" s="31"/>
    </row>
    <row r="143" spans="8:8" ht="14.25" x14ac:dyDescent="0.45">
      <c r="H143" s="31"/>
    </row>
    <row r="144" spans="8:8" ht="14.25" x14ac:dyDescent="0.45">
      <c r="H144" s="31"/>
    </row>
    <row r="145" spans="8:8" ht="14.25" x14ac:dyDescent="0.45">
      <c r="H145" s="31"/>
    </row>
    <row r="146" spans="8:8" ht="14.25" x14ac:dyDescent="0.45">
      <c r="H146" s="31"/>
    </row>
    <row r="147" spans="8:8" ht="14.25" x14ac:dyDescent="0.45">
      <c r="H147" s="31"/>
    </row>
    <row r="148" spans="8:8" ht="14.25" x14ac:dyDescent="0.45">
      <c r="H148" s="31"/>
    </row>
    <row r="149" spans="8:8" ht="14.25" x14ac:dyDescent="0.45">
      <c r="H149" s="31"/>
    </row>
    <row r="150" spans="8:8" ht="14.25" x14ac:dyDescent="0.45">
      <c r="H150" s="31"/>
    </row>
    <row r="151" spans="8:8" ht="14.25" x14ac:dyDescent="0.45">
      <c r="H151" s="31"/>
    </row>
    <row r="152" spans="8:8" ht="14.25" x14ac:dyDescent="0.45">
      <c r="H152" s="31"/>
    </row>
    <row r="153" spans="8:8" ht="14.25" x14ac:dyDescent="0.45">
      <c r="H153" s="31"/>
    </row>
    <row r="154" spans="8:8" ht="14.25" x14ac:dyDescent="0.45">
      <c r="H154" s="31"/>
    </row>
    <row r="155" spans="8:8" ht="14.25" x14ac:dyDescent="0.45">
      <c r="H155" s="31"/>
    </row>
    <row r="156" spans="8:8" ht="14.25" x14ac:dyDescent="0.45">
      <c r="H156" s="31"/>
    </row>
    <row r="157" spans="8:8" ht="14.25" x14ac:dyDescent="0.45">
      <c r="H157" s="31"/>
    </row>
    <row r="158" spans="8:8" ht="14.25" x14ac:dyDescent="0.45">
      <c r="H158" s="31"/>
    </row>
    <row r="159" spans="8:8" ht="14.25" x14ac:dyDescent="0.45">
      <c r="H159" s="31"/>
    </row>
    <row r="160" spans="8:8" ht="14.25" x14ac:dyDescent="0.45">
      <c r="H160" s="31"/>
    </row>
    <row r="161" spans="8:8" ht="14.25" x14ac:dyDescent="0.45">
      <c r="H161" s="31"/>
    </row>
    <row r="162" spans="8:8" ht="14.25" x14ac:dyDescent="0.45">
      <c r="H162" s="31"/>
    </row>
    <row r="163" spans="8:8" ht="14.25" x14ac:dyDescent="0.45">
      <c r="H163" s="31"/>
    </row>
    <row r="164" spans="8:8" ht="14.25" x14ac:dyDescent="0.45">
      <c r="H164" s="31"/>
    </row>
    <row r="165" spans="8:8" ht="14.25" x14ac:dyDescent="0.45">
      <c r="H165" s="31"/>
    </row>
    <row r="166" spans="8:8" ht="14.25" x14ac:dyDescent="0.45">
      <c r="H166" s="31"/>
    </row>
    <row r="167" spans="8:8" ht="14.25" x14ac:dyDescent="0.45">
      <c r="H167" s="31"/>
    </row>
    <row r="168" spans="8:8" ht="14.25" x14ac:dyDescent="0.45">
      <c r="H168" s="31"/>
    </row>
    <row r="169" spans="8:8" ht="14.25" x14ac:dyDescent="0.45">
      <c r="H169" s="31"/>
    </row>
    <row r="170" spans="8:8" ht="14.25" x14ac:dyDescent="0.45">
      <c r="H170" s="31"/>
    </row>
    <row r="171" spans="8:8" ht="14.25" x14ac:dyDescent="0.45">
      <c r="H171" s="31"/>
    </row>
    <row r="172" spans="8:8" ht="14.25" x14ac:dyDescent="0.45">
      <c r="H172" s="31"/>
    </row>
    <row r="173" spans="8:8" ht="14.25" x14ac:dyDescent="0.45">
      <c r="H173" s="31"/>
    </row>
    <row r="174" spans="8:8" ht="14.25" x14ac:dyDescent="0.45">
      <c r="H174" s="31"/>
    </row>
    <row r="175" spans="8:8" ht="14.25" x14ac:dyDescent="0.45">
      <c r="H175" s="31"/>
    </row>
    <row r="176" spans="8:8" ht="14.25" x14ac:dyDescent="0.45">
      <c r="H176" s="31"/>
    </row>
    <row r="177" spans="8:8" ht="14.25" x14ac:dyDescent="0.45">
      <c r="H177" s="31"/>
    </row>
    <row r="178" spans="8:8" ht="14.25" x14ac:dyDescent="0.45">
      <c r="H178" s="31"/>
    </row>
    <row r="179" spans="8:8" ht="14.25" x14ac:dyDescent="0.45">
      <c r="H179" s="31"/>
    </row>
    <row r="180" spans="8:8" ht="14.25" x14ac:dyDescent="0.45">
      <c r="H180" s="31"/>
    </row>
    <row r="181" spans="8:8" ht="14.25" x14ac:dyDescent="0.45">
      <c r="H181" s="31"/>
    </row>
    <row r="182" spans="8:8" ht="14.25" x14ac:dyDescent="0.45">
      <c r="H182" s="31"/>
    </row>
    <row r="183" spans="8:8" ht="14.25" x14ac:dyDescent="0.45">
      <c r="H183" s="31"/>
    </row>
    <row r="184" spans="8:8" ht="14.25" x14ac:dyDescent="0.45">
      <c r="H184" s="31"/>
    </row>
    <row r="185" spans="8:8" ht="14.25" x14ac:dyDescent="0.45">
      <c r="H185" s="31"/>
    </row>
    <row r="186" spans="8:8" ht="14.25" x14ac:dyDescent="0.45">
      <c r="H186" s="31"/>
    </row>
    <row r="187" spans="8:8" ht="14.25" x14ac:dyDescent="0.45">
      <c r="H187" s="31"/>
    </row>
    <row r="188" spans="8:8" ht="14.25" x14ac:dyDescent="0.45">
      <c r="H188" s="31"/>
    </row>
    <row r="189" spans="8:8" ht="14.25" x14ac:dyDescent="0.45">
      <c r="H189" s="31"/>
    </row>
    <row r="190" spans="8:8" ht="14.25" x14ac:dyDescent="0.45">
      <c r="H190" s="31"/>
    </row>
    <row r="191" spans="8:8" ht="14.25" x14ac:dyDescent="0.45">
      <c r="H191" s="31"/>
    </row>
    <row r="192" spans="8:8" ht="14.25" x14ac:dyDescent="0.45">
      <c r="H192" s="31"/>
    </row>
    <row r="193" spans="8:8" ht="14.25" x14ac:dyDescent="0.45">
      <c r="H193" s="31"/>
    </row>
    <row r="194" spans="8:8" ht="14.25" x14ac:dyDescent="0.45">
      <c r="H194" s="31"/>
    </row>
    <row r="195" spans="8:8" ht="14.25" x14ac:dyDescent="0.45">
      <c r="H195" s="31"/>
    </row>
    <row r="196" spans="8:8" ht="14.25" x14ac:dyDescent="0.45">
      <c r="H196" s="31"/>
    </row>
    <row r="197" spans="8:8" ht="14.25" x14ac:dyDescent="0.45">
      <c r="H197" s="31"/>
    </row>
    <row r="198" spans="8:8" ht="14.25" x14ac:dyDescent="0.45">
      <c r="H198" s="31"/>
    </row>
    <row r="199" spans="8:8" ht="14.25" x14ac:dyDescent="0.45">
      <c r="H199" s="31"/>
    </row>
    <row r="200" spans="8:8" ht="14.25" x14ac:dyDescent="0.45">
      <c r="H200" s="31"/>
    </row>
    <row r="201" spans="8:8" ht="14.25" x14ac:dyDescent="0.45">
      <c r="H201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tabSelected="1" workbookViewId="0">
      <selection activeCell="E23" sqref="E23"/>
    </sheetView>
  </sheetViews>
  <sheetFormatPr defaultColWidth="8.86328125" defaultRowHeight="11.65" x14ac:dyDescent="0.35"/>
  <cols>
    <col min="1" max="1" width="2" style="32" customWidth="1"/>
    <col min="2" max="2" width="19" style="32" customWidth="1"/>
    <col min="3" max="3" width="8.86328125" style="32" bestFit="1" customWidth="1"/>
    <col min="4" max="16384" width="8.86328125" style="32"/>
  </cols>
  <sheetData>
    <row r="1" spans="2:3" ht="15" x14ac:dyDescent="0.35">
      <c r="B1" s="21" t="s">
        <v>527</v>
      </c>
    </row>
    <row r="2" spans="2:3" x14ac:dyDescent="0.35">
      <c r="B2" s="22" t="s">
        <v>571</v>
      </c>
    </row>
    <row r="4" spans="2:3" x14ac:dyDescent="0.35">
      <c r="B4" s="33" t="s">
        <v>578</v>
      </c>
    </row>
    <row r="5" spans="2:3" x14ac:dyDescent="0.35">
      <c r="B5" s="48"/>
    </row>
    <row r="6" spans="2:3" x14ac:dyDescent="0.35">
      <c r="B6" s="33"/>
      <c r="C6" s="49"/>
    </row>
    <row r="7" spans="2:3" x14ac:dyDescent="0.35">
      <c r="B7" s="33" t="s">
        <v>559</v>
      </c>
      <c r="C7" s="49"/>
    </row>
    <row r="9" spans="2:3" x14ac:dyDescent="0.35">
      <c r="B9" s="33" t="s">
        <v>541</v>
      </c>
      <c r="C9" s="32">
        <f>_xlfn.COVARIANCE.S('365RE'!$H$6:$H$272,'365RE'!$I$6:$I$272)</f>
        <v>24147721.725818869</v>
      </c>
    </row>
    <row r="10" spans="2:3" x14ac:dyDescent="0.35">
      <c r="B10" s="33" t="s">
        <v>572</v>
      </c>
      <c r="C10" s="32">
        <f>CORREL('365RE'!$H$6:$H$272,'365RE'!$I$6:$I$272)</f>
        <v>0.95108737743161964</v>
      </c>
    </row>
    <row r="12" spans="2:3" x14ac:dyDescent="0.35">
      <c r="B12" s="32" t="s">
        <v>573</v>
      </c>
    </row>
    <row r="31" spans="2:2" x14ac:dyDescent="0.35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207237-44A3-45EA-A7A3-78DB507E8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6F5E92-F4CC-4D7E-A7D2-09D6FA0AB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Bhavanagarwala</cp:lastModifiedBy>
  <dcterms:created xsi:type="dcterms:W3CDTF">2017-06-08T15:05:34Z</dcterms:created>
  <dcterms:modified xsi:type="dcterms:W3CDTF">2024-11-14T00:38:28Z</dcterms:modified>
</cp:coreProperties>
</file>