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codeName="ThisWorkbook" defaultThemeVersion="166925"/>
  <xr:revisionPtr revIDLastSave="0" documentId="13_ncr:1_{1D9D9D2B-67A6-473D-B89C-3DB22E91E85B}" xr6:coauthVersionLast="47" xr6:coauthVersionMax="47" xr10:uidLastSave="{00000000-0000-0000-0000-000000000000}"/>
  <bookViews>
    <workbookView xWindow="-98" yWindow="-98" windowWidth="21795" windowHeight="12975" tabRatio="927" xr2:uid="{00000000-000D-0000-FFFF-FFFF00000000}"/>
  </bookViews>
  <sheets>
    <sheet name="Återskapad_Blad1" sheetId="22" r:id="rId1"/>
    <sheet name="Start" sheetId="2" r:id="rId2"/>
    <sheet name="Grunderna" sheetId="19" r:id="rId3"/>
    <sheet name="Introduktion till funktioner" sheetId="16" r:id="rId4"/>
    <sheet name="MEDEL" sheetId="1" r:id="rId5"/>
    <sheet name="MIN och MAX" sheetId="11" r:id="rId6"/>
    <sheet name="Datum och tid" sheetId="10" r:id="rId7"/>
    <sheet name="Sammanfoga text och tal" sheetId="15" r:id="rId8"/>
    <sheet name="OM-uttryck" sheetId="13" r:id="rId9"/>
    <sheet name="LETARAD" sheetId="9" r:id="rId10"/>
    <sheet name="Villkorsstyrda funktioner" sheetId="7" r:id="rId11"/>
    <sheet name="Funktionsguiden" sheetId="20" r:id="rId12"/>
    <sheet name="Fel i formler" sheetId="21" r:id="rId13"/>
    <sheet name="Läs mer" sheetId="17" r:id="rId14"/>
  </sheets>
  <definedNames>
    <definedName name="_xlnm._FilterDatabase" localSheetId="2" hidden="1">Grunderna!$P$9:$Q$10</definedName>
    <definedName name="_xlnm._FilterDatabase" localSheetId="10" hidden="1">'Villkorsstyrda funktioner'!$F$2:$H$14</definedName>
    <definedName name="Apelsiner">tbl_FruitType4[Apelsiner]</definedName>
    <definedName name="Artiklar" localSheetId="3">'Introduktion till funktioner'!$C$9:$D$14</definedName>
    <definedName name="Bananer">tbl_FruitType6[Bananer]</definedName>
    <definedName name="Citroner">tbl_FruitType5[Citroner]</definedName>
    <definedName name="Externadata_1" localSheetId="0" hidden="1">Återskapad_Blad1!$A$1:$F$4754</definedName>
    <definedName name="ExtraCredit" localSheetId="3">'Introduktion till funktioner'!$F$9:$G$14</definedName>
    <definedName name="Frakt">1.25</definedName>
    <definedName name="Frukt" localSheetId="3">'Introduktion till funktioner'!$C$2:$D$6</definedName>
    <definedName name="grp_WalkMeArrows">"shp_ArrowCurved,txt_WalkMePilar,shp_ArrowStraight"</definedName>
    <definedName name="grp_WalkMeBrace">"shp_BraceBottom,txt_WalkMeKlammerparentes,shp_KlammerparentesVänster"</definedName>
    <definedName name="Kött" localSheetId="3">'Introduktion till funktioner'!$F$2:$G$6</definedName>
    <definedName name="lst_Fruit">tbl_Fruit[Frukt]</definedName>
    <definedName name="lst_FruitType">tbl_FruitType[Äpplen]</definedName>
    <definedName name="Moms">0.0825</definedName>
    <definedName name="MoreFruit" localSheetId="3">'Introduktion till funktioner'!$C$34:$D$39</definedName>
    <definedName name="MoreItems" localSheetId="3">'Introduktion till funktioner'!$C$44:$D$48</definedName>
    <definedName name="SUMExtraCredit" localSheetId="3">'Introduktion till funktioner'!$F$9:$G$14</definedName>
    <definedName name="Summa" localSheetId="3">'Introduktion till funktioner'!$D$50:$D$51</definedName>
    <definedName name="_xlnm.Extract" localSheetId="10">'Villkorsstyrda funktioner'!$AB$2</definedName>
    <definedName name="Äpplen">tbl_FruitType[Äpplen]</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0" l="1"/>
  <c r="D12" i="13"/>
  <c r="F29" i="13"/>
  <c r="F28" i="13"/>
  <c r="E106" i="7" l="1"/>
  <c r="D36" i="10" l="1"/>
  <c r="A38" i="7"/>
  <c r="D10" i="20"/>
  <c r="G51" i="16"/>
  <c r="D7" i="16"/>
  <c r="G7" i="19"/>
  <c r="D8" i="10"/>
  <c r="D9" i="21"/>
  <c r="J43" i="19"/>
  <c r="F35" i="13"/>
  <c r="G6" i="19"/>
  <c r="G5" i="19"/>
  <c r="G4" i="19"/>
  <c r="G3" i="19"/>
  <c r="G43" i="9"/>
  <c r="D43" i="9"/>
  <c r="F3" i="15"/>
  <c r="E3" i="15"/>
  <c r="H64" i="7"/>
  <c r="D64" i="7"/>
  <c r="D123" i="7"/>
  <c r="D51" i="16"/>
  <c r="G15" i="11"/>
  <c r="D39" i="16"/>
  <c r="D29" i="15"/>
  <c r="D28" i="15"/>
  <c r="D11" i="10"/>
  <c r="E31" i="13"/>
  <c r="D36" i="21"/>
  <c r="C33" i="15" l="1"/>
  <c r="C37" i="15"/>
  <c r="C32" i="15"/>
  <c r="C36" i="15"/>
  <c r="F31" i="13"/>
  <c r="F33" i="13" s="1"/>
  <c r="F37"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DC6DBF-8016-41ED-97CF-8FF9CB6EF9C9}" keepAlive="1" name="Fråga - Återskapad_Blad1" description="Anslutning till Återskapad_Blad1-frågan i arbetsboken." type="5" refreshedVersion="8" background="1" saveData="1">
    <dbPr connection="Provider=Microsoft.Mashup.OleDb.1;Data Source=$Workbook$;Location=Återskapad_Blad1;Extended Properties=&quot;&quot;" command="SELECT * FROM [Återskapad_Blad1]"/>
  </connection>
</connections>
</file>

<file path=xl/sharedStrings.xml><?xml version="1.0" encoding="utf-8"?>
<sst xmlns="http://schemas.openxmlformats.org/spreadsheetml/2006/main" count="14889" uniqueCount="345">
  <si>
    <t>Komma igång med formler</t>
  </si>
  <si>
    <t>Med några få steg kommer du igång med att skapa formler och funktioner i Excel, världens mest kraftfulla kalkylbladsprogram.</t>
  </si>
  <si>
    <t>Tryck på CTRL+HOME om du vill gå tillbaka till början. Tryck på CTRL+PAGE DOWN när du vill starta introduktionen.</t>
  </si>
  <si>
    <t>Grunderna: matematik i Excel</t>
  </si>
  <si>
    <t xml:space="preserve">Du kan addera, subtrahera, multiplicera och dividera i Excel utan att använda inbyggda funktioner. Allt du behöver är de grundläggande operatorerna +, -, * och /. Alla formler inleds med ett likhetstecken (=).
</t>
  </si>
  <si>
    <t xml:space="preserve">Addera genom att markera cell F3, skriva in =C3+C4 och trycka på RETUR. 
</t>
  </si>
  <si>
    <t xml:space="preserve">Subtrahera genom att markera cell F4, skriva in =C3-C4 och trycka på RETUR. </t>
  </si>
  <si>
    <t xml:space="preserve">Multiplicera genom att markera cell F5, skriva in =C3*C4 och trycka på RETUR.
</t>
  </si>
  <si>
    <t xml:space="preserve">Dividera genom att markera cell F6, skriva in =C3/C4 och trycka på RETUR.
</t>
  </si>
  <si>
    <t>Kolla in det här: ändra talen i cellerna C3 och C4, och observera hur formelresultaten ändras automatiskt.</t>
  </si>
  <si>
    <t>Visa mer information</t>
  </si>
  <si>
    <t>Nästa steg</t>
  </si>
  <si>
    <t>Mer information om formler, celler och områden</t>
  </si>
  <si>
    <t xml:space="preserve">Excel består av ett antal celler som är grupperade i rader och kolumner. Rader markeras med nummer och kolumner med bokstäver. Det finns fler än en miljon rader och 16 000 kolumner, och du kan ange formler och funktioner i alla. 
</t>
  </si>
  <si>
    <t xml:space="preserve">Formler kan innehålla cellreferenser, områden med cellreferenser, operatorer och konstanter. Följande är alla exempel på formler:
=A1+B1
=10+20
=SUMMA(A1:A10)
</t>
  </si>
  <si>
    <t xml:space="preserve">Som du märker använder vi SUMMA-funktionen i tredje exemplet ovan. En funktion är ett färdigt kommando som tar ett eller flera värden, beräknar dem på ett visst sätt och returnerar resultatet. Funktionen SUMMA tar till exempel cellreferenser eller områden du anger, och returnerar den totalsumman. I det här exemplet beräknas totalsumman för cellerna A1 till A10. Excel innehåller fler än 400 funktioner som du kan utforska på fliken Formler.
</t>
  </si>
  <si>
    <t xml:space="preserve">Formler med funktioner inleds med ett likhetstecken, sedan funktionsnamnet följt av argument (värden som en funktion använder för beräkningar) inom parenteser. 
</t>
  </si>
  <si>
    <t xml:space="preserve">Du kan kontrollera en formel genom att trycka på RETUR. När du gör det kommer formeln att beräknas och resultatet visas i cellen. Du kan se formeln i formelfältet under menyfliksområdet, eller genom att trycka på F2 för att öppna redigeringsläget och se formeln direkt i cellen. Tryck på RETUR igen för att slutföra formeln och beräkna resultatet.
</t>
  </si>
  <si>
    <t>Förklaring av formler</t>
  </si>
  <si>
    <t>=SUMMA(A1:A10) är en formel där SUMMA är funktionsnamnet, inledande och avslutande parenteser innehåller formelns argument och A1:A10 är cellområdet funktionen utför beräkningar på.</t>
  </si>
  <si>
    <t>=SUMMA(A1:A10;C1:C10) är en formel där SUMMA är funktionsnamnet, inledande och avslutande parenteser innehåller formelns argument och A1:A10;C1:C10 är cellområden åtskilda med semikolon som funktionen utför beräkningar på.</t>
  </si>
  <si>
    <t xml:space="preserve">BRA ATT VETA: Konstanter är värden som du anger i celler och formler. Även om =10+20 kan ge samma resultat som = A1+B1 är konstanter ingen bra idé. Varför? På grund av att du inte enkelt kan se konstanten utan att först markera cellen och söka efter den. Det kan göra det svårare att göra ändringar senare. Det är mycket bättre att placera konstanterna i celler där de enkelt kan justeras, och sedan referera till dem i dina formler.
Exempel: Markera den gula cellen med 12 nedan. Som du ser använde vi SUMMA-funktionen och ett cellområde. Vi skrev inte in ”4” eller ”8” direkt i formeln. 
</t>
  </si>
  <si>
    <t>Föregående</t>
  </si>
  <si>
    <t>Nästa</t>
  </si>
  <si>
    <t>Mer information på webben</t>
  </si>
  <si>
    <t>Använda Excel som en kalkylator</t>
  </si>
  <si>
    <t>Översikt över formler i Excel</t>
  </si>
  <si>
    <t xml:space="preserve">Excel-funktioner (efter kategori) </t>
  </si>
  <si>
    <t>Excel-funktioner (alfabetisk ordning) </t>
  </si>
  <si>
    <t>Kostnadsfria Excel-kurser online</t>
  </si>
  <si>
    <t>Nummer som kan användas:</t>
  </si>
  <si>
    <t>Operation:</t>
  </si>
  <si>
    <t xml:space="preserve">Addition (+) </t>
  </si>
  <si>
    <t xml:space="preserve">Subtraktion (-) </t>
  </si>
  <si>
    <t xml:space="preserve">Multiplikation (*) </t>
  </si>
  <si>
    <t xml:space="preserve">Division (/) </t>
  </si>
  <si>
    <t xml:space="preserve">Exponent (^) </t>
  </si>
  <si>
    <t>Formler:</t>
  </si>
  <si>
    <t>Svar:</t>
  </si>
  <si>
    <t>Värden</t>
  </si>
  <si>
    <t>Introduktion till funktioner</t>
  </si>
  <si>
    <t>Funktioner ger dig möjlighet att göra en mängd olika saker, som att utföra matematiska operationer, leta upp värden eller beräkna datum och tider. Vi testar några olika sätt att summera värden med funktionen SUMMA.</t>
  </si>
  <si>
    <t xml:space="preserve">Under kolumnen Belopp för Frukt (cell D7) anger du =SUMMA(D3:D6), eller skriver =SUMMA( och sedan markerar området med musen och trycker på RETUR. Detta summerar värdena i cellerna D3, D4, D5 och D6. Resultatet ska bli 170.
</t>
  </si>
  <si>
    <t xml:space="preserve">Låt oss nu prova Autosumma. Markera cellen under kolumnen för Kött (cell G7) och gå till Formler &gt; Autosumma &gt; välj SUMMA. Som du ser anger Excel formeln åt dig automatiskt. Tryck på RETUR för att bekräfta. Funktionen Autosumma har alla de vanligaste funktionerna.
</t>
  </si>
  <si>
    <t>Här är ett smart kortkommando. Markera cell D15 och tryck på Alt = och sedan RETUR. SUMMA anges automatiskt åt dig.</t>
  </si>
  <si>
    <t>BONUSUPPGIFT
Prova funktionen ANTAL med hjälp av något av de metoder som du redan har kikat på. Funktionen ANTAL räknar antalet celler i ett område som innehåller tal.</t>
  </si>
  <si>
    <t>Mer information om funktioner</t>
  </si>
  <si>
    <t xml:space="preserve">Om funktionen SUMMA kunde tala skulle den säga: Returnera summan av alla värden i cellerna D35 till D38 och alla i kolumn H. SUMMA är funktionsnamnet, D35:D38 är det första områdesargumentet (som nästan alltid obligatoriskt), och H:H är det andra områdesargumentet, avgränsat med semikolon. Vi provar en som inte kräver några argument.
</t>
  </si>
  <si>
    <t>Funktionen IDAG returnerar dagens datum. Den uppdateras automatiskt när Excel genomför beräkningar.</t>
  </si>
  <si>
    <t xml:space="preserve">KOLLA IN DET HÄR
Markera dessa celler. I det nedre högra hörnet av Excel-fönstret visas SUMMA: 170 i raden längst ned. Raden kallas för statusfältet och är ett annat sätt att snabbt hitta totalsumman och annan information om en markerad cell eller område. </t>
  </si>
  <si>
    <t xml:space="preserve">VIKTIG INFORMATION
Dubbelklicka på den här cellen. Du ser talet 100 längst ned. Även om det går att lägga till tal i en formel på det här sättet, så avråder vi från det om det inte är helt nödvändigt. Det här är en så kallad konstant, och det är lätt att glömma att den finns. Vi rekommenderar att du refererar till en annan cell i stället, t.ex. cell F51. På så sätt är den lätt att upptäcka och är inte dold inuti en formel. </t>
  </si>
  <si>
    <t>Allt om funktionen SUMMA</t>
  </si>
  <si>
    <t>Använda Autosumma för att summera tal</t>
  </si>
  <si>
    <t>Allt om funktionen ANTAL</t>
  </si>
  <si>
    <t>Tillbaka till början</t>
  </si>
  <si>
    <t>Frukt</t>
  </si>
  <si>
    <t>Äpplen</t>
  </si>
  <si>
    <t>Apelsiner</t>
  </si>
  <si>
    <t>Bananer</t>
  </si>
  <si>
    <t>Citroner</t>
  </si>
  <si>
    <t xml:space="preserve">SUMMA &gt; </t>
  </si>
  <si>
    <t>Vara</t>
  </si>
  <si>
    <t>Bröd</t>
  </si>
  <si>
    <t>Munkar</t>
  </si>
  <si>
    <t>Kakor</t>
  </si>
  <si>
    <t>Tårtor</t>
  </si>
  <si>
    <t>Pajer</t>
  </si>
  <si>
    <t>Bilar</t>
  </si>
  <si>
    <t>Lastbilar</t>
  </si>
  <si>
    <t>Cyklar</t>
  </si>
  <si>
    <t>Skridskor</t>
  </si>
  <si>
    <t>Belopp</t>
  </si>
  <si>
    <t>Summa:</t>
  </si>
  <si>
    <t>Kött</t>
  </si>
  <si>
    <t>Nötkött</t>
  </si>
  <si>
    <t>Kyckling</t>
  </si>
  <si>
    <t>Fläsk</t>
  </si>
  <si>
    <t>Fisk</t>
  </si>
  <si>
    <t>ANTAL &gt;</t>
  </si>
  <si>
    <t>Ytterligare värden:</t>
  </si>
  <si>
    <t>Nya totalsumma</t>
  </si>
  <si>
    <t>Funktionen MEDEL</t>
  </si>
  <si>
    <r>
      <t xml:space="preserve">Använd funktionen </t>
    </r>
    <r>
      <rPr>
        <b/>
        <sz val="11"/>
        <color theme="0"/>
        <rFont val="Calibri"/>
        <family val="2"/>
      </rPr>
      <t>MEDEL</t>
    </r>
    <r>
      <rPr>
        <sz val="11"/>
        <color theme="0"/>
        <rFont val="Calibri"/>
        <family val="2"/>
      </rPr>
      <t xml:space="preserve"> för att hämta medelvärdet av talen i ett cellområde.</t>
    </r>
  </si>
  <si>
    <r>
      <t xml:space="preserve">Klicka på cell D7 och använd </t>
    </r>
    <r>
      <rPr>
        <b/>
        <sz val="11"/>
        <color theme="0"/>
        <rFont val="Calibri"/>
        <family val="2"/>
      </rPr>
      <t>Autosumma</t>
    </r>
    <r>
      <rPr>
        <sz val="11"/>
        <color theme="0"/>
        <rFont val="Calibri"/>
        <family val="2"/>
      </rPr>
      <t xml:space="preserve"> för att lägga till en </t>
    </r>
    <r>
      <rPr>
        <b/>
        <sz val="11"/>
        <color theme="0"/>
        <rFont val="Calibri"/>
        <family val="2"/>
      </rPr>
      <t>MEDEL</t>
    </r>
    <r>
      <rPr>
        <sz val="11"/>
        <color theme="0"/>
        <rFont val="Calibri"/>
        <family val="2"/>
      </rPr>
      <t>-funktion.</t>
    </r>
  </si>
  <si>
    <r>
      <t xml:space="preserve">Markera cell G7 och mata in en  </t>
    </r>
    <r>
      <rPr>
        <b/>
        <sz val="11"/>
        <color theme="0"/>
        <rFont val="Calibri"/>
        <family val="2"/>
      </rPr>
      <t>MEDEL</t>
    </r>
    <r>
      <rPr>
        <sz val="11"/>
        <color theme="0"/>
        <rFont val="Calibri"/>
        <family val="2"/>
      </rPr>
      <t xml:space="preserve">-funktion genom att skriva </t>
    </r>
    <r>
      <rPr>
        <b/>
        <sz val="11"/>
        <color theme="0"/>
        <rFont val="Calibri"/>
        <family val="2"/>
      </rPr>
      <t xml:space="preserve">=MEDEL(G3:G6). </t>
    </r>
  </si>
  <si>
    <r>
      <t xml:space="preserve">I cell D15 kan du använda guiden </t>
    </r>
    <r>
      <rPr>
        <b/>
        <sz val="11"/>
        <color theme="0"/>
        <rFont val="Calibri"/>
        <family val="2"/>
      </rPr>
      <t>Autosumma</t>
    </r>
    <r>
      <rPr>
        <sz val="11"/>
        <color theme="0"/>
        <rFont val="Calibri"/>
        <family val="2"/>
      </rPr>
      <t xml:space="preserve"> eller skriva in ytterligare en </t>
    </r>
    <r>
      <rPr>
        <b/>
        <sz val="11"/>
        <color theme="0"/>
        <rFont val="Calibri"/>
        <family val="2"/>
      </rPr>
      <t>MEDEL</t>
    </r>
    <r>
      <rPr>
        <sz val="11"/>
        <color theme="0"/>
        <rFont val="Calibri"/>
        <family val="2"/>
      </rPr>
      <t xml:space="preserve">-funktion för hand. </t>
    </r>
  </si>
  <si>
    <t xml:space="preserve">KOLLA IN DET HÄR
Markera ett antal siffror och titta i statusfältet för att se medelvärdet.
</t>
  </si>
  <si>
    <t>Aktivera föregående blad</t>
  </si>
  <si>
    <t>Gå till nästa blad</t>
  </si>
  <si>
    <t xml:space="preserve">BONUSUPPGIFT
Prova att använda MEDIAN eller TYPVÄRDE här. 
MEDIAN returnerar ett värde från mitten av datauppsättningen, medan 
TYPVÄRDE returnerar det värde som är vanligast förekommande.
</t>
  </si>
  <si>
    <t>Länkar till er information på webben</t>
  </si>
  <si>
    <t>Klicka här om du vill lära dig allt om funktionen MEDEL från webben</t>
  </si>
  <si>
    <t>Klicka här om du vill lära dig allt om funktionen MEDIAN från webben</t>
  </si>
  <si>
    <t>Klicka här om du vill lära dig allt om funktionen TYPVÄRDE från webben</t>
  </si>
  <si>
    <t>Klicka här om du vill lära dig mer om kostnadsfria Excel-kurser från webben</t>
  </si>
  <si>
    <t>MEDEL &gt;</t>
  </si>
  <si>
    <t>Om funktionen SUMMA i cell D42 kunde tala skulle det låta så här: Summera värdena i cellerna D38, D39, D40 och D41.</t>
  </si>
  <si>
    <t>Allt om funktionen SUMMA.OM</t>
  </si>
  <si>
    <t>Funktionerna MIN och MAX</t>
  </si>
  <si>
    <r>
      <t xml:space="preserve">Använd funktionen </t>
    </r>
    <r>
      <rPr>
        <b/>
        <sz val="10"/>
        <color theme="0"/>
        <rFont val="Calibri"/>
        <family val="2"/>
        <scheme val="minor"/>
      </rPr>
      <t>MIN</t>
    </r>
    <r>
      <rPr>
        <sz val="10"/>
        <color theme="0"/>
        <rFont val="Calibri"/>
        <family val="2"/>
        <scheme val="minor"/>
      </rPr>
      <t xml:space="preserve"> för att hämta minsta talet i ett cellområde.</t>
    </r>
  </si>
  <si>
    <r>
      <t xml:space="preserve">Använd funktionen </t>
    </r>
    <r>
      <rPr>
        <b/>
        <sz val="10"/>
        <color theme="0"/>
        <rFont val="Calibri"/>
        <family val="2"/>
        <scheme val="minor"/>
      </rPr>
      <t>MAX</t>
    </r>
    <r>
      <rPr>
        <sz val="10"/>
        <color theme="0"/>
        <rFont val="Calibri"/>
        <family val="2"/>
        <scheme val="minor"/>
      </rPr>
      <t xml:space="preserve"> för att hämta största talet i ett cellområde.</t>
    </r>
  </si>
  <si>
    <t xml:space="preserve">Markera cell D7 och använd guiden Autosumma för att lägga till en MIN-funktion.
</t>
  </si>
  <si>
    <t xml:space="preserve">I cell D15 kan du använda guiden Autosumma eller skriva in en MIN- eller MAX-funktion för hand. 
</t>
  </si>
  <si>
    <t xml:space="preserve">Mer information på webben
</t>
  </si>
  <si>
    <t>Allt om funktionen MIN</t>
  </si>
  <si>
    <t>Allt om funktionen MAX</t>
  </si>
  <si>
    <t xml:space="preserve">BRA ATT VETA
Du kan använda MIN eller MAX med flera områden eller värden för att visa de större eller mindre av dessa värden, exempelvis =MIN(A1:A10;B1:B10) eller =MAX(A1:A10;B1), där B1 innehåller ett tröskelvärde (till exempel 10), vilket betyder att formeln inte returnerar ett resultat som är mindre än 10.
</t>
  </si>
  <si>
    <t>MIN &gt;</t>
  </si>
  <si>
    <t>MIN eller MAX &gt;</t>
  </si>
  <si>
    <t>MAX &gt;</t>
  </si>
  <si>
    <t>Datumfunktioner</t>
  </si>
  <si>
    <t>Excel kan ge dig aktuellt datum baserat på din dators nationella inställningar. Du kan även lägga till och dra ifrån datum.</t>
  </si>
  <si>
    <t xml:space="preserve">Ta en titt på funktionen IDAG, som ger dig dagens datum. Detta är dynamiska, eller obeständiga, funktioner så när du öppnar arbetsboken nästa dag visas morgondagens datum. Ange =IDAG() i cell D6. 
</t>
  </si>
  <si>
    <t xml:space="preserve">Lägga till datum – Antag att du vill veta vilka datum en faktura förfaller, eller när du ska lämna tillbaka en lånebok till biblioteket. Du kan lägga till dagar till ett datum för att ta reda på det. I cell D10 anger du ett slumpmässigt antal dagar. I cell D11 anger vi =D6+D10 för att beräkna förfallodatum utifrån dagens datum.
</t>
  </si>
  <si>
    <t xml:space="preserve">VIKTIG INFORMATION
Om du inte vill att Excel ska visa ett negativt tal, eftersom du inte har angivit födelsedag ännu, kan du använda en OM-funktion: =OM(D7="";"";D7-D6) som betyder ”om D7 är lika med ingenting, visa ingenting, annars visas D7 minus D6”.
</t>
  </si>
  <si>
    <t>Tidsfunktioner</t>
  </si>
  <si>
    <t xml:space="preserve">Excel kan ge dig aktuell tid baserat på din dators nationella inställningar. Du kan även lägga till och dra ifrån tid. Kanske behöver du hålla reda på hur många timmar en anställd arbetat varje vecka för att beräkna lön och övertid.
</t>
  </si>
  <si>
    <t xml:space="preserve">I cell D28 skriver du in =NU(), vilket ger aktuellt klockslag (som uppdateras varje gång Excel utför beräkningar). Om du behöver ändra tidsformatet väljer du Ctrl+1 &gt; Tal &gt; Tid och väljer önskat format.
</t>
  </si>
  <si>
    <t xml:space="preserve">Summera timmar – I cell D36 har vi angett =((D35-D32)-(D34-D33))*24 som beräknar någons start- och sluttid, och drar ifrån lunchrasten. *24 i slutet av formeln konverterar Excels interna representation (bråkdelar av en dag) till timmar. Du måste utforma cellen som ett Tal. Detta gör du genom att gå till Start &gt; Format &gt; Celler (Ctrl+1) &gt; Tal &gt; Tal &gt; 2 decimaler.
</t>
  </si>
  <si>
    <t>Om den här formeln kan prata skulle den säga ”ta Tid in och subtrahera först Tid ut och därefter Lunch ut/Lunch in, multiplicera med 24 för att konvertera till timmar”, eller =((TidIn-TidUt)-(LunchIn - LunchUt))*24.</t>
  </si>
  <si>
    <t>Allt om IDAG-funktionen</t>
  </si>
  <si>
    <t>Allt om NU-funktionen</t>
  </si>
  <si>
    <t>Allt om DATUM-funktionen</t>
  </si>
  <si>
    <t>Dagens datum:</t>
  </si>
  <si>
    <t>Din födelsedag:</t>
  </si>
  <si>
    <t>Dagar till din födelsedag:</t>
  </si>
  <si>
    <t>Tidsfrist dagar:</t>
  </si>
  <si>
    <t>Förfallodatum:</t>
  </si>
  <si>
    <t>Aktuell tid:</t>
  </si>
  <si>
    <t>Total arbetstid</t>
  </si>
  <si>
    <t>Tid in:</t>
  </si>
  <si>
    <t>Lunch ut:</t>
  </si>
  <si>
    <t>Lunch in:</t>
  </si>
  <si>
    <t>Tid ut:</t>
  </si>
  <si>
    <t>Timmar totalt:</t>
  </si>
  <si>
    <t>Statiskt datum och tid</t>
  </si>
  <si>
    <t>Datum:</t>
  </si>
  <si>
    <t>Tid:</t>
  </si>
  <si>
    <t>Sammanfoga text från olika celler</t>
  </si>
  <si>
    <t xml:space="preserve">Det finns många skäl till att sammanfoga text som finns i olika celler. Ett vanligt exemplet är att vilja kombinera för- och efternamn som fullständiga namn eller på något annat sätt. Som tur är kan vi enkelt göra det i Excel med hjälp av et-tecknet (&amp;), som du matar in med SKIFT+6.
</t>
  </si>
  <si>
    <t xml:space="preserve">I cell E3 anger du =D3&amp;C3 för att sammanfoga efter- och förnamn. 
</t>
  </si>
  <si>
    <t xml:space="preserve">NybergSelma ser dock inte så bra ut. Vi måste lägga till ett kommatecken och ett blanksteg. Det gör vi genom att använda citattecken för att skapa en ny textsträng. Ange =D3&amp;”, ”&amp;C3. &amp;”, ”&amp; sätter in ett komma och ett blanksteg mellan texten från cellerna.
</t>
  </si>
  <si>
    <t xml:space="preserve">För att bilda ett fullständig namn, sammanfogar vi för- och efternamn och sätter in ett blanksteg men hoppar över kommatecknet. Skriv in =C3&amp;” ”&amp;D3 i F3.
</t>
  </si>
  <si>
    <t>Kombinera text och tal</t>
  </si>
  <si>
    <t>Förutom att sammanfoga text med text kan &amp; användas för att sammanfoga text och siffror
Titta på cellerna C28:D29. Se du att datum och tid finns i olika celler? Du kan sammanfoga dem med &amp;-symbolen precis som i cellerna C32:C33, men ser det inte lite konstigt ut? Tyvärr vet inte Excel hur du vill formatera tal, och bryter istället ner dem i det mest grundläggande formatet, vilket är datumserie i detta fall. Vi måste uttryckligen tala om för Excel hur taldelen av formeln ska formateras, så att textsträngen får det utseende du önskar. Du kan använda funktionen TEXT och en formatkod.</t>
  </si>
  <si>
    <t xml:space="preserve">I cell C36 anger du =C28&amp;" "&amp;TEXT(D28;"ÅÅÅÅ-MM-DD"). ÅÅÅÅ-MM-DD är den svenska formatkoden för år-månad-dag, exempelvis 2017-09-25.
</t>
  </si>
  <si>
    <t xml:space="preserve">I cell C37 anger du =C29&amp;" "&amp;TEXT(D29;"TT:MM"). TT:MM är svensk formatkod för timmar:minuter, exempelvis 14:30.
</t>
  </si>
  <si>
    <t>KOLLA IN DET HÄR
Formler, särskilt om de är stora, kan ibland vara svåra att läsa, men du kan använda blanksteg för att dela upp dem i delar:
=C28 &amp; " " &amp; TEXT(D28;"ÅÅÅÅ-MM-DD")</t>
  </si>
  <si>
    <t>VÄRT ATT UTFORSKA
Om du inte vet vilket format du ska använda kan du använda Ctrl + 1 &gt; Tal för att formatera cellens innehåll. Välj sedan alternativet Anpassat. Du kan kopiera formatkoden som visas till formeln.</t>
  </si>
  <si>
    <t>Allt om funktionen TEXT</t>
  </si>
  <si>
    <t>Förnamn</t>
  </si>
  <si>
    <t>Selma</t>
  </si>
  <si>
    <t>Anthon</t>
  </si>
  <si>
    <t>Jan</t>
  </si>
  <si>
    <t>Mikaela</t>
  </si>
  <si>
    <t>Staffan</t>
  </si>
  <si>
    <t>Mattias</t>
  </si>
  <si>
    <t>Viktor</t>
  </si>
  <si>
    <t>Gabriella</t>
  </si>
  <si>
    <t>Använda text och tal</t>
  </si>
  <si>
    <t>Sammanfoga text och tal</t>
  </si>
  <si>
    <t>Formatera text och tal</t>
  </si>
  <si>
    <t>Efternamn</t>
  </si>
  <si>
    <t>Svensson</t>
  </si>
  <si>
    <t>Nyberg</t>
  </si>
  <si>
    <t>Mattsson</t>
  </si>
  <si>
    <t>Johansson</t>
  </si>
  <si>
    <t>Lindgren</t>
  </si>
  <si>
    <t>Nilsson</t>
  </si>
  <si>
    <t>Hedlund</t>
  </si>
  <si>
    <t>Eriksson</t>
  </si>
  <si>
    <t>Efternamn, Förnamn</t>
  </si>
  <si>
    <t>Fullständigt namn</t>
  </si>
  <si>
    <t>OM-uttryck</t>
  </si>
  <si>
    <t>Med hjälp av OM-uttryck kan du göra logiska jämförelser mellan villkor. En OM-sats är vanligtvis konstruerad att utföra något om ett villkor är sant, i annat fall utförs något annat. Formler kan returnera text, ett värde eller fler beräkningar.</t>
  </si>
  <si>
    <t xml:space="preserve">Skriv in =OM(C9="Äpple";SANT;FALSK) i cell D9. Rätt svar är SANT. 
</t>
  </si>
  <si>
    <t xml:space="preserve">Kopiera D9 till D10. Svaret här ska vara FALSKT, eftersom en apelsin inte är ett äpple.
</t>
  </si>
  <si>
    <t xml:space="preserve">Prova ett annat exempel genom att studera formeln i cell D12. Vi började med =OM(C12 &lt; 100;”Mindre än 100”;”Större än eller lika med 100”). Vad händer om du anger ett tal som är större än 100 i cell C12?
</t>
  </si>
  <si>
    <t>VIKTIG INFORMATION
SANT och FALSKT behöver till skillnad från andra ord i Excel-formler inte anges med citattecken, och Excel kommer automatiskt att använda versaler. Tal anges inte heller med citattecken. Vanlig text, som Ja eller Nej måste anges med citattecken: 
=OM(C9="Äpple";"Ja";"Nej")</t>
  </si>
  <si>
    <t>OM-uttryck med en annan funktion</t>
  </si>
  <si>
    <t xml:space="preserve">OM-uttryck kan även tvinga fram ytterligare beräkningar som utförs om ett visst villkor uppfylls. Vi kommer att utvärdera en cell för att avgöra om moms ska tas ut och beräkna om villkoret är sant.
</t>
  </si>
  <si>
    <t>I cell F33 har vi skrivit in =OM(E33="Ja";F31*Moms;0) där vi angivit Moms som ett Namngivet område med värdet 0,0825. Formeln säger om cellen E33 är lika med Ja ska cell F31 multipliceras med Moms, annars returneras 0.
Studera vad som händer med uträkningen om du ändrar Ja till Nej i cell E33.</t>
  </si>
  <si>
    <t xml:space="preserve">Därefter har vi lagt till ett OM-uttryck för att beräkna frakt om så är nödvändigt. I cell F35 visas =OM(E35="Ja";SUMMA(D28:D29)*1,25;0). Detta betyder att ”om värdet i cell E35 är Ja ska summan i kolumnen Antal i tabellen ovan multipliceras med 1,25, annars returneras 0”.
</t>
  </si>
  <si>
    <t xml:space="preserve">Ändra 1,25 till ”Frakt” i formeln i cell F35. När du börjar skriva kommer Excel hitta det åt dig automatiskt. När så sker trycker du på TABB. Det här är ett Namngivet område som vi har angett i Formler &gt; Definiera namn. Det betyder att om du måste uppdatera fraktkostnaden behöver du bara ändra på ett ställe, och i övrigt använda namnet Frakt i arbetsboken.
</t>
  </si>
  <si>
    <t>BRA ATT VETA
När du skapar en formel placerar Excel automatiskt färgade kantlinjer runt alla områden som refereras till i formeln, och motsvarande områden i formeln får samma färg. Du kan se detta om du markerar cellen F33 och trycker på F2 för att redigera formeln.</t>
  </si>
  <si>
    <t xml:space="preserve">EXPERTTIPS
Med hjälp av Namngivna områden kan du definiera villkor eller värden på ett ställe och sedan återanvända dem i arbetsboken. Du kan se alla namngivna områden i den här arbetsboken genom att gå till Formler &gt; Namnhanteraren. Klicka här för att läsa mer.
</t>
  </si>
  <si>
    <t>Allt om OM-funktionen</t>
  </si>
  <si>
    <t>Allt om IFS-funktionen</t>
  </si>
  <si>
    <t>Avancerade OM-uttryck</t>
  </si>
  <si>
    <t>Äpple</t>
  </si>
  <si>
    <t>Apelsin</t>
  </si>
  <si>
    <t>Pryl</t>
  </si>
  <si>
    <t>Grej</t>
  </si>
  <si>
    <t>Antal</t>
  </si>
  <si>
    <t>Delsumma</t>
  </si>
  <si>
    <t>Moms?</t>
  </si>
  <si>
    <t>Frakt?</t>
  </si>
  <si>
    <t>Summa</t>
  </si>
  <si>
    <t>Kostnad</t>
  </si>
  <si>
    <t>Ja</t>
  </si>
  <si>
    <t>LETARAD</t>
  </si>
  <si>
    <t xml:space="preserve">LETARAD är en av de mest använda funktionerna i Excel (och en av våra favoriter också!). Med LETARAD kan du söka efter ett värde i en kolumn till vänster och returnera information i en kolumn till höger om en matchning hittas. LETARAD säger:
</t>
  </si>
  <si>
    <t>=HITTARAD(A1;B:C;2;FALSKT)</t>
  </si>
  <si>
    <t>Vad vill du leta efter?</t>
  </si>
  <si>
    <t>Om du hittar det, hur många kolumner till höger ska värdet hämtas?</t>
  </si>
  <si>
    <t>Var vill du leta efter det?</t>
  </si>
  <si>
    <t>Vill du ha en exakt eller ungefärlig matchning?</t>
  </si>
  <si>
    <t xml:space="preserve">I cell D22 anger du =LETARAD(C22;C17:D20;2;FALSKT). Rätt svar för Äpplen är 50. LETARAD sökte Äpplen, hittade det och gick sedan en kolumn till höger och returnerade värdet.
</t>
  </si>
  <si>
    <t xml:space="preserve">Prova själv i avsnittet Kött i cell G22. Förhoppningsvis har du skrivit =LETARAD(F22;F17:G20;2;FALSKT).
</t>
  </si>
  <si>
    <t>EXPERIMENT
Prova att välja olika objekt i listrutorna. Observera att resultatcellerna uppdaterar sig själva med nya värden.</t>
  </si>
  <si>
    <t>LETARAD och #SAKNAS</t>
  </si>
  <si>
    <t xml:space="preserve">Du kommer oundvikligen att stöta på en situation där LETARAD inte hittar det du söker, och därför returnerar ett fel (#SAKNAS). Ibland beror det på att sökvärdet helt enkelt inte finns, eller också kan det hända att referenscell inte har något värde ännu.
</t>
  </si>
  <si>
    <t xml:space="preserve">Om du inte vet om sökvärdet finns, men ändå vill dölja felet #SAKNAS, kan du använda en funktion som kallas OMFEL i cell G43: =OMFEL(LETARAD(F43;F37:G41;2;FALSKT);""). OMFEL fungerar så att LETARAD-resultatet visas om det är ett giltigt värde, annars visas ingenting (””). Vi visade inget här (””), men du kan även använda tal (0, 1, 2 och så vidare) eller text, till exempel ”formeln är inte korrekt”.
</t>
  </si>
  <si>
    <t>VIKTIG INFORMATION
OMFEL är en så kallas generell felhanterare, vilket innebär att den döljer alla eventuella fel som kan förekomma i formeln. Detta kan orsaka problem om Excel försöker meddela att formeln innehåller en faktiskt fel som måste åtgärdas.
En tumregel är att inte använda felhanterare i formler förrän du är helt säker på att de fungerar korrekt.</t>
  </si>
  <si>
    <t>Allt om LETARAD-funktionen</t>
  </si>
  <si>
    <t>Allt om INDEX/PASSA-funktionerna</t>
  </si>
  <si>
    <t>Allt om OMFEL-funktionen</t>
  </si>
  <si>
    <t>Skapa pivottabeller för att analysera kalkylbladsdata</t>
  </si>
  <si>
    <t>Bakverk</t>
  </si>
  <si>
    <t>Villkorsstyrda funktioner – SUMMA.OM</t>
  </si>
  <si>
    <t>Med villkorsstyrda funktioner kan du summera, ta fram medelvärden eller räkna ut min eller max för ett område baserat på villkor eller kriterier som du anger. Exempelvis: hur många av frukterna i listan är äpplen? Eller: hur många av apelsinerna kommer från Florida?</t>
  </si>
  <si>
    <t>SUMMA.OM kan summera ett område baserat på ett villkor som gäller ett annat område, till exempel hur många äpplen du har. Markera cell D17 och skriv in =SUMMA.OM(C3:C14;C17;D3:D14). SUMMA.OM är konstruerad så här:</t>
  </si>
  <si>
    <t>Vilket område du vill titta på?</t>
  </si>
  <si>
    <t>Vilket värde (text eller tal) vill du leta efter?</t>
  </si>
  <si>
    <t>Vilket område vill du summera för varje matchat värde?</t>
  </si>
  <si>
    <t xml:space="preserve">SUMMA.OMF är detsamma som SUMMA.OM, men du kan använda flera villkor. I det här exemplet kan du söka efter Frukt och Typ, inte bara efter Frukt. Markera cell H17 och skriv in =SUMMA.OMF(H3:H14;F3:F14;F17;G3:G14;G17). SUMMA.OMF är konstruerad så här:
</t>
  </si>
  <si>
    <t>Vilket område vill du summera?</t>
  </si>
  <si>
    <t>Det här är det första området att genomsöka efter matchningar</t>
  </si>
  <si>
    <t>Det här är villkoret för den första matchningen</t>
  </si>
  <si>
    <t>Det här är det andra området att genomsöka efter matchningar</t>
  </si>
  <si>
    <t>Det här är villkoret för den andra matchningen</t>
  </si>
  <si>
    <t>EXPERTTIPS
Alla Frukt- och Typ-celler har en listruta där du kan välja olika frukter. Prova själv och observera hur formlerna uppdateras automatiskt.</t>
  </si>
  <si>
    <t>Villkorsstyrda funktioner – ANTAL.OM</t>
  </si>
  <si>
    <t>Med ANTAL.OM och ANTAL.OMF kan du räkna antalet värden i ett område baserat på ett villkor du anger. De skiljer sig en aning från de andra OM- och OMF-funktionerna då de bara har ett villkorsområde och villkor. De utvärderar inte ett område och summerar i ett annat område.</t>
  </si>
  <si>
    <t>Markera cell D64 och skriv in =ANTAL.OM(C50:C61;C64). ANTAL.OM är konstruerad så här:</t>
  </si>
  <si>
    <t>=ANTAL.OM(C50:C61;C64)</t>
  </si>
  <si>
    <t xml:space="preserve">ANTAL.OMF är detsamma som ANTAL.OM, men du kan använda flera villkor. I det här exemplet kan du söka efter Frukt och Typ, inte bara efter Frukt. Markera cell H64 och skriv =ANTAL.OMF(F50:F61;F64;G50:G61;G64). ANTAL.OMF är konstruerad så här:
</t>
  </si>
  <si>
    <t>=ANTAL.OMF(F50:F61;F64;G50:G61;G64)</t>
  </si>
  <si>
    <t>Det här är det första området att räkna</t>
  </si>
  <si>
    <t>Det här är det andra området att räkna</t>
  </si>
  <si>
    <t>Det här villkor för den andra matchningen</t>
  </si>
  <si>
    <t>Fler villkorsstyrda funktioner</t>
  </si>
  <si>
    <t xml:space="preserve">Du har redan sett SUMMA.OM, SUMMA.OMF, ANTAL.OM och ANTAL.OMF. Nu kan du på egen hand kika på andra funktioner, exempelvis MEDEL.OM/OMF, MAXIFS och MINIFS. De är konstruerade på samma sätt, så när du angivit en formel är det bara att ersätta funktionsnamnet med det du vill använda. Vi har angivit alla funktioner du behöver för cell E106, så att du kan kopiera och klistra in de här, eller skriva in dem för hand som övning.
SUMMA.OM 	=SUMMA.OM(C92:C103;C106;E92:E103) 
SUMMA.OMF 	=SUMMA.OMF(E92:E103;C92:C103;C106;D92:D103;D106) 
MEDEL.OM 	=MEDEL.OM(C92:C103;C106;E92:E103) 
MEDEL.OMF	=MEDEL.OMF(E92:E103;C92:C103;C106;D92:D103;D106)
ANTAL.OM 	=ANTAL.OM(C92:C103;C106)
ANTAL.OMF 	=ANTAL.OMF(C92:C103;C106;D92:D103;D106) 
MAXIFS 	=MAXIFS(E92:E103;C92:C103;C106;D92:D103;D106)
MINIFS 	=MINIFS(E92:E103;C92:C103;C106;D92:D103;D106)
</t>
  </si>
  <si>
    <t>SUMMA.OM med en värdeargument</t>
  </si>
  <si>
    <t>Här är ett exempel på funktionen SUMMA.OM som använder större än (&gt;) för att hitta alla värden större än en viss summa:</t>
  </si>
  <si>
    <t>Summera några värden baserat på detta villkor:</t>
  </si>
  <si>
    <t>Titta igenom dessa celler …
 </t>
  </si>
  <si>
    <t>… och summera om värdet är större än 50.
 </t>
  </si>
  <si>
    <t>OBS! Om du märker att du skapar många villkorsformler kan en bättre lösning vara att använda en pivottabell. Den här artikeln om pivottabeller innehåller mer information.</t>
  </si>
  <si>
    <t>Allt om funktionen SUMMA.OMF</t>
  </si>
  <si>
    <t>Allt om funktionen ANTAL.OM</t>
  </si>
  <si>
    <t>Allt om funktionen ANTAL.OMF</t>
  </si>
  <si>
    <t>Allt om funktionen MEDEL.OM</t>
  </si>
  <si>
    <t>Allt om funktionen MEDEL.OMF</t>
  </si>
  <si>
    <t>Allt om funktionen MINIFS</t>
  </si>
  <si>
    <t>Allt om funktionen MAXIFS</t>
  </si>
  <si>
    <t>Skapa en listruta</t>
  </si>
  <si>
    <t>Artikel</t>
  </si>
  <si>
    <t>SUMMA.OM</t>
  </si>
  <si>
    <t>ANTAL.OM</t>
  </si>
  <si>
    <t>Typ</t>
  </si>
  <si>
    <t>Fuji</t>
  </si>
  <si>
    <t>Florida</t>
  </si>
  <si>
    <t>Cavendish</t>
  </si>
  <si>
    <t>Rough</t>
  </si>
  <si>
    <t>Honeycrisp</t>
  </si>
  <si>
    <t>Navel</t>
  </si>
  <si>
    <t>Lady Finger</t>
  </si>
  <si>
    <t>Eureka</t>
  </si>
  <si>
    <t>Prova</t>
  </si>
  <si>
    <t>SUMMA.OMF</t>
  </si>
  <si>
    <t>ANTAL.OMF</t>
  </si>
  <si>
    <t>Låt Funktionsguiden vägleda dig</t>
  </si>
  <si>
    <t xml:space="preserve">Om du vet namnet på funktionen du vill använda, men du är osäker på hur den skrivs kan du låta Funktionsguiden hjälpa dig.
</t>
  </si>
  <si>
    <t xml:space="preserve">Markera cell D10 och gå till Formler &gt; Infoga funktion &gt; skriv LETARAD i rutan Sök efter funktion och tryck på Kör. När du ser LETARAD markerat klickar du på OK längst ned. När du markerar en funktion i listan visar Excel dess syntax.
</t>
  </si>
  <si>
    <t xml:space="preserve">Ange sedan funktionsargument i respektive textrutor. Varje argument du anger utvärderas och resultat visas längst ned. För varje avsnitt visas villkoren för varje argument längst ned i dialogrutan. När du är nöjd och trycker på OK anger Excel formeln åt dig.
</t>
  </si>
  <si>
    <t>KOLLA IN DET HÄR
Förhoppningsvis har du skrivit =LETARAD(C10;C5:D8;2;FALSKT).</t>
  </si>
  <si>
    <t>BRA ATT VETA
Du kan ange referenser till celler och cellområden eller markera dem med musen.</t>
  </si>
  <si>
    <t xml:space="preserve">BRA ATT VETA
När du skriver in ett argument visas en beskrivning av argumentet längre ned i formuläret, ovanför formelns resultat.
</t>
  </si>
  <si>
    <t>Excel-funktioner (efter kategori)</t>
  </si>
  <si>
    <t>Excel-funktioner (alfabetisk ordning)</t>
  </si>
  <si>
    <t>Rätta till fel i formler</t>
  </si>
  <si>
    <t xml:space="preserve">Vid något tillfälle kommer du att träffa på en formel som innehåller ett fel, vilket Excel visar med #ErrorName. Fel kan vara användbara eftersom de pekar ut när något inte fungerar som tänkt, men de kan vara svåra att åtgärda. Som tur är finns det flera alternativ som hjälper dig att reda på orsaken till felet och åtgärda det.
</t>
  </si>
  <si>
    <t xml:space="preserve">Felkontroll – Gå till Formler &gt; Felkontroll. En dialogruta som beskriver möjliga orsaker till det felet du råkat ut för visas. I cell D9 orsakas felet #SAKNAS av att det inte finns något värde som matchar ”Äpple”. Du kan lösa detta genom att använda ett värde som finns, genom att dölja felet med OMFEL, eller bara ignorera det eftersom det försvinner när du använder ett värde som finns.
</t>
  </si>
  <si>
    <t xml:space="preserve">Om du klickar på Hjälp med det här felet öppnas hjälpavsnittet som handlar om det aktuella felmeddelandet. Om du klickar på Visa beräkningssteg visas dialogrutan Utvärdera formel.
</t>
  </si>
  <si>
    <t xml:space="preserve">Varje gång du klickar på Utvärdera går Excel igenom formeln ett avsnitt i taget. Du får inte alltid veta vad som är fel, men du får veta var felet ligger. Kika på hjälpavsnittet för att undersöka närmare var felet i din formel finns.
</t>
  </si>
  <si>
    <t>EXPERIMENT
Vad är felet här? Tips: Vi vill ta reda på objektens totala SUMMA.</t>
  </si>
  <si>
    <t xml:space="preserve">BRA ATT VETA
Klicka på Alternativ för att ange villkor för när fel i Excel ska visas eller ignoreras.
</t>
  </si>
  <si>
    <t>Hitta fel i formler</t>
  </si>
  <si>
    <t>Hur du undviker fel i formler</t>
  </si>
  <si>
    <t>Utvärdera en kapslad formel ett steg i taget</t>
  </si>
  <si>
    <t>Har du fler frågor om Excel?</t>
  </si>
  <si>
    <t>Fortsätt. Det finns mer att lära sig med Excel:</t>
  </si>
  <si>
    <t xml:space="preserve">Community: Ställ frågor och få kontakt med andra Excel-användare.
</t>
  </si>
  <si>
    <t xml:space="preserve">Vad mer är nytt?
Office 365-prenumeranter får kontinuerliga uppdateringar och nya funktioner.
</t>
  </si>
  <si>
    <t>Gå till fliken Formler och bläddra igenom Funktionsbibliotek där funktioner visas efter kategori, exempelvis Text eller Datum/tid. Med Infoga funktion kan du söka efter funktioner efter namn och starta Funktionsguiden som hjälper dig att skapa din formel. 
När du börjar skriva ett funktionsnamn efter = aktiverar Excel IntelliSense som visar alla funktioner som börjar med bokstäverna du skriver in. När du hittar funktionen du vill använda trycker du på TABB. Excel sätter in funktionens namn och den inledande parentesen åt dig. Excel visar även valfria och obligatoriska argument. 
Nu ska vi detaljstudera ett antal funktioner. Funktionen SUMMA är konstruerad så här:</t>
  </si>
  <si>
    <t xml:space="preserve">Subtrahera datum – Ange din nästa födelsedag i formatet ÅÅ-MM-DD i cell D7 och låt Excel berätta hur många dagar det är kvar med hjälp av =D7-D6 i cell D8.
</t>
  </si>
  <si>
    <t xml:space="preserve">BRA ATT VETA
Excel håller koll på datum och tider baserat på antalet dagar sedan 1900 januari 1. Tid beräknas i form av delar av en dag, i minuter. 2017-01-01 12:30 lagras faktiskt som 42736,5208. Om tid eller datum visas som ett sådant tal kan du trycka på Ctrl + 1 &gt; Tal och välja ett datum- eller tidsformat. </t>
  </si>
  <si>
    <t>=10+20 är en formel där 10 och 20 är konstanter och +-tecknet är operatorn.</t>
  </si>
  <si>
    <t xml:space="preserve">Markera cell G7 och mata in en  MAX-funktion genom att skriva  =MAX(G3:G6).
</t>
  </si>
  <si>
    <t>BONUSUPPGIFT: Du kan ange en exponent till ett bastal med hjälp av symbolen cirkumflex (^), till exempel =A1^A2. Ange det med SKIFT+¨. I cell F7 anger du =C3^C4.</t>
  </si>
  <si>
    <t xml:space="preserve">Om du vet att sökvärdet finns, men vill dölja felet om referenscellen är tom, kan du använda ett OM-uttryck. I det här fallet ska vi använda vår befintliga LETARAD-formel så här i cell D43:
=OM(C43="";"";LETARAD(C43;C37:D41;2;FALSKT))
Det betyder att om cellen C43 är tom (””), returnera ingenting, annars returneras LETARAD-resultatet. Observera den andra avslutande parentes i slutet av formeln. Den stänger OM-satsen.
</t>
  </si>
  <si>
    <t>=SUMMA.OM(C3:C14;C17;D3:D14)</t>
  </si>
  <si>
    <t>=SUMMA.OMF(H3:H14;F3:F14;F17;G3:G14;G17)</t>
  </si>
  <si>
    <t>Tryck på ALT+C och skriv det du vill veta.</t>
  </si>
  <si>
    <t>Brand</t>
  </si>
  <si>
    <t>Year</t>
  </si>
  <si>
    <t>Fuel</t>
  </si>
  <si>
    <t>Mileage</t>
  </si>
  <si>
    <t>Gearbox</t>
  </si>
  <si>
    <t>Price</t>
  </si>
  <si>
    <t>Renault</t>
  </si>
  <si>
    <t>Bensin</t>
  </si>
  <si>
    <t>Manuell</t>
  </si>
  <si>
    <t>Volvo</t>
  </si>
  <si>
    <t>Hybrid</t>
  </si>
  <si>
    <t>Automat</t>
  </si>
  <si>
    <t>Diesel</t>
  </si>
  <si>
    <t>Nissan</t>
  </si>
  <si>
    <t>Ford</t>
  </si>
  <si>
    <t>Volkswagen</t>
  </si>
  <si>
    <t>Peugeot</t>
  </si>
  <si>
    <t>El</t>
  </si>
  <si>
    <t>Mercedes-Benz</t>
  </si>
  <si>
    <t>Kia</t>
  </si>
  <si>
    <t>Opel</t>
  </si>
  <si>
    <t>Tesla</t>
  </si>
  <si>
    <t>BMW</t>
  </si>
  <si>
    <t>Skoda</t>
  </si>
  <si>
    <t>Seat</t>
  </si>
  <si>
    <t>Audi</t>
  </si>
  <si>
    <t>Hyundai</t>
  </si>
  <si>
    <t>Honda</t>
  </si>
  <si>
    <t>Mitsubishi</t>
  </si>
  <si>
    <t>Citroën</t>
  </si>
  <si>
    <t>Toyota</t>
  </si>
  <si>
    <t>Mazda</t>
  </si>
  <si>
    <t>Fiat</t>
  </si>
  <si>
    <t>MG</t>
  </si>
  <si>
    <t>Mini Cooper</t>
  </si>
  <si>
    <t>Suzuki</t>
  </si>
  <si>
    <t>Lexus</t>
  </si>
  <si>
    <t>Land Rover</t>
  </si>
  <si>
    <t>Subaru</t>
  </si>
  <si>
    <t>Isuzu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</si>
</sst>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8" formatCode="#,##0.00\ &quot;kr&quot;;[Red]\-#,##0.00\ &quot;kr&quot;"/>
    <numFmt numFmtId="42" formatCode="_-* #,##0\ &quot;kr&quot;_-;\-* #,##0\ &quot;kr&quot;_-;_-* &quot;-&quot;\ &quot;kr&quot;_-;_-@_-"/>
    <numFmt numFmtId="44" formatCode="_-* #,##0.00\ &quot;kr&quot;_-;\-* #,##0.00\ &quot;kr&quot;_-;_-* &quot;-&quot;??\ &quot;kr&quot;_-;_-@_-"/>
    <numFmt numFmtId="164" formatCode="_(* #,##0_);_(* \(#,##0\);_(* &quot;-&quot;_);_(@_)"/>
    <numFmt numFmtId="165" formatCode="_(* #,##0.00_);_(* \(#,##0.00\);_(* &quot;-&quot;??_);_(@_)"/>
    <numFmt numFmtId="166" formatCode="yy\-mm\-dd;@"/>
    <numFmt numFmtId="167" formatCode="yy/mm/dd;@"/>
    <numFmt numFmtId="168" formatCode="hh:mm:ss;@"/>
    <numFmt numFmtId="169" formatCode="hh:mm;@"/>
  </numFmts>
  <fonts count="4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Fill="0" applyBorder="0">
      <alignment wrapText="1"/>
    </xf>
    <xf numFmtId="0" fontId="2"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20" fillId="0" borderId="0" applyNumberFormat="0" applyFill="0" applyBorder="0" applyAlignment="0" applyProtection="0"/>
    <xf numFmtId="0" fontId="2" fillId="4" borderId="0"/>
    <xf numFmtId="0" fontId="2" fillId="5" borderId="1"/>
    <xf numFmtId="0" fontId="2" fillId="4" borderId="2"/>
    <xf numFmtId="0" fontId="32"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9" fontId="15" fillId="0" borderId="0" applyFont="0" applyFill="0" applyBorder="0" applyAlignment="0" applyProtection="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0" applyNumberFormat="0" applyBorder="0" applyAlignment="0" applyProtection="0"/>
    <xf numFmtId="0" fontId="40" fillId="10" borderId="17" applyNumberFormat="0" applyAlignment="0" applyProtection="0"/>
    <xf numFmtId="0" fontId="41" fillId="11" borderId="18" applyNumberFormat="0" applyAlignment="0" applyProtection="0"/>
    <xf numFmtId="0" fontId="42" fillId="11" borderId="17" applyNumberFormat="0" applyAlignment="0" applyProtection="0"/>
    <xf numFmtId="0" fontId="43" fillId="0" borderId="19" applyNumberFormat="0" applyFill="0" applyAlignment="0" applyProtection="0"/>
    <xf numFmtId="0" fontId="17" fillId="12" borderId="20" applyNumberFormat="0" applyAlignment="0" applyProtection="0"/>
    <xf numFmtId="0" fontId="44" fillId="0" borderId="0" applyNumberFormat="0" applyFill="0" applyBorder="0" applyAlignment="0" applyProtection="0"/>
    <xf numFmtId="0" fontId="15" fillId="13" borderId="1" applyNumberFormat="0" applyFont="0" applyAlignment="0" applyProtection="0"/>
    <xf numFmtId="0" fontId="45" fillId="0" borderId="0" applyNumberFormat="0" applyFill="0" applyBorder="0" applyAlignment="0" applyProtection="0"/>
    <xf numFmtId="0" fontId="9" fillId="0" borderId="21" applyNumberFormat="0" applyFill="0" applyAlignment="0" applyProtection="0"/>
    <xf numFmtId="0" fontId="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cellStyleXfs>
  <cellXfs count="130">
    <xf numFmtId="0" fontId="0" fillId="0" borderId="0" xfId="0"/>
    <xf numFmtId="0" fontId="2" fillId="0" borderId="0" xfId="2"/>
    <xf numFmtId="0" fontId="6" fillId="2" borderId="0" xfId="3">
      <alignment horizontal="left" wrapText="1" indent="4"/>
    </xf>
    <xf numFmtId="0" fontId="5" fillId="2" borderId="0" xfId="4">
      <alignment horizontal="left" wrapText="1" indent="4"/>
    </xf>
    <xf numFmtId="0" fontId="2" fillId="0" borderId="0" xfId="2" applyAlignment="1">
      <alignment horizontal="left"/>
    </xf>
    <xf numFmtId="0" fontId="8" fillId="0" borderId="0" xfId="0" applyFont="1"/>
    <xf numFmtId="0" fontId="8" fillId="0" borderId="0" xfId="0" applyFont="1" applyAlignment="1">
      <alignment horizontal="left" indent="1"/>
    </xf>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2" fillId="4" borderId="0" xfId="1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2" fillId="0" borderId="0" xfId="2" applyFont="1"/>
    <xf numFmtId="0" fontId="14" fillId="0" borderId="0" xfId="0" applyFont="1"/>
    <xf numFmtId="0" fontId="12" fillId="0" borderId="0" xfId="2" applyFont="1" applyAlignment="1">
      <alignment horizontal="left"/>
    </xf>
    <xf numFmtId="0" fontId="15" fillId="0" borderId="0" xfId="0" applyFont="1"/>
    <xf numFmtId="0" fontId="13" fillId="0" borderId="0" xfId="5" applyFont="1"/>
    <xf numFmtId="0" fontId="9" fillId="0" borderId="0" xfId="2" applyFont="1" applyAlignment="1">
      <alignment horizontal="right"/>
    </xf>
    <xf numFmtId="0" fontId="7" fillId="0" borderId="0" xfId="2" applyFont="1" applyAlignment="1">
      <alignment horizontal="left"/>
    </xf>
    <xf numFmtId="0" fontId="16" fillId="0" borderId="0" xfId="0" applyFont="1"/>
    <xf numFmtId="0" fontId="16" fillId="0" borderId="0" xfId="0" quotePrefix="1" applyFont="1"/>
    <xf numFmtId="0" fontId="16" fillId="0" borderId="0" xfId="0" applyFont="1" applyAlignment="1">
      <alignment wrapText="1"/>
    </xf>
    <xf numFmtId="0" fontId="17" fillId="3" borderId="0" xfId="6" applyFont="1" applyAlignment="1">
      <alignment horizontal="left"/>
    </xf>
    <xf numFmtId="0" fontId="17" fillId="3" borderId="0" xfId="6" applyFont="1" applyAlignment="1">
      <alignment horizontal="right"/>
    </xf>
    <xf numFmtId="0" fontId="0" fillId="0" borderId="0" xfId="0" applyAlignment="1">
      <alignment vertical="center"/>
    </xf>
    <xf numFmtId="0" fontId="17" fillId="3" borderId="0" xfId="6" applyFont="1"/>
    <xf numFmtId="0" fontId="2" fillId="0" borderId="0" xfId="14"/>
    <xf numFmtId="0" fontId="18" fillId="0" borderId="0" xfId="14" applyFont="1"/>
    <xf numFmtId="0" fontId="19" fillId="0" borderId="0" xfId="14" applyFont="1" applyAlignment="1">
      <alignment vertical="center"/>
    </xf>
    <xf numFmtId="0" fontId="7" fillId="0" borderId="0" xfId="5"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4" fillId="4" borderId="0" xfId="7" applyFont="1"/>
    <xf numFmtId="0" fontId="4" fillId="4" borderId="0" xfId="7" applyFont="1" applyAlignment="1">
      <alignment horizontal="right"/>
    </xf>
    <xf numFmtId="0" fontId="4" fillId="5" borderId="1" xfId="8" applyFont="1" applyAlignment="1">
      <alignment horizontal="right"/>
    </xf>
    <xf numFmtId="0" fontId="8" fillId="0" borderId="0" xfId="0" applyFont="1" applyAlignment="1">
      <alignment horizontal="center"/>
    </xf>
    <xf numFmtId="0" fontId="4" fillId="0" borderId="0" xfId="2" applyFont="1" applyAlignment="1">
      <alignment horizontal="left" indent="1"/>
    </xf>
    <xf numFmtId="0" fontId="8" fillId="0" borderId="0" xfId="0" applyFont="1" applyAlignment="1">
      <alignment horizontal="left" indent="2"/>
    </xf>
    <xf numFmtId="0" fontId="4" fillId="4" borderId="2" xfId="9" applyFont="1"/>
    <xf numFmtId="0" fontId="4" fillId="5" borderId="1" xfId="8" applyFont="1" applyAlignment="1">
      <alignment horizontal="right" vertical="center"/>
    </xf>
    <xf numFmtId="0" fontId="4" fillId="0" borderId="0" xfId="2" applyFont="1" applyAlignment="1">
      <alignment horizontal="center"/>
    </xf>
    <xf numFmtId="0" fontId="4" fillId="0" borderId="0" xfId="2" quotePrefix="1" applyFont="1" applyAlignment="1">
      <alignment horizontal="left"/>
    </xf>
    <xf numFmtId="0" fontId="4" fillId="0" borderId="0" xfId="2" applyFont="1" applyAlignment="1">
      <alignment horizontal="left" indent="2"/>
    </xf>
    <xf numFmtId="0" fontId="4" fillId="0" borderId="0" xfId="10" applyFont="1" applyAlignment="1">
      <alignment horizontal="left" indent="1"/>
    </xf>
    <xf numFmtId="0" fontId="4" fillId="4" borderId="2" xfId="13" applyFont="1"/>
    <xf numFmtId="0" fontId="4" fillId="4" borderId="2" xfId="9" applyFont="1" applyAlignment="1">
      <alignment horizontal="center" vertical="center"/>
    </xf>
    <xf numFmtId="0" fontId="4" fillId="4" borderId="2" xfId="9" applyFont="1" applyAlignment="1">
      <alignment horizontal="left"/>
    </xf>
    <xf numFmtId="0" fontId="2" fillId="5" borderId="1" xfId="8"/>
    <xf numFmtId="0" fontId="0" fillId="0" borderId="3" xfId="0" applyBorder="1" applyAlignment="1">
      <alignment vertical="center"/>
    </xf>
    <xf numFmtId="0" fontId="2" fillId="5" borderId="1" xfId="17"/>
    <xf numFmtId="0" fontId="21" fillId="0" borderId="0" xfId="0" applyFont="1"/>
    <xf numFmtId="0" fontId="2" fillId="4" borderId="0" xfId="16"/>
    <xf numFmtId="0" fontId="20" fillId="0" borderId="0" xfId="15"/>
    <xf numFmtId="0" fontId="22" fillId="2" borderId="0" xfId="27" applyFont="1" applyFill="1" applyBorder="1" applyAlignment="1">
      <alignment horizontal="left" indent="1"/>
    </xf>
    <xf numFmtId="0" fontId="17" fillId="3" borderId="4" xfId="6" applyFont="1" applyBorder="1" applyAlignment="1">
      <alignment horizontal="left" vertical="center"/>
    </xf>
    <xf numFmtId="0" fontId="17"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15" fillId="0" borderId="0" xfId="0" applyFont="1" applyAlignment="1">
      <alignment horizontal="centerContinuous"/>
    </xf>
    <xf numFmtId="0" fontId="7" fillId="3" borderId="0" xfId="6" applyAlignment="1">
      <alignment horizontal="center" vertical="center"/>
    </xf>
    <xf numFmtId="0" fontId="25" fillId="0" borderId="0" xfId="10" applyFont="1"/>
    <xf numFmtId="0" fontId="26" fillId="0" borderId="0" xfId="0" applyFont="1" applyAlignment="1">
      <alignment horizontal="centerContinuous" vertical="center"/>
    </xf>
    <xf numFmtId="0" fontId="27" fillId="0" borderId="0" xfId="10" applyFont="1" applyAlignment="1">
      <alignment horizontal="centerContinuous"/>
    </xf>
    <xf numFmtId="0" fontId="27" fillId="0" borderId="0" xfId="10" applyFont="1"/>
    <xf numFmtId="0" fontId="24" fillId="3" borderId="0" xfId="6" applyFont="1"/>
    <xf numFmtId="0" fontId="24" fillId="3" borderId="0" xfId="6" applyFont="1" applyAlignment="1">
      <alignment horizontal="right"/>
    </xf>
    <xf numFmtId="0" fontId="28" fillId="0" borderId="0" xfId="10" applyFont="1"/>
    <xf numFmtId="0" fontId="27" fillId="0" borderId="0" xfId="10" applyFont="1" applyAlignment="1">
      <alignment horizontal="left"/>
    </xf>
    <xf numFmtId="0" fontId="28" fillId="0" borderId="0" xfId="10" applyFont="1" applyAlignment="1">
      <alignment horizontal="left"/>
    </xf>
    <xf numFmtId="0" fontId="29" fillId="0" borderId="0" xfId="0" applyFont="1"/>
    <xf numFmtId="0" fontId="27" fillId="4" borderId="2" xfId="13" applyFont="1"/>
    <xf numFmtId="0" fontId="27" fillId="5" borderId="1" xfId="12" applyFont="1" applyAlignment="1">
      <alignment horizontal="right"/>
    </xf>
    <xf numFmtId="0" fontId="4" fillId="0" borderId="0" xfId="2" applyFont="1" applyAlignment="1">
      <alignment horizontal="centerContinuous"/>
    </xf>
    <xf numFmtId="0" fontId="0" fillId="0" borderId="0" xfId="0" applyAlignment="1">
      <alignment horizontal="centerContinuous"/>
    </xf>
    <xf numFmtId="0" fontId="7" fillId="0" borderId="0" xfId="5" applyAlignment="1">
      <alignment horizontal="centerContinuous"/>
    </xf>
    <xf numFmtId="0" fontId="2" fillId="4" borderId="2" xfId="9"/>
    <xf numFmtId="0" fontId="3"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7" fillId="0" borderId="0" xfId="2" applyFont="1" applyAlignment="1">
      <alignment horizontal="left" wrapText="1"/>
    </xf>
    <xf numFmtId="0" fontId="10" fillId="0" borderId="0" xfId="0" applyFont="1" applyAlignment="1">
      <alignment wrapText="1"/>
    </xf>
    <xf numFmtId="0" fontId="10" fillId="0" borderId="0" xfId="2" applyFont="1" applyAlignment="1">
      <alignment horizontal="left" wrapText="1"/>
    </xf>
    <xf numFmtId="0" fontId="30" fillId="0" borderId="0" xfId="0" applyFont="1"/>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7" applyBorder="1"/>
    <xf numFmtId="0" fontId="2" fillId="4" borderId="6" xfId="16" applyBorder="1" applyAlignment="1">
      <alignment horizontal="left"/>
    </xf>
    <xf numFmtId="0" fontId="2" fillId="4" borderId="6" xfId="7" applyBorder="1"/>
    <xf numFmtId="0" fontId="2" fillId="4" borderId="2" xfId="13"/>
    <xf numFmtId="0" fontId="27" fillId="5" borderId="7" xfId="12" applyFont="1" applyBorder="1"/>
    <xf numFmtId="0" fontId="27" fillId="4" borderId="6" xfId="11" applyFont="1" applyBorder="1"/>
    <xf numFmtId="0" fontId="27" fillId="4" borderId="8" xfId="11" applyFont="1" applyBorder="1"/>
    <xf numFmtId="0" fontId="2" fillId="5" borderId="10" xfId="12" applyBorder="1"/>
    <xf numFmtId="0" fontId="4" fillId="5" borderId="7" xfId="8" applyFont="1" applyBorder="1" applyAlignment="1">
      <alignment horizontal="right"/>
    </xf>
    <xf numFmtId="0" fontId="4" fillId="4" borderId="6" xfId="7" applyFont="1" applyBorder="1"/>
    <xf numFmtId="0" fontId="4" fillId="4" borderId="6" xfId="7" applyFont="1" applyBorder="1" applyAlignment="1">
      <alignment horizontal="right"/>
    </xf>
    <xf numFmtId="0" fontId="4" fillId="4" borderId="6" xfId="7" applyFont="1" applyBorder="1" applyAlignment="1">
      <alignment horizontal="left"/>
    </xf>
    <xf numFmtId="0" fontId="2" fillId="4" borderId="11" xfId="9" applyBorder="1"/>
    <xf numFmtId="0" fontId="2" fillId="5" borderId="10" xfId="8" applyBorder="1"/>
    <xf numFmtId="0" fontId="3" fillId="4" borderId="6" xfId="7" applyFont="1" applyBorder="1"/>
    <xf numFmtId="0" fontId="2" fillId="4" borderId="1" xfId="7" applyBorder="1"/>
    <xf numFmtId="0" fontId="9" fillId="0" borderId="9" xfId="10" applyFont="1" applyBorder="1" applyAlignment="1">
      <alignment horizontal="left"/>
    </xf>
    <xf numFmtId="0" fontId="27" fillId="5" borderId="1" xfId="12" applyFont="1"/>
    <xf numFmtId="0" fontId="7" fillId="0" borderId="0" xfId="10" applyFont="1" applyAlignment="1">
      <alignment horizontal="left" wrapText="1"/>
    </xf>
    <xf numFmtId="166" fontId="2" fillId="4" borderId="6" xfId="7" applyNumberFormat="1" applyBorder="1"/>
    <xf numFmtId="0" fontId="7" fillId="0" borderId="0" xfId="0" applyFont="1" applyAlignment="1">
      <alignment wrapText="1"/>
    </xf>
    <xf numFmtId="167" fontId="4" fillId="5" borderId="10" xfId="8" applyNumberFormat="1" applyFont="1" applyBorder="1" applyAlignment="1">
      <alignment horizontal="right"/>
    </xf>
    <xf numFmtId="167" fontId="2" fillId="4" borderId="11" xfId="9" applyNumberFormat="1" applyBorder="1"/>
    <xf numFmtId="0" fontId="1" fillId="4" borderId="6" xfId="7" applyFont="1" applyBorder="1"/>
    <xf numFmtId="168" fontId="4" fillId="5" borderId="10" xfId="8" applyNumberFormat="1" applyFont="1" applyBorder="1" applyAlignment="1">
      <alignment horizontal="right"/>
    </xf>
    <xf numFmtId="169" fontId="2" fillId="5" borderId="10" xfId="8" applyNumberFormat="1" applyBorder="1"/>
    <xf numFmtId="169" fontId="2" fillId="4" borderId="6" xfId="7" applyNumberFormat="1" applyBorder="1"/>
    <xf numFmtId="169" fontId="4" fillId="5" borderId="10"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2" fillId="5" borderId="1" xfId="8" applyNumberFormat="1" applyAlignment="1">
      <alignment vertical="center"/>
    </xf>
    <xf numFmtId="0" fontId="17" fillId="3" borderId="0" xfId="6" applyFont="1" applyAlignment="1">
      <alignment horizontal="center"/>
    </xf>
    <xf numFmtId="0" fontId="17" fillId="3" borderId="12" xfId="6" applyFont="1" applyBorder="1" applyAlignment="1">
      <alignment horizontal="center"/>
    </xf>
    <xf numFmtId="0" fontId="17" fillId="3" borderId="13" xfId="6" applyFont="1" applyBorder="1" applyAlignment="1">
      <alignment horizontal="center"/>
    </xf>
    <xf numFmtId="0" fontId="17" fillId="3" borderId="13" xfId="6" applyFont="1" applyBorder="1" applyAlignment="1">
      <alignment horizontal="center" vertical="center"/>
    </xf>
  </cellXfs>
  <cellStyles count="66">
    <cellStyle name="20 % - Dekorfärg1" xfId="43" builtinId="30" customBuiltin="1"/>
    <cellStyle name="20 % - Dekorfärg2" xfId="47" builtinId="34" customBuiltin="1"/>
    <cellStyle name="20 % - Dekorfärg3" xfId="51" builtinId="38" customBuiltin="1"/>
    <cellStyle name="20 % - Dekorfärg4" xfId="55" builtinId="42" customBuiltin="1"/>
    <cellStyle name="20 % - Dekorfärg5" xfId="59" builtinId="46" customBuiltin="1"/>
    <cellStyle name="20 % - Dekorfärg6" xfId="63" builtinId="50" customBuiltin="1"/>
    <cellStyle name="40 % - Dekorfärg1" xfId="44" builtinId="31" customBuiltin="1"/>
    <cellStyle name="40 % - Dekorfärg2" xfId="48" builtinId="35" customBuiltin="1"/>
    <cellStyle name="40 % - Dekorfärg3" xfId="52" builtinId="39" customBuiltin="1"/>
    <cellStyle name="40 % - Dekorfärg4" xfId="56" builtinId="43" customBuiltin="1"/>
    <cellStyle name="40 % - Dekorfärg5" xfId="60" builtinId="47" customBuiltin="1"/>
    <cellStyle name="40 % - Dekorfärg6" xfId="64" builtinId="51" customBuiltin="1"/>
    <cellStyle name="60 % - Dekorfärg1" xfId="45" builtinId="32" customBuiltin="1"/>
    <cellStyle name="60 % - Dekorfärg2" xfId="49" builtinId="36" customBuiltin="1"/>
    <cellStyle name="60 % - Dekorfärg3" xfId="53" builtinId="40" customBuiltin="1"/>
    <cellStyle name="60 % - Dekorfärg4" xfId="57" builtinId="44" customBuiltin="1"/>
    <cellStyle name="60 % - Dekorfärg5" xfId="61" builtinId="48" customBuiltin="1"/>
    <cellStyle name="60 % - Dekorfärg6" xfId="65" builtinId="52" customBuiltin="1"/>
    <cellStyle name="Anteckning" xfId="39" builtinId="10" customBuiltin="1"/>
    <cellStyle name="Beräkning" xfId="35" builtinId="22" customBuiltin="1"/>
    <cellStyle name="Bra" xfId="30" builtinId="26" customBuiltin="1"/>
    <cellStyle name="Dekorfärg1" xfId="42" builtinId="29" customBuiltin="1"/>
    <cellStyle name="Dekorfärg2" xfId="46" builtinId="33" customBuiltin="1"/>
    <cellStyle name="Dekorfärg3" xfId="50" builtinId="37" customBuiltin="1"/>
    <cellStyle name="Dekorfärg4" xfId="54" builtinId="41" customBuiltin="1"/>
    <cellStyle name="Dekorfärg5" xfId="58" builtinId="45" customBuiltin="1"/>
    <cellStyle name="Dekorfärg6" xfId="62" builtinId="49" customBuiltin="1"/>
    <cellStyle name="Dålig" xfId="31" builtinId="27" customBuiltin="1"/>
    <cellStyle name="Följd hyperlänk" xfId="19" builtinId="9" customBuiltin="1"/>
    <cellStyle name="Förklarande text" xfId="40" builtinId="53" customBuiltin="1"/>
    <cellStyle name="Grå cell" xfId="7" xr:uid="{00000000-0005-0000-0000-000000000000}"/>
    <cellStyle name="Grå cell 2" xfId="11" xr:uid="{00000000-0005-0000-0000-000001000000}"/>
    <cellStyle name="Grå cell 2 2" xfId="16" xr:uid="{00000000-0005-0000-0000-000002000000}"/>
    <cellStyle name="Gul cell" xfId="8" xr:uid="{00000000-0005-0000-0000-000010000000}"/>
    <cellStyle name="Gul cell 2" xfId="12" xr:uid="{00000000-0005-0000-0000-000011000000}"/>
    <cellStyle name="Gul cell 2 2" xfId="17" xr:uid="{00000000-0005-0000-0000-000012000000}"/>
    <cellStyle name="Hyperlänk" xfId="15" builtinId="8" customBuiltin="1"/>
    <cellStyle name="Indata" xfId="33" builtinId="20" customBuiltin="1"/>
    <cellStyle name="Kontrollcell" xfId="37" builtinId="23" customBuiltin="1"/>
    <cellStyle name="Länkad cell" xfId="36" builtinId="24"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Orange kantlinje" xfId="9" xr:uid="{00000000-0005-0000-0000-00000B000000}"/>
    <cellStyle name="Orange kantlinje 2" xfId="13" xr:uid="{00000000-0005-0000-0000-00000C000000}"/>
    <cellStyle name="Orange kantlinje 3" xfId="18" xr:uid="{00000000-0005-0000-0000-00000D000000}"/>
    <cellStyle name="Procent" xfId="24" builtinId="5" customBuiltin="1"/>
    <cellStyle name="Rubrik" xfId="25" builtinId="15" customBuiltin="1"/>
    <cellStyle name="Rubrik 1" xfId="26" builtinId="16" customBuiltin="1"/>
    <cellStyle name="Rubrik 1 2" xfId="3" xr:uid="{00000000-0005-0000-0000-000003000000}"/>
    <cellStyle name="Rubrik 2" xfId="27" xr:uid="{00000000-0005-0000-0000-00000F000000}"/>
    <cellStyle name="Rubrik 2 2" xfId="4" xr:uid="{00000000-0005-0000-0000-000004000000}"/>
    <cellStyle name="Rubrik 3" xfId="28" builtinId="18" customBuiltin="1"/>
    <cellStyle name="Rubrik 3 2" xfId="6" xr:uid="{00000000-0005-0000-0000-000005000000}"/>
    <cellStyle name="Rubrik 4" xfId="29" builtinId="19" customBuiltin="1"/>
    <cellStyle name="Starttext" xfId="1" xr:uid="{00000000-0005-0000-0000-00000E000000}"/>
    <cellStyle name="Summa" xfId="41" builtinId="25" customBuiltin="1"/>
    <cellStyle name="Text i Ö-A-kolumn" xfId="5" xr:uid="{00000000-0005-0000-0000-000013000000}"/>
    <cellStyle name="Tusental" xfId="20" builtinId="3" customBuiltin="1"/>
    <cellStyle name="Tusental [0]" xfId="21" builtinId="6" customBuiltin="1"/>
    <cellStyle name="Utdata" xfId="34" builtinId="21" customBuiltin="1"/>
    <cellStyle name="Valuta" xfId="22" builtinId="4" customBuiltin="1"/>
    <cellStyle name="Valuta [0]" xfId="23" builtinId="7" customBuiltin="1"/>
    <cellStyle name="Varningstext" xfId="38" builtinId="11" customBuiltin="1"/>
  </cellStyles>
  <dxfs count="2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numFmt numFmtId="0" formatCode="General"/>
    </dxf>
    <dxf>
      <numFmt numFmtId="0" formatCode="General"/>
    </dxf>
    <dxf>
      <numFmt numFmtId="0" formatCode="Genera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el-gränssnitt" pivot="0" count="7"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runderna'!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hyperlink" Target="https://support.office.com/sv-SE/article/countifs-function-dda3dc6e-f74e-4aee-88bc-aa8c2a866842?ui=sv-SE&amp;rs=en-001&amp;ad=us" TargetMode="External"/><Relationship Id="rId18" Type="http://schemas.openxmlformats.org/officeDocument/2006/relationships/hyperlink" Target="https://support.office.com/sv-se/article/skapa-en-pivottabell-f%c3%b6r-att-analysera-kalkylbladsdata-a9a84538-bfe9-40a9-a8e9-f99134456576?omkt=sv-SE&amp;ui=sv-SE&amp;rs=sv-SE&amp;ad=SE" TargetMode="External"/><Relationship Id="rId3" Type="http://schemas.openxmlformats.org/officeDocument/2006/relationships/hyperlink" Target="#'Funktionsguiden'!A1"/><Relationship Id="rId21" Type="http://schemas.openxmlformats.org/officeDocument/2006/relationships/hyperlink" Target="#'Villkorsstyrda funktioner'!A85"/><Relationship Id="rId7" Type="http://schemas.openxmlformats.org/officeDocument/2006/relationships/image" Target="../media/image4.png"/><Relationship Id="rId12" Type="http://schemas.openxmlformats.org/officeDocument/2006/relationships/hyperlink" Target="https://support.office.com/sv-SE/article/minifs-function-6ca1ddaa-079b-4e74-80cc-72eef32e6599?ui=sv-SE&amp;rs=en-001&amp;ad=us" TargetMode="External"/><Relationship Id="rId17" Type="http://schemas.openxmlformats.org/officeDocument/2006/relationships/hyperlink" Target="https://support.office.com/sv-SE/article/create-a-drop-down-list-7693307a-59ef-400a-b769-c5402dce407b?ui=sv-SE&amp;rs=en-001&amp;ad=us" TargetMode="External"/><Relationship Id="rId2" Type="http://schemas.openxmlformats.org/officeDocument/2006/relationships/image" Target="../media/image9.svg"/><Relationship Id="rId16" Type="http://schemas.openxmlformats.org/officeDocument/2006/relationships/hyperlink" Target="https://support.office.com/sv-SE/article/countif-function-e0de10c6-f885-4e71-abb4-1f464816df34?ui=sv-SE&amp;rs=en-001&amp;ad=us" TargetMode="External"/><Relationship Id="rId20" Type="http://schemas.openxmlformats.org/officeDocument/2006/relationships/image" Target="../media/image20.svg"/><Relationship Id="rId1" Type="http://schemas.openxmlformats.org/officeDocument/2006/relationships/image" Target="../media/image8.png"/><Relationship Id="rId6" Type="http://schemas.openxmlformats.org/officeDocument/2006/relationships/hyperlink" Target="https://support.office.com/sv-SE/article/excel-for-windows-training-9bc05390-e94c-46af-a5b3-d7c22f6990bb?ui=sv-SE&amp;rs=en-001&amp;ad=us" TargetMode="External"/><Relationship Id="rId11" Type="http://schemas.openxmlformats.org/officeDocument/2006/relationships/hyperlink" Target="https://support.office.com/sv-SE/article/averageif-function-faec8e2e-0dec-4308-af69-f5576d8ac642?ui=sv-SE&amp;rs=en-001&amp;ad=us" TargetMode="External"/><Relationship Id="rId5" Type="http://schemas.openxmlformats.org/officeDocument/2006/relationships/hyperlink" Target="#Funktionsguiden!A1"/><Relationship Id="rId15" Type="http://schemas.openxmlformats.org/officeDocument/2006/relationships/hyperlink" Target="https://support.office.com/sv-SE/article/sumif-function-169b8c99-c05c-4483-a712-1697a653039b?ui=sv-SE&amp;rs=en-001&amp;ad=us" TargetMode="External"/><Relationship Id="rId23" Type="http://schemas.openxmlformats.org/officeDocument/2006/relationships/hyperlink" Target="#'Villkorsstyrda funktioner'!A138"/><Relationship Id="rId10" Type="http://schemas.openxmlformats.org/officeDocument/2006/relationships/hyperlink" Target="https://support.office.com/sv-SE/article/averageifs-function-48910c45-1fc0-4389-a028-f7c5c3001690?ui=sv-SE&amp;rs=en-001&amp;ad=us" TargetMode="External"/><Relationship Id="rId19" Type="http://schemas.openxmlformats.org/officeDocument/2006/relationships/image" Target="../media/image19.png"/><Relationship Id="rId4" Type="http://schemas.openxmlformats.org/officeDocument/2006/relationships/hyperlink" Target="#'Villkorsstyrda funktioner'!A1"/><Relationship Id="rId9" Type="http://schemas.openxmlformats.org/officeDocument/2006/relationships/hyperlink" Target="https://support.office.com/sv-SE/article/maxifs-function-dfd611e6-da2c-488a-919b-9b6376b28883?ui=sv-SE&amp;rs=en-001&amp;ad=us" TargetMode="External"/><Relationship Id="rId14" Type="http://schemas.openxmlformats.org/officeDocument/2006/relationships/hyperlink" Target="https://support.office.com/sv-SE/article/sumifs-function-c9e748f5-7ea7-455d-9406-611cebce642b?ui=sv-SE&amp;rs=en-001&amp;ad=us" TargetMode="External"/><Relationship Id="rId22" Type="http://schemas.openxmlformats.org/officeDocument/2006/relationships/hyperlink" Target="#'Villkorsstyrda funktioner'!A130"/></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sv-SE/article/excel-functions-alphabetical-b3944572-255d-4efb-bb96-c6d90033e188?ui=sv-SE&amp;rs=en-001&amp;ad=us" TargetMode="External"/><Relationship Id="rId13" Type="http://schemas.openxmlformats.org/officeDocument/2006/relationships/image" Target="../media/image9.svg"/><Relationship Id="rId3" Type="http://schemas.openxmlformats.org/officeDocument/2006/relationships/hyperlink" Target="https://support.office.com/sv-SE/article/overview-of-formulas-in-excel-ecfdc708-9162-49e8-b993-c311f47ca173?ui=sv-SE&amp;rs=en-001&amp;ad=us" TargetMode="External"/><Relationship Id="rId7" Type="http://schemas.openxmlformats.org/officeDocument/2006/relationships/hyperlink" Target="https://support.office.com/sv-SE/article/excel-for-windows-training-9bc05390-e94c-46af-a5b3-d7c22f6990bb?ui=sv-SE&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sv-SE/article/excel-functions-by-category-5f91f4e9-7b42-46d2-9bd1-63f26a86c0eb?ui=sv-SE&amp;rs=en-001&amp;ad=us" TargetMode="External"/><Relationship Id="rId11" Type="http://schemas.openxmlformats.org/officeDocument/2006/relationships/image" Target="../media/image24.png"/><Relationship Id="rId5" Type="http://schemas.openxmlformats.org/officeDocument/2006/relationships/image" Target="../media/image5.svg"/><Relationship Id="rId10" Type="http://schemas.openxmlformats.org/officeDocument/2006/relationships/hyperlink" Target="#'Fel i formler'!A1"/><Relationship Id="rId4" Type="http://schemas.openxmlformats.org/officeDocument/2006/relationships/image" Target="../media/image4.png"/><Relationship Id="rId9" Type="http://schemas.openxmlformats.org/officeDocument/2006/relationships/hyperlink" Target="#'Villkorsstyrda funktioner'!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sv-SE/article/excel-for-windows-training-9bc05390-e94c-46af-a5b3-d7c22f6990bb?ui=sv-SE&amp;rs=en-001&amp;ad=us" TargetMode="External"/><Relationship Id="rId3" Type="http://schemas.openxmlformats.org/officeDocument/2006/relationships/hyperlink" Target="#'Funktionsguiden'!A1"/><Relationship Id="rId7" Type="http://schemas.openxmlformats.org/officeDocument/2006/relationships/image" Target="../media/image8.png"/><Relationship Id="rId12" Type="http://schemas.openxmlformats.org/officeDocument/2006/relationships/hyperlink" Target="https://support.office.com/sv-SE/article/how-to-avoid-broken-formulas-8309381d-33e8-42f6-b889-84ef6df1d586?ui=sv-SE&amp;rs=en-001&amp;ad=us"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L&#228;s mer'!A1"/><Relationship Id="rId9" Type="http://schemas.openxmlformats.org/officeDocument/2006/relationships/hyperlink" Target="https://support.office.com/sv-SE/article/detect-errors-in-formulas-3a8acca5-1d61-4702-80e0-99a36a2822c1?ui=sv-SE&amp;rs=en-001&amp;ad=us" TargetMode="External"/><Relationship Id="rId14" Type="http://schemas.openxmlformats.org/officeDocument/2006/relationships/hyperlink" Target="https://support.office.com/sv-SE/article/evaluate-a-nested-formula-one-step-at-a-time-59a201ae-d1dc-4b15-8586-a70aa409b8a7?ui=sv-SE&amp;rs=en-001&amp;ad=us" TargetMode="External"/></Relationships>
</file>

<file path=xl/drawings/_rels/drawing13.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hyperlink" Target="https://support.office.com/sv-SE/article/what-s-new-in-excel-for-office-365-5fdb9208-ff33-45b6-9e08-1f5cdb3a6c73?ui=sv-SE&amp;rs=en-001&amp;ad=us" TargetMode="External"/><Relationship Id="rId1" Type="http://schemas.openxmlformats.org/officeDocument/2006/relationships/hyperlink" Target="https://techcommunity.microsoft.com/t5/excel/ct-p/excel_cat" TargetMode="External"/><Relationship Id="rId5" Type="http://schemas.openxmlformats.org/officeDocument/2006/relationships/image" Target="../media/image29.sv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support.office.com/sv-SE/article/excel-for-windows-training-9bc05390-e94c-46af-a5b3-d7c22f6990bb?ui=sv-SE&amp;rs=en-001&amp;ad=us" TargetMode="External"/><Relationship Id="rId17" Type="http://schemas.openxmlformats.org/officeDocument/2006/relationships/image" Target="../media/image10.png"/><Relationship Id="rId2" Type="http://schemas.openxmlformats.org/officeDocument/2006/relationships/hyperlink" Target="#'Introduktion till funktioner'!A1"/><Relationship Id="rId16" Type="http://schemas.openxmlformats.org/officeDocument/2006/relationships/image" Target="../media/image9.svg"/><Relationship Id="rId1" Type="http://schemas.openxmlformats.org/officeDocument/2006/relationships/hyperlink" Target="#'Grunderna'!A60"/><Relationship Id="rId6" Type="http://schemas.openxmlformats.org/officeDocument/2006/relationships/hyperlink" Target="https://support.office.com/sv-se/article/anv%c3%a4nda-excel-som-minir%c3%a4knare-a1abc057-ed11-443a-a635-68216555ad0a?omkt=sv-SE&amp;ui=sv-SE&amp;rs=sv-SE&amp;ad=SE" TargetMode="External"/><Relationship Id="rId11" Type="http://schemas.openxmlformats.org/officeDocument/2006/relationships/hyperlink" Target="https://support.office.com/sv-SE/article/excel-functions-alphabetical-b3944572-255d-4efb-bb96-c6d90033e188?ui=sv-SE&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sv-SE/article/excel-functions-by-category-5f91f4e9-7b42-46d2-9bd1-63f26a86c0eb?ui=sv-SE&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sv-SE/article/overview-of-formulas-in-excel-ecfdc708-9162-49e8-b993-c311f47ca173?ui=sv-SE&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sv-SE/article/excel-for-windows-training-9bc05390-e94c-46af-a5b3-d7c22f6990bb?ui=sv-SE&amp;rs=en-001&amp;ad=us" TargetMode="External"/><Relationship Id="rId13" Type="http://schemas.openxmlformats.org/officeDocument/2006/relationships/image" Target="../media/image7.svg"/><Relationship Id="rId3" Type="http://schemas.openxmlformats.org/officeDocument/2006/relationships/hyperlink" Target="https://support.office.com/sv-SE/article/sum-function-043e1c7d-7726-4e80-8f32-07b23e057f89?ui=sv-SE&amp;rs=en-001&amp;ad=us" TargetMode="External"/><Relationship Id="rId7" Type="http://schemas.openxmlformats.org/officeDocument/2006/relationships/hyperlink" Target="https://support.office.com/sv-SE/article/count-function-a59cd7fc-b623-4d93-87a4-d23bf411294c?ui=sv-SE&amp;rs=en-001&amp;ad=us" TargetMode="External"/><Relationship Id="rId12" Type="http://schemas.openxmlformats.org/officeDocument/2006/relationships/image" Target="../media/image6.png"/><Relationship Id="rId17" Type="http://schemas.openxmlformats.org/officeDocument/2006/relationships/hyperlink" Target="#'Introduktion till funktioner'!A63"/><Relationship Id="rId2" Type="http://schemas.openxmlformats.org/officeDocument/2006/relationships/hyperlink" Target="#MEDEL!A1"/><Relationship Id="rId16" Type="http://schemas.openxmlformats.org/officeDocument/2006/relationships/image" Target="../media/image16.png"/><Relationship Id="rId1" Type="http://schemas.openxmlformats.org/officeDocument/2006/relationships/hyperlink" Target="#'Introduktion till funktioner'!A1"/><Relationship Id="rId6" Type="http://schemas.openxmlformats.org/officeDocument/2006/relationships/hyperlink" Target="https://support.office.com/sv-SE/article/use-autosum-to-sum-numbers-543941e7-e783-44ef-8317-7d1bb85fe706?ui=sv-SE&amp;rs=en-001&amp;ad=us"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sv-SE/article/median-function-d0916313-4753-414c-8537-ce85bdd967d2?ui=sv-SE&amp;rs=en-001&amp;ad=us" TargetMode="External"/><Relationship Id="rId3" Type="http://schemas.openxmlformats.org/officeDocument/2006/relationships/hyperlink" Target="#'Introduktion till funktioner'!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sv-SE/article/average-function-047bac88-d466-426c-a32b-8f33eb960cf6?ui=sv-SE&amp;rs=en-001&amp;ad=us" TargetMode="External"/><Relationship Id="rId10" Type="http://schemas.openxmlformats.org/officeDocument/2006/relationships/hyperlink" Target="https://support.office.com/sv-SE/article/excel-for-windows-training-9bc05390-e94c-46af-a5b3-d7c22f6990bb?ui=sv-SE&amp;rs=en-001&amp;ad=us" TargetMode="External"/><Relationship Id="rId4" Type="http://schemas.openxmlformats.org/officeDocument/2006/relationships/hyperlink" Target="#'MIN och MAX'!A1"/><Relationship Id="rId9" Type="http://schemas.openxmlformats.org/officeDocument/2006/relationships/hyperlink" Target="https://support.office.com/sv-SE/article/mode-function-e45192ce-9122-4980-82ed-4bdc34973120?ocmsassetid=e45192ce-9122-4980-82ed-4bdc34973120&amp;ui=sv-SE&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MEDEL!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sv-SE/article/min-function-61635d12-920f-4ce2-a70f-96f202dcc152?ui=sv-SE&amp;rs=en-001&amp;ad=us" TargetMode="External"/><Relationship Id="rId6" Type="http://schemas.openxmlformats.org/officeDocument/2006/relationships/image" Target="../media/image8.png"/><Relationship Id="rId5" Type="http://schemas.openxmlformats.org/officeDocument/2006/relationships/hyperlink" Target="https://support.office.com/sv-SE/article/excel-for-windows-training-9bc05390-e94c-46af-a5b3-d7c22f6990bb?ui=sv-SE&amp;rs=en-001&amp;ad=us" TargetMode="External"/><Relationship Id="rId4" Type="http://schemas.openxmlformats.org/officeDocument/2006/relationships/hyperlink" Target="https://support.office.com/sv-SE/article/max-function-e0012414-9ac8-4b34-9a47-73e662c08098?ui=sv-SE&amp;rs=en-001&amp;ad=us" TargetMode="External"/><Relationship Id="rId9" Type="http://schemas.openxmlformats.org/officeDocument/2006/relationships/hyperlink" Target="#'Datum och tid'!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sv-SE/article/now-function-3337fd29-145a-4347-b2e6-20c904739c46?ui=sv-SE&amp;rs=en-001&amp;ad=us" TargetMode="External"/><Relationship Id="rId3" Type="http://schemas.openxmlformats.org/officeDocument/2006/relationships/hyperlink" Target="#'MIN och MAX'!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sv-SE/article/today-function-5eb3078d-a82c-4736-8930-2f51a028fdd9?ui=sv-SE&amp;rs=en-001&amp;ad=us" TargetMode="External"/><Relationship Id="rId10" Type="http://schemas.openxmlformats.org/officeDocument/2006/relationships/hyperlink" Target="https://support.office.com/sv-SE/article/date-function-e36c0c8c-4104-49da-ab83-82328b832349?ui=sv-SE&amp;rs=en-001&amp;ad=us" TargetMode="External"/><Relationship Id="rId4" Type="http://schemas.openxmlformats.org/officeDocument/2006/relationships/hyperlink" Target="#'Sammanfoga text och tal'!A1"/><Relationship Id="rId9" Type="http://schemas.openxmlformats.org/officeDocument/2006/relationships/hyperlink" Target="https://support.office.com/sv-SE/article/excel-for-windows-training-9bc05390-e94c-46af-a5b3-d7c22f6990bb?ui=sv-SE&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sv-SE/article/combine-text-and-numbers-a32c8e0e-90a2-435b-8635-5dd2209044ad?ui=sv-SE&amp;rs=en-001&amp;ad=us"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OM-uttryck'!A1"/><Relationship Id="rId1" Type="http://schemas.openxmlformats.org/officeDocument/2006/relationships/hyperlink" Target="#'Datum och tid'!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sv-SE/article/text-function-20d5ac4d-7b94-49fd-bb38-93d29371225c?ui=sv-SE&amp;rs=en-001&amp;ad=us" TargetMode="External"/><Relationship Id="rId10" Type="http://schemas.openxmlformats.org/officeDocument/2006/relationships/hyperlink" Target="#'Sammanfoga text och tal'!A60"/><Relationship Id="rId4" Type="http://schemas.openxmlformats.org/officeDocument/2006/relationships/image" Target="../media/image18.svg"/><Relationship Id="rId9" Type="http://schemas.openxmlformats.org/officeDocument/2006/relationships/hyperlink" Target="https://support.office.com/sv-SE/article/excel-for-windows-training-9bc05390-e94c-46af-a5b3-d7c22f6990bb?ui=sv-SE&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sv-SE/article/if-function-&#8211;-nested-formulas-and-avoiding-pitfalls-0b22ff44-f149-44ba-aeb5-4ef99da241c8?ui=sv-SE&amp;rs=en-001&amp;ad=us" TargetMode="External"/><Relationship Id="rId1" Type="http://schemas.openxmlformats.org/officeDocument/2006/relationships/hyperlink" Target="#LETARAD!A1"/><Relationship Id="rId6" Type="http://schemas.openxmlformats.org/officeDocument/2006/relationships/hyperlink" Target="https://support.office.com/sv-se/article/definiera-och-anv%c3%a4nda-namn-i-formler-4d0f13ac-53b7-422e-afd2-abd7ff379c64?omkt=sv-SE&amp;ui=sv-SE&amp;rs=sv-SE&amp;ad=SE" TargetMode="External"/><Relationship Id="rId11" Type="http://schemas.openxmlformats.org/officeDocument/2006/relationships/hyperlink" Target="https://support.office.com/sv-SE/article/if-function-69aed7c9-4e8a-4755-a9bc-aa8bbff73be2?ui=sv-SE&amp;rs=en-001&amp;ad=us" TargetMode="External"/><Relationship Id="rId5" Type="http://schemas.openxmlformats.org/officeDocument/2006/relationships/image" Target="../media/image20.svg"/><Relationship Id="rId15" Type="http://schemas.openxmlformats.org/officeDocument/2006/relationships/hyperlink" Target="https://support.office.com/sv-SE/article/excel-for-windows-training-9bc05390-e94c-46af-a5b3-d7c22f6990bb?ui=sv-SE&amp;rs=en-001&amp;ad=us" TargetMode="External"/><Relationship Id="rId10" Type="http://schemas.openxmlformats.org/officeDocument/2006/relationships/hyperlink" Target="#'Sammanfoga text och tal'!A1"/><Relationship Id="rId4" Type="http://schemas.openxmlformats.org/officeDocument/2006/relationships/image" Target="../media/image19.png"/><Relationship Id="rId9" Type="http://schemas.openxmlformats.org/officeDocument/2006/relationships/hyperlink" Target="#'OM-uttryck'!A60"/><Relationship Id="rId14" Type="http://schemas.openxmlformats.org/officeDocument/2006/relationships/hyperlink" Target="https://support.office.com/sv-SE/article/ifs-function-36329a26-37b2-467c-972b-4a39bd951d45?ui=sv-SE&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sv-SE/article/create-a-pivottable-to-analyze-worksheet-data-a9a84538-bfe9-40a9-a8e9-f99134456576?ui=sv-SE&amp;rs=en-001&amp;ad=us"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sv-SE/article/iferror-function-c526fd07-caeb-47b8-8bb6-63f3e417f611?ui=sv-SE&amp;rs=en-001&amp;ad=us" TargetMode="External"/><Relationship Id="rId12" Type="http://schemas.openxmlformats.org/officeDocument/2006/relationships/image" Target="../media/image14.svg"/><Relationship Id="rId2" Type="http://schemas.openxmlformats.org/officeDocument/2006/relationships/hyperlink" Target="https://support.office.com/sv-SE/article/vlookup-function-0bbc8083-26fe-4963-8ab8-93a18ad188a1" TargetMode="External"/><Relationship Id="rId1" Type="http://schemas.openxmlformats.org/officeDocument/2006/relationships/hyperlink" Target="#'Villkorsstyrda funktioner'!A1"/><Relationship Id="rId6" Type="http://schemas.openxmlformats.org/officeDocument/2006/relationships/hyperlink" Target="https://support.office.com/sv-SE/article/excel-for-windows-training-9bc05390-e94c-46af-a5b3-d7c22f6990bb?ui=sv-SE&amp;rs=en-001&amp;ad=us" TargetMode="External"/><Relationship Id="rId11" Type="http://schemas.openxmlformats.org/officeDocument/2006/relationships/image" Target="../media/image13.png"/><Relationship Id="rId5" Type="http://schemas.openxmlformats.org/officeDocument/2006/relationships/hyperlink" Target="https://support.office.com/sv-SE/article/match-function-e8dffd45-c762-47d6-bf89-533f4a37673a" TargetMode="External"/><Relationship Id="rId10" Type="http://schemas.openxmlformats.org/officeDocument/2006/relationships/hyperlink" Target="#'OM-uttryck'!A1"/><Relationship Id="rId4" Type="http://schemas.openxmlformats.org/officeDocument/2006/relationships/image" Target="../media/image5.svg"/><Relationship Id="rId9" Type="http://schemas.openxmlformats.org/officeDocument/2006/relationships/hyperlink" Target="#LETARAD!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Bild 1" descr="Excel-logotyp">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819900" y="4779963"/>
    <xdr:ext cx="1608582" cy="514350"/>
    <xdr:sp macro="" textlink="">
      <xdr:nvSpPr>
        <xdr:cNvPr id="3" name="Knappen Nästa" descr="Symbol för länkad knapp som tar dig till nästa steg">
          <a:hlinkClick xmlns:r="http://schemas.openxmlformats.org/officeDocument/2006/relationships" r:id="rId2" tooltip="Klicka här när du vill starta introduktionen"/>
          <a:extLst>
            <a:ext uri="{FF2B5EF4-FFF2-40B4-BE49-F238E27FC236}">
              <a16:creationId xmlns:a16="http://schemas.microsoft.com/office/drawing/2014/main" id="{A16C62F8-5DAF-4A85-B660-EDB91A61244F}"/>
            </a:ext>
          </a:extLst>
        </xdr:cNvPr>
        <xdr:cNvSpPr/>
      </xdr:nvSpPr>
      <xdr:spPr>
        <a:xfrm>
          <a:off x="6819900" y="4779963"/>
          <a:ext cx="16085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sv-se"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Nu börjar vi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g" descr="Skriv =SUMMA(D4:D7) och tryck på Retur. När du är klar visas resultatet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246580</xdr:colOff>
      <xdr:row>123</xdr:row>
      <xdr:rowOff>28578</xdr:rowOff>
    </xdr:from>
    <xdr:to>
      <xdr:col>9</xdr:col>
      <xdr:colOff>133351</xdr:colOff>
      <xdr:row>132</xdr:row>
      <xdr:rowOff>49088</xdr:rowOff>
    </xdr:to>
    <xdr:grpSp>
      <xdr:nvGrpSpPr>
        <xdr:cNvPr id="88" name="BRA ATT VET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985643" y="23350541"/>
          <a:ext cx="4854058" cy="1654047"/>
          <a:chOff x="5511466" y="15615403"/>
          <a:chExt cx="4699334" cy="1675647"/>
        </a:xfrm>
      </xdr:grpSpPr>
      <xdr:sp macro="" textlink="">
        <xdr:nvSpPr>
          <xdr:cNvPr id="92" name="Steg"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Dubbelklicka på den här cellen så ser du att formeln är lite annorlunda. Mer specifikt är summavillkoret ”&gt;=50”, vilket betyder större än eller lika med 50. Det finns andra operatorer som du kan använda, t.ex. ”&lt;= 50”, som betyder </a:t>
            </a:r>
            <a:r>
              <a:rPr lang="sv-se" sz="1100" b="0" i="1" kern="1200" baseline="0">
                <a:solidFill>
                  <a:schemeClr val="dk1"/>
                </a:solidFill>
                <a:effectLst/>
                <a:latin typeface="+mn-lt"/>
                <a:ea typeface="+mn-ea"/>
                <a:cs typeface="+mn-cs"/>
              </a:rPr>
              <a:t>mindre än eller lika med</a:t>
            </a:r>
            <a:r>
              <a:rPr lang="sv-se" sz="1100" b="0" i="0" kern="1200" baseline="0">
                <a:solidFill>
                  <a:schemeClr val="dk1"/>
                </a:solidFill>
                <a:effectLst/>
                <a:latin typeface="+mn-lt"/>
                <a:ea typeface="+mn-ea"/>
                <a:cs typeface="+mn-cs"/>
              </a:rPr>
              <a:t> 50. Eller ”&lt;&gt;50”, som betyder </a:t>
            </a:r>
            <a:r>
              <a:rPr lang="sv-se" sz="1100" b="0" i="1" kern="1200" baseline="0">
                <a:solidFill>
                  <a:schemeClr val="dk1"/>
                </a:solidFill>
                <a:effectLst/>
                <a:latin typeface="+mn-lt"/>
                <a:ea typeface="+mn-ea"/>
                <a:cs typeface="+mn-cs"/>
              </a:rPr>
              <a:t>inte lika med 50</a:t>
            </a:r>
            <a:r>
              <a:rPr lang="sv-se"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fik 147" descr="Glasögon">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ihandsfigur: figur 93" descr="Pil">
            <a:extLst>
              <a:ext uri="{FF2B5EF4-FFF2-40B4-BE49-F238E27FC236}">
                <a16:creationId xmlns:a16="http://schemas.microsoft.com/office/drawing/2014/main" id="{15104F1B-103C-46F0-AEAD-84159160100C}"/>
              </a:ext>
            </a:extLst>
          </xdr:cNvPr>
          <xdr:cNvSpPr/>
        </xdr:nvSpPr>
        <xdr:spPr>
          <a:xfrm rot="15646966" flipH="1" flipV="1">
            <a:off x="5971767" y="15155102"/>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135</xdr:row>
      <xdr:rowOff>76201</xdr:rowOff>
    </xdr:from>
    <xdr:to>
      <xdr:col>1</xdr:col>
      <xdr:colOff>5229224</xdr:colOff>
      <xdr:row>155</xdr:row>
      <xdr:rowOff>189366</xdr:rowOff>
    </xdr:to>
    <xdr:grpSp>
      <xdr:nvGrpSpPr>
        <xdr:cNvPr id="2" name="Grupp 1">
          <a:extLst>
            <a:ext uri="{FF2B5EF4-FFF2-40B4-BE49-F238E27FC236}">
              <a16:creationId xmlns:a16="http://schemas.microsoft.com/office/drawing/2014/main" id="{F31110CC-1652-426F-8A11-3D24DC9CD3D1}"/>
            </a:ext>
          </a:extLst>
        </xdr:cNvPr>
        <xdr:cNvGrpSpPr/>
      </xdr:nvGrpSpPr>
      <xdr:grpSpPr>
        <a:xfrm>
          <a:off x="352424" y="25574626"/>
          <a:ext cx="5786438" cy="3723140"/>
          <a:chOff x="447674" y="25631776"/>
          <a:chExt cx="5724525" cy="3762374"/>
        </a:xfrm>
      </xdr:grpSpPr>
      <xdr:sp macro="" textlink="">
        <xdr:nvSpPr>
          <xdr:cNvPr id="152" name="Rektangel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Steg" descr="Mer information på webben&#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Rak koppling 157" descr="Dekorativ linj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Rak koppling 163" descr="Dekorativ linj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38100</xdr:rowOff>
    </xdr:to>
    <xdr:sp macro="" textlink="">
      <xdr:nvSpPr>
        <xdr:cNvPr id="168" name="Bakgrund" descr="Bakgrund">
          <a:extLst>
            <a:ext uri="{FF2B5EF4-FFF2-40B4-BE49-F238E27FC236}">
              <a16:creationId xmlns:a16="http://schemas.microsoft.com/office/drawing/2014/main" id="{E6C939DA-20FC-4617-9AC0-0E0FD53C0BBC}"/>
            </a:ext>
          </a:extLst>
        </xdr:cNvPr>
        <xdr:cNvSpPr/>
      </xdr:nvSpPr>
      <xdr:spPr>
        <a:xfrm>
          <a:off x="342900" y="352425"/>
          <a:ext cx="5734050" cy="92106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Nedre linje" descr="Dekorativ linj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g" descr="Villkorsstyrda funktioner – SUMMA.OM&#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Villkorsstyrda funktioner – SUMMA.OM</a:t>
          </a:r>
        </a:p>
      </xdr:txBody>
    </xdr:sp>
    <xdr:clientData/>
  </xdr:twoCellAnchor>
  <xdr:twoCellAnchor editAs="absolute">
    <xdr:from>
      <xdr:col>0</xdr:col>
      <xdr:colOff>547701</xdr:colOff>
      <xdr:row>43</xdr:row>
      <xdr:rowOff>2117</xdr:rowOff>
    </xdr:from>
    <xdr:to>
      <xdr:col>1</xdr:col>
      <xdr:colOff>4948224</xdr:colOff>
      <xdr:row>43</xdr:row>
      <xdr:rowOff>2117</xdr:rowOff>
    </xdr:to>
    <xdr:cxnSp macro="">
      <xdr:nvCxnSpPr>
        <xdr:cNvPr id="171" name="Nedre linje" descr="Dekorativ linje">
          <a:extLst>
            <a:ext uri="{FF2B5EF4-FFF2-40B4-BE49-F238E27FC236}">
              <a16:creationId xmlns:a16="http://schemas.microsoft.com/office/drawing/2014/main" id="{CDE7F952-1938-4D52-9DF8-081F00B24DBB}"/>
            </a:ext>
          </a:extLst>
        </xdr:cNvPr>
        <xdr:cNvCxnSpPr>
          <a:cxnSpLocks/>
        </xdr:cNvCxnSpPr>
      </xdr:nvCxnSpPr>
      <xdr:spPr>
        <a:xfrm>
          <a:off x="547701" y="876511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ktion till att addera tal" descr="Med villkorsstyrda funktioner kan du summera, ta fram medelvärden eller räkna ut min och max för ett område baserat på villkor eller kriterier som du anger. Exempelvis: hur många av frukterna i listan är äpplen? Eller: hur många av apelsinerna kommer från Flo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Med villkorsstyrda funktioner kan du summera, ta fram medelvärden eller räkna ut min eller max för ett område baserat på villkor eller kriterier som du anger. Exempelvis</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hur många av frukterna i listan är äpplen? Eller: hur många av apelsinerna kommer från Florida?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47625</xdr:rowOff>
    </xdr:from>
    <xdr:to>
      <xdr:col>1</xdr:col>
      <xdr:colOff>4915231</xdr:colOff>
      <xdr:row>11</xdr:row>
      <xdr:rowOff>114299</xdr:rowOff>
    </xdr:to>
    <xdr:grpSp>
      <xdr:nvGrpSpPr>
        <xdr:cNvPr id="5" name="Grupp 4">
          <a:extLst>
            <a:ext uri="{FF2B5EF4-FFF2-40B4-BE49-F238E27FC236}">
              <a16:creationId xmlns:a16="http://schemas.microsoft.com/office/drawing/2014/main" id="{8A59968F-9E53-4DA4-A0EC-0D567AB08F0D}"/>
            </a:ext>
          </a:extLst>
        </xdr:cNvPr>
        <xdr:cNvGrpSpPr/>
      </xdr:nvGrpSpPr>
      <xdr:grpSpPr>
        <a:xfrm>
          <a:off x="523788" y="1952625"/>
          <a:ext cx="5301081" cy="828674"/>
          <a:chOff x="571500" y="1771650"/>
          <a:chExt cx="5229626" cy="828674"/>
        </a:xfrm>
      </xdr:grpSpPr>
      <xdr:sp macro="" textlink="">
        <xdr:nvSpPr>
          <xdr:cNvPr id="174" name="text_Steg" descr="SUMMA.OM kan summera ett område baserat på ett villkor som gäller ett annat område, till exempel hur många äpplen du har. Markera cell D17 och skriv =SUMMA.OM(C3:C14;C17;D3:D14). SUMMA.OM är konstruerad så här:&#10;">
            <a:extLst>
              <a:ext uri="{FF2B5EF4-FFF2-40B4-BE49-F238E27FC236}">
                <a16:creationId xmlns:a16="http://schemas.microsoft.com/office/drawing/2014/main" id="{2D2520E8-CC78-428A-A2A1-03FB76DC9AF2}"/>
              </a:ext>
            </a:extLst>
          </xdr:cNvPr>
          <xdr:cNvSpPr txBox="1"/>
        </xdr:nvSpPr>
        <xdr:spPr>
          <a:xfrm>
            <a:off x="991382" y="1813607"/>
            <a:ext cx="4809744" cy="786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kan summera ett område baserat på ett villkor som gäller ett annat område, till exempel hur många äpplen du har. Markera cell D17 och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=SUMMA.OM(C3:C14;C17;D3:D14)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xdr:txBody>
      </xdr:sp>
      <xdr:sp macro="" textlink="">
        <xdr:nvSpPr>
          <xdr:cNvPr id="175" name="form_Steg"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154516</xdr:rowOff>
    </xdr:from>
    <xdr:to>
      <xdr:col>1</xdr:col>
      <xdr:colOff>4887529</xdr:colOff>
      <xdr:row>45</xdr:row>
      <xdr:rowOff>131115</xdr:rowOff>
    </xdr:to>
    <xdr:sp macro="" textlink="">
      <xdr:nvSpPr>
        <xdr:cNvPr id="176" name="KnappenNästa" descr="Gå vidare till nästa blad">
          <a:hlinkClick xmlns:r="http://schemas.openxmlformats.org/officeDocument/2006/relationships" r:id="rId3" tooltip="Klicka här för att gå till nästa arbetsblad"/>
          <a:extLst>
            <a:ext uri="{FF2B5EF4-FFF2-40B4-BE49-F238E27FC236}">
              <a16:creationId xmlns:a16="http://schemas.microsoft.com/office/drawing/2014/main" id="{A7F57915-4D95-47B4-A488-FB7E3D0BBF97}"/>
            </a:ext>
          </a:extLst>
        </xdr:cNvPr>
        <xdr:cNvSpPr/>
      </xdr:nvSpPr>
      <xdr:spPr>
        <a:xfrm>
          <a:off x="4591051" y="891751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0</xdr:col>
      <xdr:colOff>652334</xdr:colOff>
      <xdr:row>152</xdr:row>
      <xdr:rowOff>87276</xdr:rowOff>
    </xdr:from>
    <xdr:to>
      <xdr:col>1</xdr:col>
      <xdr:colOff>2562832</xdr:colOff>
      <xdr:row>155</xdr:row>
      <xdr:rowOff>62439</xdr:rowOff>
    </xdr:to>
    <xdr:sp macro="" textlink="">
      <xdr:nvSpPr>
        <xdr:cNvPr id="177" name="KnappenNästa" descr="Tillbaka till början är länkat till cell A1">
          <a:hlinkClick xmlns:r="http://schemas.openxmlformats.org/officeDocument/2006/relationships" r:id="rId4" tooltip="Tillbaka till början"/>
          <a:extLst>
            <a:ext uri="{FF2B5EF4-FFF2-40B4-BE49-F238E27FC236}">
              <a16:creationId xmlns:a16="http://schemas.microsoft.com/office/drawing/2014/main" id="{F1F17ADA-3374-4672-8F57-B7354AE50F61}"/>
            </a:ext>
          </a:extLst>
        </xdr:cNvPr>
        <xdr:cNvSpPr/>
      </xdr:nvSpPr>
      <xdr:spPr>
        <a:xfrm>
          <a:off x="652334" y="296909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Tillbaka till början</a:t>
          </a:r>
        </a:p>
      </xdr:txBody>
    </xdr:sp>
    <xdr:clientData/>
  </xdr:twoCellAnchor>
  <xdr:twoCellAnchor editAs="absolute">
    <xdr:from>
      <xdr:col>1</xdr:col>
      <xdr:colOff>3875333</xdr:colOff>
      <xdr:row>153</xdr:row>
      <xdr:rowOff>88980</xdr:rowOff>
    </xdr:from>
    <xdr:to>
      <xdr:col>1</xdr:col>
      <xdr:colOff>5027208</xdr:colOff>
      <xdr:row>155</xdr:row>
      <xdr:rowOff>65087</xdr:rowOff>
    </xdr:to>
    <xdr:sp macro="" textlink="">
      <xdr:nvSpPr>
        <xdr:cNvPr id="178" name="KnappenNästa" descr="Knappen Nästa steg är länkad till nästa kalkylblad">
          <a:hlinkClick xmlns:r="http://schemas.openxmlformats.org/officeDocument/2006/relationships" r:id="rId5" tooltip="Klicka här för att gå till nästa arbetsblad"/>
          <a:extLst>
            <a:ext uri="{FF2B5EF4-FFF2-40B4-BE49-F238E27FC236}">
              <a16:creationId xmlns:a16="http://schemas.microsoft.com/office/drawing/2014/main" id="{21885DC0-F099-46D4-A1CF-17E11C390036}"/>
            </a:ext>
          </a:extLst>
        </xdr:cNvPr>
        <xdr:cNvSpPr/>
      </xdr:nvSpPr>
      <xdr:spPr>
        <a:xfrm>
          <a:off x="4723058" y="2988318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clientData/>
  </xdr:twoCellAnchor>
  <xdr:twoCellAnchor editAs="absolute">
    <xdr:from>
      <xdr:col>1</xdr:col>
      <xdr:colOff>2875440</xdr:colOff>
      <xdr:row>148</xdr:row>
      <xdr:rowOff>133083</xdr:rowOff>
    </xdr:from>
    <xdr:to>
      <xdr:col>1</xdr:col>
      <xdr:colOff>5048250</xdr:colOff>
      <xdr:row>150</xdr:row>
      <xdr:rowOff>62441</xdr:rowOff>
    </xdr:to>
    <xdr:sp macro="" textlink="">
      <xdr:nvSpPr>
        <xdr:cNvPr id="179" name="Steg" descr="Kostnadsfria Excel-kurser online är länkat till webben&#10;">
          <a:hlinkClick xmlns:r="http://schemas.openxmlformats.org/officeDocument/2006/relationships" r:id="rId6" tooltip="Klicka här om du vill lära dig mer om kostnadsfria Excel-kurser från webben"/>
          <a:extLst>
            <a:ext uri="{FF2B5EF4-FFF2-40B4-BE49-F238E27FC236}">
              <a16:creationId xmlns:a16="http://schemas.microsoft.com/office/drawing/2014/main" id="{8052CE9F-9F0B-4E5C-BCC9-9FAF4B271CC6}"/>
            </a:ext>
          </a:extLst>
        </xdr:cNvPr>
        <xdr:cNvSpPr txBox="1"/>
      </xdr:nvSpPr>
      <xdr:spPr>
        <a:xfrm>
          <a:off x="3723165" y="28974783"/>
          <a:ext cx="2172810"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clientData/>
  </xdr:twoCellAnchor>
  <xdr:twoCellAnchor editAs="absolute">
    <xdr:from>
      <xdr:col>1</xdr:col>
      <xdr:colOff>2410256</xdr:colOff>
      <xdr:row>148</xdr:row>
      <xdr:rowOff>60846</xdr:rowOff>
    </xdr:from>
    <xdr:to>
      <xdr:col>1</xdr:col>
      <xdr:colOff>2904988</xdr:colOff>
      <xdr:row>150</xdr:row>
      <xdr:rowOff>134678</xdr:rowOff>
    </xdr:to>
    <xdr:pic>
      <xdr:nvPicPr>
        <xdr:cNvPr id="180"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8902546"/>
          <a:ext cx="494732" cy="454832"/>
        </a:xfrm>
        <a:prstGeom prst="rect">
          <a:avLst/>
        </a:prstGeom>
      </xdr:spPr>
    </xdr:pic>
    <xdr:clientData/>
  </xdr:twoCellAnchor>
  <xdr:twoCellAnchor editAs="absolute">
    <xdr:from>
      <xdr:col>1</xdr:col>
      <xdr:colOff>2875441</xdr:colOff>
      <xdr:row>146</xdr:row>
      <xdr:rowOff>66280</xdr:rowOff>
    </xdr:from>
    <xdr:to>
      <xdr:col>1</xdr:col>
      <xdr:colOff>5145305</xdr:colOff>
      <xdr:row>148</xdr:row>
      <xdr:rowOff>2266</xdr:rowOff>
    </xdr:to>
    <xdr:sp macro="" textlink="">
      <xdr:nvSpPr>
        <xdr:cNvPr id="181" name="Steg" descr="Allt om funktionen MAXIFS, länkat till webben&#10;&#10;">
          <a:hlinkClick xmlns:r="http://schemas.openxmlformats.org/officeDocument/2006/relationships" r:id="rId9" tooltip="Klicka här om du vill lära dig allt om funktionen MAXIFS från webben"/>
          <a:extLst>
            <a:ext uri="{FF2B5EF4-FFF2-40B4-BE49-F238E27FC236}">
              <a16:creationId xmlns:a16="http://schemas.microsoft.com/office/drawing/2014/main" id="{3FFDC6A0-9831-442E-AB6B-F06D71AAAD14}"/>
            </a:ext>
          </a:extLst>
        </xdr:cNvPr>
        <xdr:cNvSpPr txBox="1"/>
      </xdr:nvSpPr>
      <xdr:spPr>
        <a:xfrm>
          <a:off x="3723166" y="28526980"/>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146</xdr:row>
      <xdr:rowOff>671</xdr:rowOff>
    </xdr:from>
    <xdr:to>
      <xdr:col>1</xdr:col>
      <xdr:colOff>2904988</xdr:colOff>
      <xdr:row>148</xdr:row>
      <xdr:rowOff>67875</xdr:rowOff>
    </xdr:to>
    <xdr:pic>
      <xdr:nvPicPr>
        <xdr:cNvPr id="182"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8461371"/>
          <a:ext cx="494732" cy="448204"/>
        </a:xfrm>
        <a:prstGeom prst="rect">
          <a:avLst/>
        </a:prstGeom>
      </xdr:spPr>
    </xdr:pic>
    <xdr:clientData/>
  </xdr:twoCellAnchor>
  <xdr:twoCellAnchor editAs="absolute">
    <xdr:from>
      <xdr:col>1</xdr:col>
      <xdr:colOff>2884966</xdr:colOff>
      <xdr:row>144</xdr:row>
      <xdr:rowOff>4367</xdr:rowOff>
    </xdr:from>
    <xdr:to>
      <xdr:col>1</xdr:col>
      <xdr:colOff>5365432</xdr:colOff>
      <xdr:row>146</xdr:row>
      <xdr:rowOff>66674</xdr:rowOff>
    </xdr:to>
    <xdr:sp macro="" textlink="">
      <xdr:nvSpPr>
        <xdr:cNvPr id="183" name="Steg" descr="Allt om funktionen MEDEL.OMF, länkat till webben&#10;&#10;">
          <a:hlinkClick xmlns:r="http://schemas.openxmlformats.org/officeDocument/2006/relationships" r:id="rId10" tooltip="Klicka här om du vill lära dig allt om funktionen MEDEL.OMF från webben"/>
          <a:extLst>
            <a:ext uri="{FF2B5EF4-FFF2-40B4-BE49-F238E27FC236}">
              <a16:creationId xmlns:a16="http://schemas.microsoft.com/office/drawing/2014/main" id="{5979CD87-1D2E-4D32-BF44-CE7F4285B790}"/>
            </a:ext>
          </a:extLst>
        </xdr:cNvPr>
        <xdr:cNvSpPr txBox="1"/>
      </xdr:nvSpPr>
      <xdr:spPr>
        <a:xfrm>
          <a:off x="3732691" y="28084067"/>
          <a:ext cx="2480466"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MEDEL.OMF-</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143</xdr:row>
      <xdr:rowOff>138784</xdr:rowOff>
    </xdr:from>
    <xdr:to>
      <xdr:col>1</xdr:col>
      <xdr:colOff>2904988</xdr:colOff>
      <xdr:row>146</xdr:row>
      <xdr:rowOff>15488</xdr:rowOff>
    </xdr:to>
    <xdr:pic>
      <xdr:nvPicPr>
        <xdr:cNvPr id="184" name="Grafik 22" descr="Pil">
          <a:hlinkClick xmlns:r="http://schemas.openxmlformats.org/officeDocument/2006/relationships" r:id="rId10" tooltip="Klicka här om du vill lära dig mer från webben"/>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8027984"/>
          <a:ext cx="494732" cy="448204"/>
        </a:xfrm>
        <a:prstGeom prst="rect">
          <a:avLst/>
        </a:prstGeom>
      </xdr:spPr>
    </xdr:pic>
    <xdr:clientData/>
  </xdr:twoCellAnchor>
  <xdr:twoCellAnchor editAs="absolute">
    <xdr:from>
      <xdr:col>1</xdr:col>
      <xdr:colOff>103666</xdr:colOff>
      <xdr:row>144</xdr:row>
      <xdr:rowOff>13893</xdr:rowOff>
    </xdr:from>
    <xdr:to>
      <xdr:col>1</xdr:col>
      <xdr:colOff>2459685</xdr:colOff>
      <xdr:row>145</xdr:row>
      <xdr:rowOff>140379</xdr:rowOff>
    </xdr:to>
    <xdr:sp macro="" textlink="">
      <xdr:nvSpPr>
        <xdr:cNvPr id="185" name="Steg" descr="Allt om funktionen MEDEL.OM, länkat till webben&#10;&#10;">
          <a:hlinkClick xmlns:r="http://schemas.openxmlformats.org/officeDocument/2006/relationships" r:id="rId11" tooltip="Klicka här om du vill lära dig allt om funktionen MEDEL.OM från webben"/>
          <a:extLst>
            <a:ext uri="{FF2B5EF4-FFF2-40B4-BE49-F238E27FC236}">
              <a16:creationId xmlns:a16="http://schemas.microsoft.com/office/drawing/2014/main" id="{9FF9239A-F102-47F3-A0A3-68BDFAFB9C67}"/>
            </a:ext>
          </a:extLst>
        </xdr:cNvPr>
        <xdr:cNvSpPr txBox="1"/>
      </xdr:nvSpPr>
      <xdr:spPr>
        <a:xfrm>
          <a:off x="951391" y="2809359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MEDEL.OM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143</xdr:row>
      <xdr:rowOff>136402</xdr:rowOff>
    </xdr:from>
    <xdr:to>
      <xdr:col>1</xdr:col>
      <xdr:colOff>133213</xdr:colOff>
      <xdr:row>146</xdr:row>
      <xdr:rowOff>13106</xdr:rowOff>
    </xdr:to>
    <xdr:pic>
      <xdr:nvPicPr>
        <xdr:cNvPr id="186" name="Grafik 22" descr="Pil">
          <a:hlinkClick xmlns:r="http://schemas.openxmlformats.org/officeDocument/2006/relationships" r:id="rId11" tooltip="Klicka här om du vill lära dig mer från webben"/>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8025602"/>
          <a:ext cx="494732" cy="448204"/>
        </a:xfrm>
        <a:prstGeom prst="rect">
          <a:avLst/>
        </a:prstGeom>
      </xdr:spPr>
    </xdr:pic>
    <xdr:clientData/>
  </xdr:twoCellAnchor>
  <xdr:twoCellAnchor editAs="absolute">
    <xdr:from>
      <xdr:col>1</xdr:col>
      <xdr:colOff>103665</xdr:colOff>
      <xdr:row>146</xdr:row>
      <xdr:rowOff>66280</xdr:rowOff>
    </xdr:from>
    <xdr:to>
      <xdr:col>1</xdr:col>
      <xdr:colOff>2258656</xdr:colOff>
      <xdr:row>148</xdr:row>
      <xdr:rowOff>2266</xdr:rowOff>
    </xdr:to>
    <xdr:sp macro="" textlink="">
      <xdr:nvSpPr>
        <xdr:cNvPr id="187" name="Steg" descr="Allt om funktionen MINIFS, länkat till webben&#10;&#10;">
          <a:hlinkClick xmlns:r="http://schemas.openxmlformats.org/officeDocument/2006/relationships" r:id="rId12" tooltip="Klicka här om du vill lära dig allt om funktionen MINIFS från webben"/>
          <a:extLst>
            <a:ext uri="{FF2B5EF4-FFF2-40B4-BE49-F238E27FC236}">
              <a16:creationId xmlns:a16="http://schemas.microsoft.com/office/drawing/2014/main" id="{5BA88C28-4CAB-4843-A9C6-0DA18559CEDE}"/>
            </a:ext>
          </a:extLst>
        </xdr:cNvPr>
        <xdr:cNvSpPr txBox="1"/>
      </xdr:nvSpPr>
      <xdr:spPr>
        <a:xfrm>
          <a:off x="951390" y="28526980"/>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145</xdr:row>
      <xdr:rowOff>182836</xdr:rowOff>
    </xdr:from>
    <xdr:to>
      <xdr:col>1</xdr:col>
      <xdr:colOff>133213</xdr:colOff>
      <xdr:row>148</xdr:row>
      <xdr:rowOff>59540</xdr:rowOff>
    </xdr:to>
    <xdr:pic>
      <xdr:nvPicPr>
        <xdr:cNvPr id="188" name="Grafik 22" descr="Pil">
          <a:hlinkClick xmlns:r="http://schemas.openxmlformats.org/officeDocument/2006/relationships" r:id="rId12" tooltip="Klicka här om du vill lära dig mer från webben"/>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8453036"/>
          <a:ext cx="494732" cy="448204"/>
        </a:xfrm>
        <a:prstGeom prst="rect">
          <a:avLst/>
        </a:prstGeom>
      </xdr:spPr>
    </xdr:pic>
    <xdr:clientData/>
  </xdr:twoCellAnchor>
  <xdr:twoCellAnchor editAs="absolute">
    <xdr:from>
      <xdr:col>1</xdr:col>
      <xdr:colOff>2875440</xdr:colOff>
      <xdr:row>141</xdr:row>
      <xdr:rowOff>161529</xdr:rowOff>
    </xdr:from>
    <xdr:to>
      <xdr:col>1</xdr:col>
      <xdr:colOff>5314949</xdr:colOff>
      <xdr:row>144</xdr:row>
      <xdr:rowOff>47624</xdr:rowOff>
    </xdr:to>
    <xdr:sp macro="" textlink="">
      <xdr:nvSpPr>
        <xdr:cNvPr id="189" name="Steg" descr="Allt om funktionen ANTAL.OMF, länkat till webben&#10;&#10;">
          <a:hlinkClick xmlns:r="http://schemas.openxmlformats.org/officeDocument/2006/relationships" r:id="rId13" tooltip="Klicka här om du vill lära dig allt om funktionen ANTAL.OMF från webben"/>
          <a:extLst>
            <a:ext uri="{FF2B5EF4-FFF2-40B4-BE49-F238E27FC236}">
              <a16:creationId xmlns:a16="http://schemas.microsoft.com/office/drawing/2014/main" id="{EADD320D-BECB-4510-A526-402BC7B8CE52}"/>
            </a:ext>
          </a:extLst>
        </xdr:cNvPr>
        <xdr:cNvSpPr txBox="1"/>
      </xdr:nvSpPr>
      <xdr:spPr>
        <a:xfrm>
          <a:off x="3723165" y="27669729"/>
          <a:ext cx="2439509"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ANTAL.OMF-</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141</xdr:row>
      <xdr:rowOff>95921</xdr:rowOff>
    </xdr:from>
    <xdr:to>
      <xdr:col>1</xdr:col>
      <xdr:colOff>2904988</xdr:colOff>
      <xdr:row>143</xdr:row>
      <xdr:rowOff>163125</xdr:rowOff>
    </xdr:to>
    <xdr:pic>
      <xdr:nvPicPr>
        <xdr:cNvPr id="190" name="Grafik 22" descr="Pil">
          <a:hlinkClick xmlns:r="http://schemas.openxmlformats.org/officeDocument/2006/relationships" r:id="rId13" tooltip="Klicka här om du vill lära dig mer från webben"/>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7604121"/>
          <a:ext cx="494732" cy="448204"/>
        </a:xfrm>
        <a:prstGeom prst="rect">
          <a:avLst/>
        </a:prstGeom>
      </xdr:spPr>
    </xdr:pic>
    <xdr:clientData/>
  </xdr:twoCellAnchor>
  <xdr:twoCellAnchor editAs="absolute">
    <xdr:from>
      <xdr:col>1</xdr:col>
      <xdr:colOff>2875441</xdr:colOff>
      <xdr:row>139</xdr:row>
      <xdr:rowOff>109143</xdr:rowOff>
    </xdr:from>
    <xdr:to>
      <xdr:col>1</xdr:col>
      <xdr:colOff>5162550</xdr:colOff>
      <xdr:row>141</xdr:row>
      <xdr:rowOff>38779</xdr:rowOff>
    </xdr:to>
    <xdr:sp macro="" textlink="">
      <xdr:nvSpPr>
        <xdr:cNvPr id="191" name="Steg" descr="Allt om funktionen SUMMA.OMF är länkat till webben&#10;&#10;">
          <a:hlinkClick xmlns:r="http://schemas.openxmlformats.org/officeDocument/2006/relationships" r:id="rId14" tooltip="Klicka här om du vill lära dig allt om funktionen SUMMA.OMF från webben"/>
          <a:extLst>
            <a:ext uri="{FF2B5EF4-FFF2-40B4-BE49-F238E27FC236}">
              <a16:creationId xmlns:a16="http://schemas.microsoft.com/office/drawing/2014/main" id="{791E8E89-8DEE-430C-AEDB-E56F74AA279F}"/>
            </a:ext>
          </a:extLst>
        </xdr:cNvPr>
        <xdr:cNvSpPr txBox="1"/>
      </xdr:nvSpPr>
      <xdr:spPr>
        <a:xfrm>
          <a:off x="3723166" y="27236343"/>
          <a:ext cx="22871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SUMMA.OMF</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1</xdr:col>
      <xdr:colOff>2410256</xdr:colOff>
      <xdr:row>139</xdr:row>
      <xdr:rowOff>49884</xdr:rowOff>
    </xdr:from>
    <xdr:to>
      <xdr:col>1</xdr:col>
      <xdr:colOff>2904988</xdr:colOff>
      <xdr:row>141</xdr:row>
      <xdr:rowOff>110738</xdr:rowOff>
    </xdr:to>
    <xdr:pic>
      <xdr:nvPicPr>
        <xdr:cNvPr id="192" name="Grafik 22" descr="Pil">
          <a:hlinkClick xmlns:r="http://schemas.openxmlformats.org/officeDocument/2006/relationships" r:id="rId14" tooltip="Klicka här om du vill lära dig mer från webben"/>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257981" y="27177084"/>
          <a:ext cx="494732" cy="441854"/>
        </a:xfrm>
        <a:prstGeom prst="rect">
          <a:avLst/>
        </a:prstGeom>
      </xdr:spPr>
    </xdr:pic>
    <xdr:clientData/>
  </xdr:twoCellAnchor>
  <xdr:twoCellAnchor editAs="absolute">
    <xdr:from>
      <xdr:col>1</xdr:col>
      <xdr:colOff>103666</xdr:colOff>
      <xdr:row>139</xdr:row>
      <xdr:rowOff>109143</xdr:rowOff>
    </xdr:from>
    <xdr:to>
      <xdr:col>1</xdr:col>
      <xdr:colOff>2343150</xdr:colOff>
      <xdr:row>141</xdr:row>
      <xdr:rowOff>38779</xdr:rowOff>
    </xdr:to>
    <xdr:sp macro="" textlink="">
      <xdr:nvSpPr>
        <xdr:cNvPr id="193" name="Steg" descr="Allt om funktionen SUMMA.OM är länkat till webben&#10;&#10;">
          <a:hlinkClick xmlns:r="http://schemas.openxmlformats.org/officeDocument/2006/relationships" r:id="rId15" tooltip="Klicka här om du vill lära dig allt om funktionen SUMMA.OM från webben"/>
          <a:extLst>
            <a:ext uri="{FF2B5EF4-FFF2-40B4-BE49-F238E27FC236}">
              <a16:creationId xmlns:a16="http://schemas.microsoft.com/office/drawing/2014/main" id="{EAC8BE16-FCC7-483A-A30D-3B1F29F65450}"/>
            </a:ext>
          </a:extLst>
        </xdr:cNvPr>
        <xdr:cNvSpPr txBox="1"/>
      </xdr:nvSpPr>
      <xdr:spPr>
        <a:xfrm>
          <a:off x="951391" y="27236343"/>
          <a:ext cx="223948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139</xdr:row>
      <xdr:rowOff>49884</xdr:rowOff>
    </xdr:from>
    <xdr:to>
      <xdr:col>1</xdr:col>
      <xdr:colOff>133213</xdr:colOff>
      <xdr:row>141</xdr:row>
      <xdr:rowOff>110738</xdr:rowOff>
    </xdr:to>
    <xdr:pic>
      <xdr:nvPicPr>
        <xdr:cNvPr id="194" name="Grafik 22" descr="Pil">
          <a:hlinkClick xmlns:r="http://schemas.openxmlformats.org/officeDocument/2006/relationships" r:id="rId15" tooltip="Klicka här om du vill lära dig mer från webben"/>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7177084"/>
          <a:ext cx="494732" cy="441854"/>
        </a:xfrm>
        <a:prstGeom prst="rect">
          <a:avLst/>
        </a:prstGeom>
      </xdr:spPr>
    </xdr:pic>
    <xdr:clientData/>
  </xdr:twoCellAnchor>
  <xdr:twoCellAnchor editAs="absolute">
    <xdr:from>
      <xdr:col>1</xdr:col>
      <xdr:colOff>103666</xdr:colOff>
      <xdr:row>141</xdr:row>
      <xdr:rowOff>161530</xdr:rowOff>
    </xdr:from>
    <xdr:to>
      <xdr:col>1</xdr:col>
      <xdr:colOff>2316094</xdr:colOff>
      <xdr:row>143</xdr:row>
      <xdr:rowOff>97516</xdr:rowOff>
    </xdr:to>
    <xdr:sp macro="" textlink="">
      <xdr:nvSpPr>
        <xdr:cNvPr id="195" name="Steg" descr="Allt om funktionen ANTAL.OM, länkat till webben&#10;&#10;">
          <a:hlinkClick xmlns:r="http://schemas.openxmlformats.org/officeDocument/2006/relationships" r:id="rId16" tooltip="Klicka här om du vill lära dig allt om funktionen ANTAL.OM från webben"/>
          <a:extLst>
            <a:ext uri="{FF2B5EF4-FFF2-40B4-BE49-F238E27FC236}">
              <a16:creationId xmlns:a16="http://schemas.microsoft.com/office/drawing/2014/main" id="{C6912341-001C-497C-904C-1E09825E8C65}"/>
            </a:ext>
          </a:extLst>
        </xdr:cNvPr>
        <xdr:cNvSpPr txBox="1"/>
      </xdr:nvSpPr>
      <xdr:spPr>
        <a:xfrm>
          <a:off x="951391" y="2766973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ANTAL.OM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clientData/>
  </xdr:twoCellAnchor>
  <xdr:twoCellAnchor editAs="absolute">
    <xdr:from>
      <xdr:col>0</xdr:col>
      <xdr:colOff>486206</xdr:colOff>
      <xdr:row>141</xdr:row>
      <xdr:rowOff>89968</xdr:rowOff>
    </xdr:from>
    <xdr:to>
      <xdr:col>1</xdr:col>
      <xdr:colOff>133213</xdr:colOff>
      <xdr:row>143</xdr:row>
      <xdr:rowOff>157172</xdr:rowOff>
    </xdr:to>
    <xdr:pic>
      <xdr:nvPicPr>
        <xdr:cNvPr id="196" name="Grafik 22" descr="Pil">
          <a:hlinkClick xmlns:r="http://schemas.openxmlformats.org/officeDocument/2006/relationships" r:id="rId16" tooltip="Klicka här om du vill lära dig mer från webben"/>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7598168"/>
          <a:ext cx="494732" cy="448204"/>
        </a:xfrm>
        <a:prstGeom prst="rect">
          <a:avLst/>
        </a:prstGeom>
      </xdr:spPr>
    </xdr:pic>
    <xdr:clientData/>
  </xdr:twoCellAnchor>
  <xdr:twoCellAnchor editAs="absolute">
    <xdr:from>
      <xdr:col>1</xdr:col>
      <xdr:colOff>103666</xdr:colOff>
      <xdr:row>148</xdr:row>
      <xdr:rowOff>104380</xdr:rowOff>
    </xdr:from>
    <xdr:to>
      <xdr:col>1</xdr:col>
      <xdr:colOff>2003842</xdr:colOff>
      <xdr:row>150</xdr:row>
      <xdr:rowOff>40366</xdr:rowOff>
    </xdr:to>
    <xdr:sp macro="" textlink="">
      <xdr:nvSpPr>
        <xdr:cNvPr id="197" name="Steg" descr="Skapa en listruta. Länkat till webben&#10;&#10;">
          <a:hlinkClick xmlns:r="http://schemas.openxmlformats.org/officeDocument/2006/relationships" r:id="rId17" tooltip="Klicka här om du vill lära dig hur du skapar en listruta från webben"/>
          <a:extLst>
            <a:ext uri="{FF2B5EF4-FFF2-40B4-BE49-F238E27FC236}">
              <a16:creationId xmlns:a16="http://schemas.microsoft.com/office/drawing/2014/main" id="{0E1FD4BB-1B69-400F-9A73-D9D7B8667E1C}"/>
            </a:ext>
          </a:extLst>
        </xdr:cNvPr>
        <xdr:cNvSpPr txBox="1"/>
      </xdr:nvSpPr>
      <xdr:spPr>
        <a:xfrm>
          <a:off x="951391" y="2894608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Skapa en listruta</a:t>
          </a:r>
        </a:p>
      </xdr:txBody>
    </xdr:sp>
    <xdr:clientData/>
  </xdr:twoCellAnchor>
  <xdr:twoCellAnchor editAs="absolute">
    <xdr:from>
      <xdr:col>0</xdr:col>
      <xdr:colOff>486206</xdr:colOff>
      <xdr:row>148</xdr:row>
      <xdr:rowOff>38771</xdr:rowOff>
    </xdr:from>
    <xdr:to>
      <xdr:col>1</xdr:col>
      <xdr:colOff>133213</xdr:colOff>
      <xdr:row>150</xdr:row>
      <xdr:rowOff>105975</xdr:rowOff>
    </xdr:to>
    <xdr:pic>
      <xdr:nvPicPr>
        <xdr:cNvPr id="198" name="Grafik 22" descr="Pil">
          <a:hlinkClick xmlns:r="http://schemas.openxmlformats.org/officeDocument/2006/relationships" r:id="rId17" tooltip="Klicka här om du vill lära dig mer från webben"/>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6206" y="28880471"/>
          <a:ext cx="494732" cy="448204"/>
        </a:xfrm>
        <a:prstGeom prst="rect">
          <a:avLst/>
        </a:prstGeom>
      </xdr:spPr>
    </xdr:pic>
    <xdr:clientData/>
  </xdr:twoCellAnchor>
  <xdr:twoCellAnchor editAs="absolute">
    <xdr:from>
      <xdr:col>0</xdr:col>
      <xdr:colOff>523788</xdr:colOff>
      <xdr:row>22</xdr:row>
      <xdr:rowOff>28575</xdr:rowOff>
    </xdr:from>
    <xdr:to>
      <xdr:col>1</xdr:col>
      <xdr:colOff>5057776</xdr:colOff>
      <xdr:row>27</xdr:row>
      <xdr:rowOff>85725</xdr:rowOff>
    </xdr:to>
    <xdr:grpSp>
      <xdr:nvGrpSpPr>
        <xdr:cNvPr id="4" name="Grupp 3">
          <a:extLst>
            <a:ext uri="{FF2B5EF4-FFF2-40B4-BE49-F238E27FC236}">
              <a16:creationId xmlns:a16="http://schemas.microsoft.com/office/drawing/2014/main" id="{5F83CBBA-90B0-4EB0-9AB8-57CF000EADA5}"/>
            </a:ext>
          </a:extLst>
        </xdr:cNvPr>
        <xdr:cNvGrpSpPr/>
      </xdr:nvGrpSpPr>
      <xdr:grpSpPr>
        <a:xfrm>
          <a:off x="523788" y="4791075"/>
          <a:ext cx="5443626" cy="1009650"/>
          <a:chOff x="571500" y="4610100"/>
          <a:chExt cx="5371911" cy="1009650"/>
        </a:xfrm>
      </xdr:grpSpPr>
      <xdr:sp macro="" textlink="">
        <xdr:nvSpPr>
          <xdr:cNvPr id="200" name="text_Steg" descr="SUMMA.OMF är detsamma som SUMMA.OM, men du kan använda flera villkor. I det här exemplet kan du söka efter Frukt och Typ, inte bara efter Frukt. Markera cell H17 och skriv =SUMMA.OMF(H3:H14;F3:F14;F17;G3:G14;G17). SUMMA.OMF ser ut så här:&#10;&#10;&#10;">
            <a:extLst>
              <a:ext uri="{FF2B5EF4-FFF2-40B4-BE49-F238E27FC236}">
                <a16:creationId xmlns:a16="http://schemas.microsoft.com/office/drawing/2014/main" id="{4F912E6F-F743-47DF-85DF-3039C56B3212}"/>
              </a:ext>
            </a:extLst>
          </xdr:cNvPr>
          <xdr:cNvSpPr txBox="1"/>
        </xdr:nvSpPr>
        <xdr:spPr>
          <a:xfrm>
            <a:off x="991382" y="4652058"/>
            <a:ext cx="4952029" cy="967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detsamma som SUMMA.OM, men du kan använda flera villkor. I det här exemplet kan du söka efter Frukt och Typ, inte bara efter Frukt. Markera cell H17 och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=SUMMA.OMF(H3:H14;F3:F14;F17;G3:G14;G17)</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form_Steg"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115</xdr:row>
      <xdr:rowOff>161925</xdr:rowOff>
    </xdr:from>
    <xdr:to>
      <xdr:col>1</xdr:col>
      <xdr:colOff>5238749</xdr:colOff>
      <xdr:row>134</xdr:row>
      <xdr:rowOff>177362</xdr:rowOff>
    </xdr:to>
    <xdr:grpSp>
      <xdr:nvGrpSpPr>
        <xdr:cNvPr id="202" name="Mer om SUMMA.O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2021800"/>
          <a:ext cx="5786438" cy="3473012"/>
          <a:chOff x="347872" y="13364013"/>
          <a:chExt cx="5695950" cy="3673037"/>
        </a:xfrm>
      </xdr:grpSpPr>
      <xdr:sp macro="" textlink="">
        <xdr:nvSpPr>
          <xdr:cNvPr id="203" name="Rektangel 202" descr="Bakgr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Rak koppling 203" descr="Dekorativ linj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Rak koppling 204" descr="Dekorativ linj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g" descr="SUMMA.OM med en värde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SUMMA.OM med ett värdeargument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g" descr="Här är ett exempel på funktionen SUMMA.OM som använder större än för att hitta alla värden större än en viss summa:&#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Här</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är ett exempel på funktionen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SUMMA.OM</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som använder större än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för att hitta alla värden större än en viss summa: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g" descr="Obs! Om du märker att du skapar många formler med SUMMA.OM kan en bättre lösning vara att använda en pivottabell. Klicka för att se artikeln om pivottabeller på webben för mer information&#10;">
            <a:hlinkClick xmlns:r="http://schemas.openxmlformats.org/officeDocument/2006/relationships" r:id="rId18" tooltip="Klicka här om du vill gå till kalkylbladet om pivottabeller"/>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 </a:t>
            </a:r>
            <a:r>
              <a:rPr lang="sv-s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 du märker</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att du skapar många villkorsformler kan en bättre lösning vara att använda en pivottabell. </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Den här artikeln om pivottabeller innehåller mer information</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ruta 100" descr="=SUMMA.OM(D118:D122,&quot;&gt;=50&quot;)&#10;&#10;&#10;">
            <a:extLst>
              <a:ext uri="{FF2B5EF4-FFF2-40B4-BE49-F238E27FC236}">
                <a16:creationId xmlns:a16="http://schemas.microsoft.com/office/drawing/2014/main" id="{081FEA47-A154-4881-BA88-6F77A1DA2820}"/>
              </a:ext>
            </a:extLst>
          </xdr:cNvPr>
          <xdr:cNvSpPr txBox="1"/>
        </xdr:nvSpPr>
        <xdr:spPr>
          <a:xfrm>
            <a:off x="541774" y="15754051"/>
            <a:ext cx="4402664"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effectLst/>
                <a:latin typeface="Courier New" panose="02070309020205020404" pitchFamily="49" charset="0"/>
                <a:ea typeface="Times New Roman" panose="02020603050405020304" pitchFamily="18" charset="0"/>
                <a:cs typeface="Courier New" panose="02070309020205020404" pitchFamily="49" charset="0"/>
              </a:rPr>
              <a:t>=</a:t>
            </a:r>
            <a:r>
              <a:rPr lang="sv-se"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SUMMA.OM(D118:D122;"&gt;=</a:t>
            </a:r>
            <a:r>
              <a:rPr lang="sv-se"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Vänster klammerparentes 209">
            <a:extLst>
              <a:ext uri="{FF2B5EF4-FFF2-40B4-BE49-F238E27FC236}">
                <a16:creationId xmlns:a16="http://schemas.microsoft.com/office/drawing/2014/main" id="{D4198EE4-6DA5-4995-A5C3-297510D75CBC}"/>
              </a:ext>
            </a:extLst>
          </xdr:cNvPr>
          <xdr:cNvSpPr/>
        </xdr:nvSpPr>
        <xdr:spPr>
          <a:xfrm rot="5400000">
            <a:off x="1205819" y="15012412"/>
            <a:ext cx="201582" cy="12100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Textruta 2" descr="Summera några värden baserat på detta villkor:&#10;">
            <a:extLst>
              <a:ext uri="{FF2B5EF4-FFF2-40B4-BE49-F238E27FC236}">
                <a16:creationId xmlns:a16="http://schemas.microsoft.com/office/drawing/2014/main" id="{68686DE4-CB48-4915-8A63-E98D9F67B388}"/>
              </a:ext>
            </a:extLst>
          </xdr:cNvPr>
          <xdr:cNvSpPr txBox="1">
            <a:spLocks noChangeArrowheads="1"/>
          </xdr:cNvSpPr>
        </xdr:nvSpPr>
        <xdr:spPr bwMode="auto">
          <a:xfrm>
            <a:off x="824894"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Summera några värden baserat på detta villkor:</a:t>
            </a:r>
          </a:p>
        </xdr:txBody>
      </xdr:sp>
      <xdr:sp macro="" textlink="">
        <xdr:nvSpPr>
          <xdr:cNvPr id="212" name="Vänster klammerparentes 211">
            <a:extLst>
              <a:ext uri="{FF2B5EF4-FFF2-40B4-BE49-F238E27FC236}">
                <a16:creationId xmlns:a16="http://schemas.microsoft.com/office/drawing/2014/main" id="{1F715516-41DD-4007-B4E1-F5219D7F5E3F}"/>
              </a:ext>
            </a:extLst>
          </xdr:cNvPr>
          <xdr:cNvSpPr/>
        </xdr:nvSpPr>
        <xdr:spPr>
          <a:xfrm rot="5400000">
            <a:off x="2597206" y="14895426"/>
            <a:ext cx="295280" cy="1385354"/>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Textruta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2204288"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Titta igenom dessa celler …</a:t>
            </a:r>
          </a:p>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Vänster klammerparentes 213">
            <a:extLst>
              <a:ext uri="{FF2B5EF4-FFF2-40B4-BE49-F238E27FC236}">
                <a16:creationId xmlns:a16="http://schemas.microsoft.com/office/drawing/2014/main" id="{DDE8A4F2-7D99-42CD-BA7B-3FD932A6B224}"/>
              </a:ext>
            </a:extLst>
          </xdr:cNvPr>
          <xdr:cNvSpPr/>
        </xdr:nvSpPr>
        <xdr:spPr>
          <a:xfrm rot="5400000">
            <a:off x="3826046"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Textruta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485494"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 och summera om värdet är större än 50.</a:t>
            </a:r>
          </a:p>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24</xdr:row>
      <xdr:rowOff>19050</xdr:rowOff>
    </xdr:to>
    <xdr:grpSp>
      <xdr:nvGrpSpPr>
        <xdr:cNvPr id="216" name="Grupp 215">
          <a:extLst>
            <a:ext uri="{FF2B5EF4-FFF2-40B4-BE49-F238E27FC236}">
              <a16:creationId xmlns:a16="http://schemas.microsoft.com/office/drawing/2014/main" id="{0FA38FBC-68F7-4669-920A-9D32BAD15061}"/>
            </a:ext>
          </a:extLst>
        </xdr:cNvPr>
        <xdr:cNvGrpSpPr/>
      </xdr:nvGrpSpPr>
      <xdr:grpSpPr>
        <a:xfrm>
          <a:off x="9596051" y="3964967"/>
          <a:ext cx="4510474" cy="1197583"/>
          <a:chOff x="9434126" y="7174892"/>
          <a:chExt cx="4148524" cy="1197583"/>
        </a:xfrm>
      </xdr:grpSpPr>
      <xdr:grpSp>
        <xdr:nvGrpSpPr>
          <xdr:cNvPr id="217" name="Grupp 216">
            <a:extLst>
              <a:ext uri="{FF2B5EF4-FFF2-40B4-BE49-F238E27FC236}">
                <a16:creationId xmlns:a16="http://schemas.microsoft.com/office/drawing/2014/main" id="{CD1F56E6-4339-49C4-BA4B-9E71C6AAB175}"/>
              </a:ext>
            </a:extLst>
          </xdr:cNvPr>
          <xdr:cNvGrpSpPr/>
        </xdr:nvGrpSpPr>
        <xdr:grpSpPr>
          <a:xfrm>
            <a:off x="9434126" y="7219374"/>
            <a:ext cx="4148524" cy="1153101"/>
            <a:chOff x="10339001" y="7219374"/>
            <a:chExt cx="4148524" cy="1153101"/>
          </a:xfrm>
        </xdr:grpSpPr>
        <xdr:grpSp>
          <xdr:nvGrpSpPr>
            <xdr:cNvPr id="219" name="EXPERTTIPS" descr="EXPERTTIPS">
              <a:extLst>
                <a:ext uri="{FF2B5EF4-FFF2-40B4-BE49-F238E27FC236}">
                  <a16:creationId xmlns:a16="http://schemas.microsoft.com/office/drawing/2014/main" id="{80AEA6E2-8705-424F-9170-D839A6C17C4E}"/>
                </a:ext>
              </a:extLst>
            </xdr:cNvPr>
            <xdr:cNvGrpSpPr/>
          </xdr:nvGrpSpPr>
          <xdr:grpSpPr>
            <a:xfrm>
              <a:off x="11734800" y="7219950"/>
              <a:ext cx="2752725" cy="1152525"/>
              <a:chOff x="8448675" y="2143125"/>
              <a:chExt cx="2419160" cy="1145492"/>
            </a:xfrm>
          </xdr:grpSpPr>
          <xdr:pic>
            <xdr:nvPicPr>
              <xdr:cNvPr id="221" name="Grafik 2" descr="Uggl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8448675" y="2170284"/>
                <a:ext cx="444647" cy="444647"/>
              </a:xfrm>
              <a:prstGeom prst="rect">
                <a:avLst/>
              </a:prstGeom>
            </xdr:spPr>
          </xdr:pic>
          <xdr:sp macro="" textlink="">
            <xdr:nvSpPr>
              <xdr:cNvPr id="222" name="Steg"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EXPERTTIPS</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ea typeface="Segoe UI" pitchFamily="34" charset="0"/>
                    <a:cs typeface="Segoe UI Light" panose="020B0502040204020203" pitchFamily="34" charset="0"/>
                  </a:rPr>
                  <a:t>Alla Frukt- och Typ-celler har en listruta där du kan välja olika frukter. Prova själv och observera hur formlerna uppdateras automatiskt.</a:t>
                </a:r>
              </a:p>
            </xdr:txBody>
          </xdr:sp>
        </xdr:grpSp>
        <xdr:sp macro="" textlink="">
          <xdr:nvSpPr>
            <xdr:cNvPr id="220" name="Frihandsfigur: figur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rihandsfigur: figur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200025</xdr:colOff>
      <xdr:row>11</xdr:row>
      <xdr:rowOff>133350</xdr:rowOff>
    </xdr:from>
    <xdr:to>
      <xdr:col>1</xdr:col>
      <xdr:colOff>4895849</xdr:colOff>
      <xdr:row>21</xdr:row>
      <xdr:rowOff>152400</xdr:rowOff>
    </xdr:to>
    <xdr:grpSp>
      <xdr:nvGrpSpPr>
        <xdr:cNvPr id="223" name="Grupp 222">
          <a:extLst>
            <a:ext uri="{FF2B5EF4-FFF2-40B4-BE49-F238E27FC236}">
              <a16:creationId xmlns:a16="http://schemas.microsoft.com/office/drawing/2014/main" id="{6D0DD3D5-631D-4EF0-B8E5-3D745F7C34F8}"/>
            </a:ext>
          </a:extLst>
        </xdr:cNvPr>
        <xdr:cNvGrpSpPr/>
      </xdr:nvGrpSpPr>
      <xdr:grpSpPr>
        <a:xfrm>
          <a:off x="1109663" y="2800350"/>
          <a:ext cx="4695824" cy="1924050"/>
          <a:chOff x="3048000" y="4524375"/>
          <a:chExt cx="4695824" cy="1924050"/>
        </a:xfrm>
      </xdr:grpSpPr>
      <xdr:sp macro="" textlink="">
        <xdr:nvSpPr>
          <xdr:cNvPr id="224" name="text_Formel" descr="=SUMMA.OM(C3:C14;C17;D3:D4)&#10;">
            <a:extLst>
              <a:ext uri="{FF2B5EF4-FFF2-40B4-BE49-F238E27FC236}">
                <a16:creationId xmlns:a16="http://schemas.microsoft.com/office/drawing/2014/main" id="{DCB35442-6216-467A-BC97-109CD36E5CB5}"/>
              </a:ext>
            </a:extLst>
          </xdr:cNvPr>
          <xdr:cNvSpPr txBox="1"/>
        </xdr:nvSpPr>
        <xdr:spPr>
          <a:xfrm>
            <a:off x="3048000" y="5334000"/>
            <a:ext cx="43719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=SUMMA.OM(C3:C14;C17;D3:D14)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p 224">
            <a:extLst>
              <a:ext uri="{FF2B5EF4-FFF2-40B4-BE49-F238E27FC236}">
                <a16:creationId xmlns:a16="http://schemas.microsoft.com/office/drawing/2014/main" id="{32BCCB5A-A2CD-497F-BF2F-258696BB6511}"/>
              </a:ext>
            </a:extLst>
          </xdr:cNvPr>
          <xdr:cNvGrpSpPr/>
        </xdr:nvGrpSpPr>
        <xdr:grpSpPr>
          <a:xfrm>
            <a:off x="4333875" y="4524375"/>
            <a:ext cx="1352550" cy="861227"/>
            <a:chOff x="4333875" y="4524375"/>
            <a:chExt cx="1352550" cy="861227"/>
          </a:xfrm>
        </xdr:grpSpPr>
        <xdr:sp macro="" textlink="">
          <xdr:nvSpPr>
            <xdr:cNvPr id="232" name="FormelklammerÖvre">
              <a:extLst>
                <a:ext uri="{FF2B5EF4-FFF2-40B4-BE49-F238E27FC236}">
                  <a16:creationId xmlns:a16="http://schemas.microsoft.com/office/drawing/2014/main" id="{30BE69DA-1183-4CDD-B940-0CD4E6DE5022}"/>
                </a:ext>
              </a:extLst>
            </xdr:cNvPr>
            <xdr:cNvSpPr/>
          </xdr:nvSpPr>
          <xdr:spPr>
            <a:xfrm rot="5400000">
              <a:off x="47695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ext_FormelBildtextÖvre" descr="Vilket område du vill titta på?&#10;&#10;">
              <a:extLst>
                <a:ext uri="{FF2B5EF4-FFF2-40B4-BE49-F238E27FC236}">
                  <a16:creationId xmlns:a16="http://schemas.microsoft.com/office/drawing/2014/main" id="{FC61B534-CB59-4B54-8582-02E46A40345E}"/>
                </a:ext>
              </a:extLst>
            </xdr:cNvPr>
            <xdr:cNvSpPr txBox="1">
              <a:spLocks noChangeArrowheads="1"/>
            </xdr:cNvSpPr>
          </xdr:nvSpPr>
          <xdr:spPr bwMode="auto">
            <a:xfrm>
              <a:off x="43338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vill du titta på?</a:t>
              </a:r>
            </a:p>
          </xdr:txBody>
        </xdr:sp>
      </xdr:grpSp>
      <xdr:grpSp>
        <xdr:nvGrpSpPr>
          <xdr:cNvPr id="226" name="Grupp 225">
            <a:extLst>
              <a:ext uri="{FF2B5EF4-FFF2-40B4-BE49-F238E27FC236}">
                <a16:creationId xmlns:a16="http://schemas.microsoft.com/office/drawing/2014/main" id="{6FA221CD-940C-4567-B73C-941BDC0DD971}"/>
              </a:ext>
            </a:extLst>
          </xdr:cNvPr>
          <xdr:cNvGrpSpPr/>
        </xdr:nvGrpSpPr>
        <xdr:grpSpPr>
          <a:xfrm>
            <a:off x="5810249" y="4524375"/>
            <a:ext cx="1933575" cy="861228"/>
            <a:chOff x="5810249" y="4524375"/>
            <a:chExt cx="1933575" cy="861228"/>
          </a:xfrm>
        </xdr:grpSpPr>
        <xdr:sp macro="" textlink="">
          <xdr:nvSpPr>
            <xdr:cNvPr id="230" name="FormelklammerÖvre">
              <a:extLst>
                <a:ext uri="{FF2B5EF4-FFF2-40B4-BE49-F238E27FC236}">
                  <a16:creationId xmlns:a16="http://schemas.microsoft.com/office/drawing/2014/main" id="{0F30C154-2F1F-4A51-9F6F-727C94B1953E}"/>
                </a:ext>
              </a:extLst>
            </xdr:cNvPr>
            <xdr:cNvSpPr/>
          </xdr:nvSpPr>
          <xdr:spPr>
            <a:xfrm rot="5400000">
              <a:off x="6460723" y="4654952"/>
              <a:ext cx="499277" cy="9620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ext_FormelBildtextÖvre" descr="Vilket område vill du summera för varje matchat värde?&#10;&#10;">
              <a:extLst>
                <a:ext uri="{FF2B5EF4-FFF2-40B4-BE49-F238E27FC236}">
                  <a16:creationId xmlns:a16="http://schemas.microsoft.com/office/drawing/2014/main" id="{DA6683AA-4CC0-471A-A679-B838AA382F23}"/>
                </a:ext>
              </a:extLst>
            </xdr:cNvPr>
            <xdr:cNvSpPr txBox="1">
              <a:spLocks noChangeArrowheads="1"/>
            </xdr:cNvSpPr>
          </xdr:nvSpPr>
          <xdr:spPr bwMode="auto">
            <a:xfrm>
              <a:off x="58102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vill du summera för varje matchat värde?</a:t>
              </a:r>
            </a:p>
          </xdr:txBody>
        </xdr:sp>
      </xdr:grpSp>
      <xdr:grpSp>
        <xdr:nvGrpSpPr>
          <xdr:cNvPr id="227" name="Grupp 226">
            <a:extLst>
              <a:ext uri="{FF2B5EF4-FFF2-40B4-BE49-F238E27FC236}">
                <a16:creationId xmlns:a16="http://schemas.microsoft.com/office/drawing/2014/main" id="{19ECD3AD-6B72-4E46-8FCA-D4C2D3D56A1B}"/>
              </a:ext>
            </a:extLst>
          </xdr:cNvPr>
          <xdr:cNvGrpSpPr/>
        </xdr:nvGrpSpPr>
        <xdr:grpSpPr>
          <a:xfrm>
            <a:off x="4953000" y="5610223"/>
            <a:ext cx="1838325" cy="838202"/>
            <a:chOff x="4953000" y="5610223"/>
            <a:chExt cx="1838325" cy="838202"/>
          </a:xfrm>
        </xdr:grpSpPr>
        <xdr:sp macro="" textlink="">
          <xdr:nvSpPr>
            <xdr:cNvPr id="228" name="FormelklammerUndre">
              <a:extLst>
                <a:ext uri="{FF2B5EF4-FFF2-40B4-BE49-F238E27FC236}">
                  <a16:creationId xmlns:a16="http://schemas.microsoft.com/office/drawing/2014/main" id="{C4C24EC1-E28F-4850-952E-C211297DA95C}"/>
                </a:ext>
              </a:extLst>
            </xdr:cNvPr>
            <xdr:cNvSpPr/>
          </xdr:nvSpPr>
          <xdr:spPr>
            <a:xfrm rot="16200000">
              <a:off x="561776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ext_FormelBildtextUndre" descr="Vilket värde (text eller tal) vill du leta efter?&#10;&#10;">
              <a:extLst>
                <a:ext uri="{FF2B5EF4-FFF2-40B4-BE49-F238E27FC236}">
                  <a16:creationId xmlns:a16="http://schemas.microsoft.com/office/drawing/2014/main" id="{B9D27F57-F8C2-4EE5-AF26-66707B0E05AE}"/>
                </a:ext>
              </a:extLst>
            </xdr:cNvPr>
            <xdr:cNvSpPr txBox="1">
              <a:spLocks noChangeArrowheads="1"/>
            </xdr:cNvSpPr>
          </xdr:nvSpPr>
          <xdr:spPr bwMode="auto">
            <a:xfrm>
              <a:off x="4953000"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värde (text eller tal) vill du leta efter?</a:t>
              </a:r>
            </a:p>
          </xdr:txBody>
        </xdr:sp>
      </xdr:grpSp>
    </xdr:grpSp>
    <xdr:clientData/>
  </xdr:twoCellAnchor>
  <xdr:twoCellAnchor>
    <xdr:from>
      <xdr:col>0</xdr:col>
      <xdr:colOff>371475</xdr:colOff>
      <xdr:row>28</xdr:row>
      <xdr:rowOff>9525</xdr:rowOff>
    </xdr:from>
    <xdr:to>
      <xdr:col>1</xdr:col>
      <xdr:colOff>5162550</xdr:colOff>
      <xdr:row>42</xdr:row>
      <xdr:rowOff>47625</xdr:rowOff>
    </xdr:to>
    <xdr:grpSp>
      <xdr:nvGrpSpPr>
        <xdr:cNvPr id="234" name="Grupp 233">
          <a:extLst>
            <a:ext uri="{FF2B5EF4-FFF2-40B4-BE49-F238E27FC236}">
              <a16:creationId xmlns:a16="http://schemas.microsoft.com/office/drawing/2014/main" id="{728ED977-068D-4BDD-9900-E7A1A0E01A3A}"/>
            </a:ext>
          </a:extLst>
        </xdr:cNvPr>
        <xdr:cNvGrpSpPr/>
      </xdr:nvGrpSpPr>
      <xdr:grpSpPr>
        <a:xfrm>
          <a:off x="371475" y="5915025"/>
          <a:ext cx="5700713" cy="2638425"/>
          <a:chOff x="3048000" y="2390775"/>
          <a:chExt cx="5762625" cy="2766074"/>
        </a:xfrm>
      </xdr:grpSpPr>
      <xdr:sp macro="" textlink="">
        <xdr:nvSpPr>
          <xdr:cNvPr id="235" name="FormelklammerUndre">
            <a:extLst>
              <a:ext uri="{FF2B5EF4-FFF2-40B4-BE49-F238E27FC236}">
                <a16:creationId xmlns:a16="http://schemas.microsoft.com/office/drawing/2014/main" id="{453E28FE-C60F-4575-A21E-10394924F1B6}"/>
              </a:ext>
            </a:extLst>
          </xdr:cNvPr>
          <xdr:cNvSpPr/>
        </xdr:nvSpPr>
        <xdr:spPr>
          <a:xfrm rot="16200000">
            <a:off x="740222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FormelklammerUndre">
            <a:extLst>
              <a:ext uri="{FF2B5EF4-FFF2-40B4-BE49-F238E27FC236}">
                <a16:creationId xmlns:a16="http://schemas.microsoft.com/office/drawing/2014/main" id="{B085E19B-EB18-43E6-AB6C-14F6D2AFA1F7}"/>
              </a:ext>
            </a:extLst>
          </xdr:cNvPr>
          <xdr:cNvSpPr/>
        </xdr:nvSpPr>
        <xdr:spPr>
          <a:xfrm rot="16200000">
            <a:off x="5814495"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FormelklammerÖvre">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FormelklammerÖvre">
            <a:extLst>
              <a:ext uri="{FF2B5EF4-FFF2-40B4-BE49-F238E27FC236}">
                <a16:creationId xmlns:a16="http://schemas.microsoft.com/office/drawing/2014/main" id="{7F46ED5B-D0A5-48EA-9808-55AA0B5DCFB6}"/>
              </a:ext>
            </a:extLst>
          </xdr:cNvPr>
          <xdr:cNvSpPr/>
        </xdr:nvSpPr>
        <xdr:spPr>
          <a:xfrm rot="5400000">
            <a:off x="6614385"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FormelklammerÖvre">
            <a:extLst>
              <a:ext uri="{FF2B5EF4-FFF2-40B4-BE49-F238E27FC236}">
                <a16:creationId xmlns:a16="http://schemas.microsoft.com/office/drawing/2014/main" id="{2B008E04-D970-4F41-8120-26A572840D06}"/>
              </a:ext>
            </a:extLst>
          </xdr:cNvPr>
          <xdr:cNvSpPr/>
        </xdr:nvSpPr>
        <xdr:spPr>
          <a:xfrm rot="5400000">
            <a:off x="481646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ext_Formel" descr="=SUMMA.OMF(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25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1850">
                <a:solidFill>
                  <a:srgbClr val="000000"/>
                </a:solidFill>
                <a:effectLst/>
                <a:latin typeface="Courier New" panose="02070309020205020404" pitchFamily="49" charset="0"/>
                <a:ea typeface="Times New Roman" panose="02020603050405020304" pitchFamily="18" charset="0"/>
              </a:rPr>
              <a:t>=SUMMA.OMF(H3:H14;F3:F14;F17;G3:G14;G17)</a:t>
            </a:r>
            <a:endParaRPr lang="en-US" sz="1850">
              <a:effectLst/>
              <a:latin typeface="Courier New" panose="02070309020205020404" pitchFamily="49" charset="0"/>
              <a:ea typeface="Times New Roman" panose="02020603050405020304" pitchFamily="18" charset="0"/>
            </a:endParaRPr>
          </a:p>
        </xdr:txBody>
      </xdr:sp>
      <xdr:sp macro="" textlink="">
        <xdr:nvSpPr>
          <xdr:cNvPr id="241" name="text_FormelBildtextÖvre" descr="Vilket område vill du summera?&#10;&#10;">
            <a:extLst>
              <a:ext uri="{FF2B5EF4-FFF2-40B4-BE49-F238E27FC236}">
                <a16:creationId xmlns:a16="http://schemas.microsoft.com/office/drawing/2014/main" id="{5209C66A-5C8F-41D1-8DB2-9F8FD328852E}"/>
              </a:ext>
            </a:extLst>
          </xdr:cNvPr>
          <xdr:cNvSpPr txBox="1">
            <a:spLocks noChangeArrowheads="1"/>
          </xdr:cNvSpPr>
        </xdr:nvSpPr>
        <xdr:spPr bwMode="auto">
          <a:xfrm>
            <a:off x="457953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vill du summera?</a:t>
            </a:r>
          </a:p>
        </xdr:txBody>
      </xdr:sp>
      <xdr:sp macro="" textlink="">
        <xdr:nvSpPr>
          <xdr:cNvPr id="242" name="text_FormelBildtextÖvre" descr="Det här är villkoret för den första matchningen&#10;&#10;">
            <a:extLst>
              <a:ext uri="{FF2B5EF4-FFF2-40B4-BE49-F238E27FC236}">
                <a16:creationId xmlns:a16="http://schemas.microsoft.com/office/drawing/2014/main" id="{286630EC-EA3F-4D50-8FFF-0ED884EEF636}"/>
              </a:ext>
            </a:extLst>
          </xdr:cNvPr>
          <xdr:cNvSpPr txBox="1">
            <a:spLocks noChangeArrowheads="1"/>
          </xdr:cNvSpPr>
        </xdr:nvSpPr>
        <xdr:spPr bwMode="auto">
          <a:xfrm>
            <a:off x="6377454"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villkoret för den första matchningen</a:t>
            </a:r>
          </a:p>
        </xdr:txBody>
      </xdr:sp>
      <xdr:sp macro="" textlink="">
        <xdr:nvSpPr>
          <xdr:cNvPr id="243" name="text_FormelBildtextÖvre" descr="Det här är villkoret för den andra matchningen&#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villkoret för den andra matchningen</a:t>
            </a:r>
          </a:p>
        </xdr:txBody>
      </xdr:sp>
      <xdr:sp macro="" textlink="">
        <xdr:nvSpPr>
          <xdr:cNvPr id="244" name="text_FormelBildtextUndre" descr="Det här är det första området att genomsöka efter matchningar&#10;&#10;">
            <a:extLst>
              <a:ext uri="{FF2B5EF4-FFF2-40B4-BE49-F238E27FC236}">
                <a16:creationId xmlns:a16="http://schemas.microsoft.com/office/drawing/2014/main" id="{0209406C-4AC6-478F-BBC6-E1CFFB3DE19A}"/>
              </a:ext>
            </a:extLst>
          </xdr:cNvPr>
          <xdr:cNvSpPr txBox="1">
            <a:spLocks noChangeArrowheads="1"/>
          </xdr:cNvSpPr>
        </xdr:nvSpPr>
        <xdr:spPr bwMode="auto">
          <a:xfrm>
            <a:off x="5416509"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det första området att genomsöka efter matchningar</a:t>
            </a:r>
          </a:p>
        </xdr:txBody>
      </xdr:sp>
      <xdr:sp macro="" textlink="">
        <xdr:nvSpPr>
          <xdr:cNvPr id="245" name="text_FormelBildtextUndre" descr="Det här är det andra området att genomsöka efter matchningar&#10;">
            <a:extLst>
              <a:ext uri="{FF2B5EF4-FFF2-40B4-BE49-F238E27FC236}">
                <a16:creationId xmlns:a16="http://schemas.microsoft.com/office/drawing/2014/main" id="{4ADCD88A-8CD3-475F-887A-B5D4E4DD79EB}"/>
              </a:ext>
            </a:extLst>
          </xdr:cNvPr>
          <xdr:cNvSpPr txBox="1">
            <a:spLocks noChangeArrowheads="1"/>
          </xdr:cNvSpPr>
        </xdr:nvSpPr>
        <xdr:spPr bwMode="auto">
          <a:xfrm>
            <a:off x="7034085"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det andra området att genomsöka efter matchningar</a:t>
            </a:r>
          </a:p>
        </xdr:txBody>
      </xdr:sp>
    </xdr:grpSp>
    <xdr:clientData/>
  </xdr:twoCellAnchor>
  <xdr:twoCellAnchor>
    <xdr:from>
      <xdr:col>0</xdr:col>
      <xdr:colOff>581025</xdr:colOff>
      <xdr:row>43</xdr:row>
      <xdr:rowOff>161925</xdr:rowOff>
    </xdr:from>
    <xdr:to>
      <xdr:col>1</xdr:col>
      <xdr:colOff>2456367</xdr:colOff>
      <xdr:row>46</xdr:row>
      <xdr:rowOff>121349</xdr:rowOff>
    </xdr:to>
    <xdr:sp macro="" textlink="">
      <xdr:nvSpPr>
        <xdr:cNvPr id="246" name="Knappen Mer information" descr="Visa mer information">
          <a:hlinkClick xmlns:r="http://schemas.openxmlformats.org/officeDocument/2006/relationships" r:id="rId21"/>
          <a:extLst>
            <a:ext uri="{FF2B5EF4-FFF2-40B4-BE49-F238E27FC236}">
              <a16:creationId xmlns:a16="http://schemas.microsoft.com/office/drawing/2014/main" id="{1C7F4B40-82FF-4BFC-9078-CC27BDDEEE61}"/>
            </a:ext>
          </a:extLst>
        </xdr:cNvPr>
        <xdr:cNvSpPr/>
      </xdr:nvSpPr>
      <xdr:spPr>
        <a:xfrm>
          <a:off x="581025" y="892492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0</xdr:col>
      <xdr:colOff>361950</xdr:colOff>
      <xdr:row>91</xdr:row>
      <xdr:rowOff>95252</xdr:rowOff>
    </xdr:from>
    <xdr:to>
      <xdr:col>1</xdr:col>
      <xdr:colOff>5248275</xdr:colOff>
      <xdr:row>115</xdr:row>
      <xdr:rowOff>95252</xdr:rowOff>
    </xdr:to>
    <xdr:grpSp>
      <xdr:nvGrpSpPr>
        <xdr:cNvPr id="247" name="Grupp 246">
          <a:extLst>
            <a:ext uri="{FF2B5EF4-FFF2-40B4-BE49-F238E27FC236}">
              <a16:creationId xmlns:a16="http://schemas.microsoft.com/office/drawing/2014/main" id="{09584E15-D790-4D76-92D3-066AB32B2FF1}"/>
            </a:ext>
          </a:extLst>
        </xdr:cNvPr>
        <xdr:cNvGrpSpPr/>
      </xdr:nvGrpSpPr>
      <xdr:grpSpPr>
        <a:xfrm>
          <a:off x="361950" y="17506952"/>
          <a:ext cx="5795963" cy="4448175"/>
          <a:chOff x="171450" y="17059274"/>
          <a:chExt cx="5734050" cy="4381916"/>
        </a:xfrm>
      </xdr:grpSpPr>
      <xdr:sp macro="" textlink="">
        <xdr:nvSpPr>
          <xdr:cNvPr id="248" name="text_RundturBakgrund" descr="Bakgrund">
            <a:extLst>
              <a:ext uri="{FF2B5EF4-FFF2-40B4-BE49-F238E27FC236}">
                <a16:creationId xmlns:a16="http://schemas.microsoft.com/office/drawing/2014/main" id="{8E61E9C5-65C2-4369-A6AF-D75ED603CD7B}"/>
              </a:ext>
            </a:extLst>
          </xdr:cNvPr>
          <xdr:cNvSpPr/>
        </xdr:nvSpPr>
        <xdr:spPr>
          <a:xfrm>
            <a:off x="171450" y="17059274"/>
            <a:ext cx="5734050" cy="438191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ext_RundturRubrik" descr="Fler villkorsstyrda funktioner">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Fler villkorsstyrda funktioner</a:t>
            </a:r>
          </a:p>
        </xdr:txBody>
      </xdr:sp>
      <xdr:cxnSp macro="">
        <xdr:nvCxnSpPr>
          <xdr:cNvPr id="250" name="text_Rundtur1" descr="Dekorativ linj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ext_Rundtur2" descr="Dekorativ linj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ext_Rundt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2"/>
            <a:ext cx="5257638" cy="2881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Du har redan sett SUMMA.OM, SUMMA.OMF, ANTAL.OM och ANTAL.OMF. Nu kan du på egen hand kika på andra funktioner, exempelvis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MEDEL.OM/OMF</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och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De är konstruerade på samma sätt, så när du angivit en formel är det bara att ersätta funktionsnamnet med det du vill använda. Vi har angivit alla funktioner du behöver för cell E106, så att du kan kopiera och klistra in de här, eller skriva in dem för hand som övning.</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SUMMA.OM 	=SUMMA.OM(C92:C103;C106;E92:E103)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SUMMA.OMF	=SUMMA.OMF(E92:E103;C92:C103;C106;D92:D103;D106)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MEDEL.OM 	=MEDEL.OM(C92:C103;C106;E92:E103)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MEDEL.OMF	=MEDEL.OMF(E92:E103;C92:C103;C106;D92:D103;D106)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ANTAL.OM 	=ANTAL.OM(C92:C103;C106)</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ANTAL.OMF 	=ANTAL.OMF(C92:C103;C106;D92:D103;D106)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112</xdr:row>
      <xdr:rowOff>133350</xdr:rowOff>
    </xdr:from>
    <xdr:to>
      <xdr:col>1</xdr:col>
      <xdr:colOff>4950281</xdr:colOff>
      <xdr:row>114</xdr:row>
      <xdr:rowOff>87799</xdr:rowOff>
    </xdr:to>
    <xdr:sp macro="" textlink="">
      <xdr:nvSpPr>
        <xdr:cNvPr id="254" name="KnappenNästa" descr="Gå vidare till nästa blad">
          <a:hlinkClick xmlns:r="http://schemas.openxmlformats.org/officeDocument/2006/relationships" r:id="rId3" tooltip="Klicka här för att gå till nästa blad"/>
          <a:extLst>
            <a:ext uri="{FF2B5EF4-FFF2-40B4-BE49-F238E27FC236}">
              <a16:creationId xmlns:a16="http://schemas.microsoft.com/office/drawing/2014/main" id="{9817BA26-3F9D-4337-96B5-9647A836BC8B}"/>
            </a:ext>
          </a:extLst>
        </xdr:cNvPr>
        <xdr:cNvSpPr/>
      </xdr:nvSpPr>
      <xdr:spPr>
        <a:xfrm>
          <a:off x="4522836" y="220789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0</xdr:col>
      <xdr:colOff>361950</xdr:colOff>
      <xdr:row>47</xdr:row>
      <xdr:rowOff>171450</xdr:rowOff>
    </xdr:from>
    <xdr:to>
      <xdr:col>1</xdr:col>
      <xdr:colOff>5248275</xdr:colOff>
      <xdr:row>90</xdr:row>
      <xdr:rowOff>152399</xdr:rowOff>
    </xdr:to>
    <xdr:sp macro="" textlink="">
      <xdr:nvSpPr>
        <xdr:cNvPr id="255" name="Bakgrund" descr="Bakgrund">
          <a:extLst>
            <a:ext uri="{FF2B5EF4-FFF2-40B4-BE49-F238E27FC236}">
              <a16:creationId xmlns:a16="http://schemas.microsoft.com/office/drawing/2014/main" id="{59826756-6574-4AD7-87F3-D5BE531411BB}"/>
            </a:ext>
          </a:extLst>
        </xdr:cNvPr>
        <xdr:cNvSpPr/>
      </xdr:nvSpPr>
      <xdr:spPr>
        <a:xfrm>
          <a:off x="361950" y="9696450"/>
          <a:ext cx="5734050" cy="82105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104775</xdr:rowOff>
    </xdr:from>
    <xdr:to>
      <xdr:col>1</xdr:col>
      <xdr:colOff>4948224</xdr:colOff>
      <xdr:row>51</xdr:row>
      <xdr:rowOff>104775</xdr:rowOff>
    </xdr:to>
    <xdr:cxnSp macro="">
      <xdr:nvCxnSpPr>
        <xdr:cNvPr id="256" name="Nedre linje" descr="Dekorativ linje">
          <a:extLst>
            <a:ext uri="{FF2B5EF4-FFF2-40B4-BE49-F238E27FC236}">
              <a16:creationId xmlns:a16="http://schemas.microsoft.com/office/drawing/2014/main" id="{B4FBAF4C-2650-48DA-8BD4-CB9BC3AD86EB}"/>
            </a:ext>
          </a:extLst>
        </xdr:cNvPr>
        <xdr:cNvCxnSpPr>
          <a:cxnSpLocks/>
        </xdr:cNvCxnSpPr>
      </xdr:nvCxnSpPr>
      <xdr:spPr>
        <a:xfrm>
          <a:off x="547701" y="103917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76200</xdr:rowOff>
    </xdr:from>
    <xdr:to>
      <xdr:col>1</xdr:col>
      <xdr:colOff>4581525</xdr:colOff>
      <xdr:row>50</xdr:row>
      <xdr:rowOff>181042</xdr:rowOff>
    </xdr:to>
    <xdr:sp macro="" textlink="">
      <xdr:nvSpPr>
        <xdr:cNvPr id="257" name="Steg" descr="Villkorsstyrda funktioner – ANTAL.OM&#10;">
          <a:extLst>
            <a:ext uri="{FF2B5EF4-FFF2-40B4-BE49-F238E27FC236}">
              <a16:creationId xmlns:a16="http://schemas.microsoft.com/office/drawing/2014/main" id="{4F5A7CA7-2EE0-4987-96BE-26C1F64A94A4}"/>
            </a:ext>
          </a:extLst>
        </xdr:cNvPr>
        <xdr:cNvSpPr txBox="1"/>
      </xdr:nvSpPr>
      <xdr:spPr>
        <a:xfrm>
          <a:off x="547701" y="9791700"/>
          <a:ext cx="4881549"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Villkorsstyrda funktioner – ANTAL.OM</a:t>
          </a:r>
        </a:p>
      </xdr:txBody>
    </xdr:sp>
    <xdr:clientData/>
  </xdr:twoCellAnchor>
  <xdr:twoCellAnchor editAs="absolute">
    <xdr:from>
      <xdr:col>0</xdr:col>
      <xdr:colOff>547701</xdr:colOff>
      <xdr:row>86</xdr:row>
      <xdr:rowOff>59267</xdr:rowOff>
    </xdr:from>
    <xdr:to>
      <xdr:col>1</xdr:col>
      <xdr:colOff>4948224</xdr:colOff>
      <xdr:row>86</xdr:row>
      <xdr:rowOff>59267</xdr:rowOff>
    </xdr:to>
    <xdr:cxnSp macro="">
      <xdr:nvCxnSpPr>
        <xdr:cNvPr id="258" name="Nedre linje" descr="Dekorativ linje">
          <a:extLst>
            <a:ext uri="{FF2B5EF4-FFF2-40B4-BE49-F238E27FC236}">
              <a16:creationId xmlns:a16="http://schemas.microsoft.com/office/drawing/2014/main" id="{C9452A63-9B04-434E-9908-862D1547B71D}"/>
            </a:ext>
          </a:extLst>
        </xdr:cNvPr>
        <xdr:cNvCxnSpPr>
          <a:cxnSpLocks/>
        </xdr:cNvCxnSpPr>
      </xdr:nvCxnSpPr>
      <xdr:spPr>
        <a:xfrm>
          <a:off x="547701" y="170518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76200</xdr:rowOff>
    </xdr:from>
    <xdr:to>
      <xdr:col>1</xdr:col>
      <xdr:colOff>5015188</xdr:colOff>
      <xdr:row>55</xdr:row>
      <xdr:rowOff>123825</xdr:rowOff>
    </xdr:to>
    <xdr:sp macro="" textlink="">
      <xdr:nvSpPr>
        <xdr:cNvPr id="259" name="Introduktion till att addera tal" descr="Med ANTAL.OM och ANTAL.OMF kan du räkna antalet värden i ett område baserat på ett villkor du anger. De skiljer sig en aning från de andra OM- och OMF-funktionerna då de bara har ett villkorsområde och villkor. De utvärderar inte ett område, för att sedan leta i ett annat för summering.&#10;&#10;">
          <a:extLst>
            <a:ext uri="{FF2B5EF4-FFF2-40B4-BE49-F238E27FC236}">
              <a16:creationId xmlns:a16="http://schemas.microsoft.com/office/drawing/2014/main" id="{FD69C356-A3A0-4ACC-9509-4D5AB4574A46}"/>
            </a:ext>
          </a:extLst>
        </xdr:cNvPr>
        <xdr:cNvSpPr txBox="1"/>
      </xdr:nvSpPr>
      <xdr:spPr>
        <a:xfrm>
          <a:off x="561975" y="1036320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kern="1200">
              <a:solidFill>
                <a:schemeClr val="tx1">
                  <a:lumMod val="75000"/>
                  <a:lumOff val="25000"/>
                </a:schemeClr>
              </a:solidFill>
              <a:latin typeface="Segoe UI" panose="020B0502040204020203" pitchFamily="34" charset="0"/>
              <a:ea typeface="+mn-ea"/>
              <a:cs typeface="Segoe UI" panose="020B0502040204020203" pitchFamily="34" charset="0"/>
            </a:rPr>
            <a:t>Med</a:t>
          </a:r>
          <a:r>
            <a:rPr lang="sv-se" sz="1100" b="1" kern="1200">
              <a:solidFill>
                <a:schemeClr val="tx1">
                  <a:lumMod val="75000"/>
                  <a:lumOff val="25000"/>
                </a:schemeClr>
              </a:solidFill>
              <a:latin typeface="Segoe UI" panose="020B0502040204020203" pitchFamily="34" charset="0"/>
              <a:ea typeface="+mn-ea"/>
              <a:cs typeface="Segoe UI" panose="020B0502040204020203" pitchFamily="34" charset="0"/>
            </a:rPr>
            <a:t> ANTAL.OM</a:t>
          </a:r>
          <a:r>
            <a:rPr lang="sv-se"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sv-se" sz="1100" b="0" kern="1200" baseline="0">
              <a:solidFill>
                <a:schemeClr val="tx1">
                  <a:lumMod val="75000"/>
                  <a:lumOff val="25000"/>
                </a:schemeClr>
              </a:solidFill>
              <a:latin typeface="Segoe UI" panose="020B0502040204020203" pitchFamily="34" charset="0"/>
              <a:ea typeface="+mn-ea"/>
              <a:cs typeface="Segoe UI" panose="020B0502040204020203" pitchFamily="34" charset="0"/>
            </a:rPr>
            <a:t>och</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sv-se"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ANTAL.OMF</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kan du räkna antalet värden i ett område baserat på ett villkor du anger. De </a:t>
          </a: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skiljer sig en aning</a:t>
          </a:r>
          <a:r>
            <a:rPr lang="sv-se"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från de andra OM- och OMF-funktionerna då de bara har ett villkorsområde och villkor. De utvärderar inte ett område och summerar i ett annat område.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0</xdr:rowOff>
    </xdr:from>
    <xdr:to>
      <xdr:col>1</xdr:col>
      <xdr:colOff>4943876</xdr:colOff>
      <xdr:row>59</xdr:row>
      <xdr:rowOff>24707</xdr:rowOff>
    </xdr:to>
    <xdr:grpSp>
      <xdr:nvGrpSpPr>
        <xdr:cNvPr id="7" name="Grupp 6">
          <a:extLst>
            <a:ext uri="{FF2B5EF4-FFF2-40B4-BE49-F238E27FC236}">
              <a16:creationId xmlns:a16="http://schemas.microsoft.com/office/drawing/2014/main" id="{C3BD1A07-2431-425E-86AC-0511A2AC3600}"/>
            </a:ext>
          </a:extLst>
        </xdr:cNvPr>
        <xdr:cNvGrpSpPr/>
      </xdr:nvGrpSpPr>
      <xdr:grpSpPr>
        <a:xfrm>
          <a:off x="571500" y="11039475"/>
          <a:ext cx="5282014" cy="567632"/>
          <a:chOff x="609600" y="10820400"/>
          <a:chExt cx="5220101" cy="596207"/>
        </a:xfrm>
      </xdr:grpSpPr>
      <xdr:sp macro="" textlink="">
        <xdr:nvSpPr>
          <xdr:cNvPr id="261" name="text_Steg" descr="Markera cell D64 och skriv =ANTAL.OM(C50:C61;C64). ANTAL.OM ser ut så här:&#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D64 och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=ANTAL.OM(C50:C61;C64)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xdr:txBody>
      </xdr:sp>
      <xdr:sp macro="" textlink="">
        <xdr:nvSpPr>
          <xdr:cNvPr id="262" name="form_Steg"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87</xdr:row>
      <xdr:rowOff>78316</xdr:rowOff>
    </xdr:from>
    <xdr:to>
      <xdr:col>1</xdr:col>
      <xdr:colOff>4878004</xdr:colOff>
      <xdr:row>89</xdr:row>
      <xdr:rowOff>45390</xdr:rowOff>
    </xdr:to>
    <xdr:sp macro="" textlink="">
      <xdr:nvSpPr>
        <xdr:cNvPr id="263" name="KnappenNästa" descr="Gå vidare till nästa blad">
          <a:hlinkClick xmlns:r="http://schemas.openxmlformats.org/officeDocument/2006/relationships" r:id="rId3" tooltip="Klicka här för att gå till nästa arbetsblad"/>
          <a:extLst>
            <a:ext uri="{FF2B5EF4-FFF2-40B4-BE49-F238E27FC236}">
              <a16:creationId xmlns:a16="http://schemas.microsoft.com/office/drawing/2014/main" id="{D6D142FA-1F43-4673-883C-435BE4A5BB46}"/>
            </a:ext>
          </a:extLst>
        </xdr:cNvPr>
        <xdr:cNvSpPr/>
      </xdr:nvSpPr>
      <xdr:spPr>
        <a:xfrm>
          <a:off x="4581526" y="17261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0</xdr:col>
      <xdr:colOff>533400</xdr:colOff>
      <xdr:row>68</xdr:row>
      <xdr:rowOff>85725</xdr:rowOff>
    </xdr:from>
    <xdr:to>
      <xdr:col>1</xdr:col>
      <xdr:colOff>5105400</xdr:colOff>
      <xdr:row>73</xdr:row>
      <xdr:rowOff>133350</xdr:rowOff>
    </xdr:to>
    <xdr:grpSp>
      <xdr:nvGrpSpPr>
        <xdr:cNvPr id="6" name="Grupp 5">
          <a:extLst>
            <a:ext uri="{FF2B5EF4-FFF2-40B4-BE49-F238E27FC236}">
              <a16:creationId xmlns:a16="http://schemas.microsoft.com/office/drawing/2014/main" id="{0DA1DA82-7F55-47D3-8AE9-D782CB1AADE4}"/>
            </a:ext>
          </a:extLst>
        </xdr:cNvPr>
        <xdr:cNvGrpSpPr/>
      </xdr:nvGrpSpPr>
      <xdr:grpSpPr>
        <a:xfrm>
          <a:off x="533400" y="13315950"/>
          <a:ext cx="5481638" cy="952500"/>
          <a:chOff x="571500" y="13230225"/>
          <a:chExt cx="5419725" cy="1000125"/>
        </a:xfrm>
      </xdr:grpSpPr>
      <xdr:sp macro="" textlink="">
        <xdr:nvSpPr>
          <xdr:cNvPr id="265" name="text_Steg" descr="ANTAL.OMF är detsamma som SUMMA.OM, men du kan använda flera villkor. I det här exemplet kan du söka efter Frukt och Typ, inte bara efter Frukt. Markera cell H64 och skriv =SUMMA.OMF(F50:F61;F64;G50:G61;G64). SUMMA.OMF ser ut så här:&#10;&#10;&#10;">
            <a:extLst>
              <a:ext uri="{FF2B5EF4-FFF2-40B4-BE49-F238E27FC236}">
                <a16:creationId xmlns:a16="http://schemas.microsoft.com/office/drawing/2014/main" id="{FA9C0F1D-374A-480D-BD12-25CF4F963447}"/>
              </a:ext>
            </a:extLst>
          </xdr:cNvPr>
          <xdr:cNvSpPr txBox="1"/>
        </xdr:nvSpPr>
        <xdr:spPr>
          <a:xfrm>
            <a:off x="981857" y="13272183"/>
            <a:ext cx="5009368" cy="95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detsamma som ANTAL.OM, men du kan använda flera villkor. I det här exemplet kan du söka efter Frukt och Typ, inte bara efter Frukt. Markera cell H64 och skriv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=ANTAL.OMF(F50:F61;F64;G50:G61;G64)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ANTAL.OMF</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är konstruerad så här: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form_Steg"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58</xdr:row>
      <xdr:rowOff>104775</xdr:rowOff>
    </xdr:from>
    <xdr:to>
      <xdr:col>1</xdr:col>
      <xdr:colOff>4162425</xdr:colOff>
      <xdr:row>68</xdr:row>
      <xdr:rowOff>123825</xdr:rowOff>
    </xdr:to>
    <xdr:grpSp>
      <xdr:nvGrpSpPr>
        <xdr:cNvPr id="267" name="Grupp 266">
          <a:extLst>
            <a:ext uri="{FF2B5EF4-FFF2-40B4-BE49-F238E27FC236}">
              <a16:creationId xmlns:a16="http://schemas.microsoft.com/office/drawing/2014/main" id="{E8932D15-E179-42A0-91A2-EDDEA215314C}"/>
            </a:ext>
          </a:extLst>
        </xdr:cNvPr>
        <xdr:cNvGrpSpPr/>
      </xdr:nvGrpSpPr>
      <xdr:grpSpPr>
        <a:xfrm>
          <a:off x="1100138" y="11506200"/>
          <a:ext cx="3971925" cy="1847850"/>
          <a:chOff x="3048000" y="4524375"/>
          <a:chExt cx="3971925" cy="1924050"/>
        </a:xfrm>
      </xdr:grpSpPr>
      <xdr:sp macro="" textlink="">
        <xdr:nvSpPr>
          <xdr:cNvPr id="268" name="text_Formel" descr="=ANTAL.OM(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=ANTAL.OM(C50:C61;C64)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p 268">
            <a:extLst>
              <a:ext uri="{FF2B5EF4-FFF2-40B4-BE49-F238E27FC236}">
                <a16:creationId xmlns:a16="http://schemas.microsoft.com/office/drawing/2014/main" id="{37527305-6134-452A-8E72-EC503505A6ED}"/>
              </a:ext>
            </a:extLst>
          </xdr:cNvPr>
          <xdr:cNvGrpSpPr/>
        </xdr:nvGrpSpPr>
        <xdr:grpSpPr>
          <a:xfrm>
            <a:off x="4419600" y="4524375"/>
            <a:ext cx="1352550" cy="861227"/>
            <a:chOff x="4419600" y="4524375"/>
            <a:chExt cx="1352550" cy="861227"/>
          </a:xfrm>
        </xdr:grpSpPr>
        <xdr:sp macro="" textlink="">
          <xdr:nvSpPr>
            <xdr:cNvPr id="273" name="FormelklammerÖvre">
              <a:extLst>
                <a:ext uri="{FF2B5EF4-FFF2-40B4-BE49-F238E27FC236}">
                  <a16:creationId xmlns:a16="http://schemas.microsoft.com/office/drawing/2014/main" id="{36B585B0-0CA8-40C9-B8A4-354751F708F4}"/>
                </a:ext>
              </a:extLst>
            </xdr:cNvPr>
            <xdr:cNvSpPr/>
          </xdr:nvSpPr>
          <xdr:spPr>
            <a:xfrm rot="5400000">
              <a:off x="484623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ext_FormelBildtextÖvre" descr="Vilket område du vill titta på?&#10;">
              <a:extLst>
                <a:ext uri="{FF2B5EF4-FFF2-40B4-BE49-F238E27FC236}">
                  <a16:creationId xmlns:a16="http://schemas.microsoft.com/office/drawing/2014/main" id="{34D80480-D101-45AC-B9CF-78D23DC421E6}"/>
                </a:ext>
              </a:extLst>
            </xdr:cNvPr>
            <xdr:cNvSpPr txBox="1">
              <a:spLocks noChangeArrowheads="1"/>
            </xdr:cNvSpPr>
          </xdr:nvSpPr>
          <xdr:spPr bwMode="auto">
            <a:xfrm>
              <a:off x="441960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område du vill titta på?</a:t>
              </a:r>
            </a:p>
          </xdr:txBody>
        </xdr:sp>
      </xdr:grpSp>
      <xdr:grpSp>
        <xdr:nvGrpSpPr>
          <xdr:cNvPr id="270" name="Grupp 269">
            <a:extLst>
              <a:ext uri="{FF2B5EF4-FFF2-40B4-BE49-F238E27FC236}">
                <a16:creationId xmlns:a16="http://schemas.microsoft.com/office/drawing/2014/main" id="{2CCDD87F-488A-4F59-94B0-9890040AE4A5}"/>
              </a:ext>
            </a:extLst>
          </xdr:cNvPr>
          <xdr:cNvGrpSpPr/>
        </xdr:nvGrpSpPr>
        <xdr:grpSpPr>
          <a:xfrm>
            <a:off x="5124450" y="5610223"/>
            <a:ext cx="1838325" cy="838202"/>
            <a:chOff x="5124450" y="5610223"/>
            <a:chExt cx="1838325" cy="838202"/>
          </a:xfrm>
        </xdr:grpSpPr>
        <xdr:sp macro="" textlink="">
          <xdr:nvSpPr>
            <xdr:cNvPr id="271" name="FormelklammerUndre">
              <a:extLst>
                <a:ext uri="{FF2B5EF4-FFF2-40B4-BE49-F238E27FC236}">
                  <a16:creationId xmlns:a16="http://schemas.microsoft.com/office/drawing/2014/main" id="{A61DA540-4BFA-41A7-A504-CCFAB774EC94}"/>
                </a:ext>
              </a:extLst>
            </xdr:cNvPr>
            <xdr:cNvSpPr/>
          </xdr:nvSpPr>
          <xdr:spPr>
            <a:xfrm rot="16200000">
              <a:off x="57892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ext_FormelBildtextUndre" descr="Vilket värde (text eller tal) vill du leta efter?&#10;">
              <a:extLst>
                <a:ext uri="{FF2B5EF4-FFF2-40B4-BE49-F238E27FC236}">
                  <a16:creationId xmlns:a16="http://schemas.microsoft.com/office/drawing/2014/main" id="{73BBFD57-E525-4CF9-A6E9-242691515557}"/>
                </a:ext>
              </a:extLst>
            </xdr:cNvPr>
            <xdr:cNvSpPr txBox="1">
              <a:spLocks noChangeArrowheads="1"/>
            </xdr:cNvSpPr>
          </xdr:nvSpPr>
          <xdr:spPr bwMode="auto">
            <a:xfrm>
              <a:off x="51244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Vilket värde (text eller tal) vill du leta efter?</a:t>
              </a:r>
            </a:p>
          </xdr:txBody>
        </xdr:sp>
      </xdr:grpSp>
    </xdr:grpSp>
    <xdr:clientData/>
  </xdr:twoCellAnchor>
  <xdr:twoCellAnchor>
    <xdr:from>
      <xdr:col>0</xdr:col>
      <xdr:colOff>619124</xdr:colOff>
      <xdr:row>73</xdr:row>
      <xdr:rowOff>85707</xdr:rowOff>
    </xdr:from>
    <xdr:to>
      <xdr:col>1</xdr:col>
      <xdr:colOff>5199625</xdr:colOff>
      <xdr:row>85</xdr:row>
      <xdr:rowOff>38096</xdr:rowOff>
    </xdr:to>
    <xdr:grpSp>
      <xdr:nvGrpSpPr>
        <xdr:cNvPr id="275" name="Grupp 274">
          <a:extLst>
            <a:ext uri="{FF2B5EF4-FFF2-40B4-BE49-F238E27FC236}">
              <a16:creationId xmlns:a16="http://schemas.microsoft.com/office/drawing/2014/main" id="{847274C0-AC26-4344-B2CE-53D60DDD0425}"/>
            </a:ext>
          </a:extLst>
        </xdr:cNvPr>
        <xdr:cNvGrpSpPr/>
      </xdr:nvGrpSpPr>
      <xdr:grpSpPr>
        <a:xfrm>
          <a:off x="619124" y="14220807"/>
          <a:ext cx="5490139" cy="2124089"/>
          <a:chOff x="638174" y="14144607"/>
          <a:chExt cx="5399499" cy="2271433"/>
        </a:xfrm>
      </xdr:grpSpPr>
      <xdr:sp macro="" textlink="">
        <xdr:nvSpPr>
          <xdr:cNvPr id="276" name="FormelklammerUndre">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FormelklammerUndre">
            <a:extLst>
              <a:ext uri="{FF2B5EF4-FFF2-40B4-BE49-F238E27FC236}">
                <a16:creationId xmlns:a16="http://schemas.microsoft.com/office/drawing/2014/main" id="{FBA8E8F9-1C1F-46A9-819E-ED4261288C76}"/>
              </a:ext>
            </a:extLst>
          </xdr:cNvPr>
          <xdr:cNvSpPr/>
        </xdr:nvSpPr>
        <xdr:spPr>
          <a:xfrm rot="16200000">
            <a:off x="3414186"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FormelklammerÖvre">
            <a:extLst>
              <a:ext uri="{FF2B5EF4-FFF2-40B4-BE49-F238E27FC236}">
                <a16:creationId xmlns:a16="http://schemas.microsoft.com/office/drawing/2014/main" id="{44603805-5C4E-4370-B762-A5B53406A8B3}"/>
              </a:ext>
            </a:extLst>
          </xdr:cNvPr>
          <xdr:cNvSpPr/>
        </xdr:nvSpPr>
        <xdr:spPr>
          <a:xfrm rot="5400000">
            <a:off x="4296105"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FormelklammerÖvre">
            <a:extLst>
              <a:ext uri="{FF2B5EF4-FFF2-40B4-BE49-F238E27FC236}">
                <a16:creationId xmlns:a16="http://schemas.microsoft.com/office/drawing/2014/main" id="{02E6B0A4-8693-43A2-A27C-ECA0F01F93E4}"/>
              </a:ext>
            </a:extLst>
          </xdr:cNvPr>
          <xdr:cNvSpPr/>
        </xdr:nvSpPr>
        <xdr:spPr>
          <a:xfrm rot="5400000">
            <a:off x="2532430" y="14235736"/>
            <a:ext cx="495146" cy="1062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ext_Formel" descr="=ANTAL.OMF(F50:F61;F64;G50:G61;G64)&#10;">
            <a:extLst>
              <a:ext uri="{FF2B5EF4-FFF2-40B4-BE49-F238E27FC236}">
                <a16:creationId xmlns:a16="http://schemas.microsoft.com/office/drawing/2014/main" id="{9B024B79-A0D7-4146-8614-608EC9FDD326}"/>
              </a:ext>
            </a:extLst>
          </xdr:cNvPr>
          <xdr:cNvSpPr txBox="1"/>
        </xdr:nvSpPr>
        <xdr:spPr>
          <a:xfrm>
            <a:off x="638174" y="14982176"/>
            <a:ext cx="5391043" cy="254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1950">
                <a:solidFill>
                  <a:srgbClr val="000000"/>
                </a:solidFill>
                <a:effectLst/>
                <a:latin typeface="Courier New" panose="02070309020205020404" pitchFamily="49" charset="0"/>
                <a:ea typeface="Times New Roman" panose="02020603050405020304" pitchFamily="18" charset="0"/>
              </a:rPr>
              <a:t>=ANTAL.OMF(F50:F61;F64;G50:G61;G64)</a:t>
            </a:r>
            <a:endParaRPr lang="en-US" sz="1950">
              <a:effectLst/>
              <a:latin typeface="Courier New" panose="02070309020205020404" pitchFamily="49" charset="0"/>
              <a:ea typeface="Times New Roman" panose="02020603050405020304" pitchFamily="18" charset="0"/>
            </a:endParaRPr>
          </a:p>
        </xdr:txBody>
      </xdr:sp>
      <xdr:sp macro="" textlink="">
        <xdr:nvSpPr>
          <xdr:cNvPr id="281" name="text_FormelBildtextÖvre" descr="Det här är det första området att räkna&#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11733" y="14144607"/>
            <a:ext cx="134465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det första området att räkna</a:t>
            </a:r>
          </a:p>
        </xdr:txBody>
      </xdr:sp>
      <xdr:sp macro="" textlink="">
        <xdr:nvSpPr>
          <xdr:cNvPr id="282" name="text_FormelBildtextÖvre" descr="Det här är det andra området att räkna&#10;">
            <a:extLst>
              <a:ext uri="{FF2B5EF4-FFF2-40B4-BE49-F238E27FC236}">
                <a16:creationId xmlns:a16="http://schemas.microsoft.com/office/drawing/2014/main" id="{11EE695F-0D8C-4F27-9607-875A146520A9}"/>
              </a:ext>
            </a:extLst>
          </xdr:cNvPr>
          <xdr:cNvSpPr txBox="1">
            <a:spLocks noChangeArrowheads="1"/>
          </xdr:cNvSpPr>
        </xdr:nvSpPr>
        <xdr:spPr bwMode="auto">
          <a:xfrm>
            <a:off x="3873587" y="14144607"/>
            <a:ext cx="1340181"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sv-se" sz="1100">
                <a:effectLst/>
                <a:latin typeface="Calibri" panose="020F0502020204030204" pitchFamily="34" charset="0"/>
                <a:ea typeface="+mn-ea"/>
                <a:cs typeface="+mn-cs"/>
              </a:rPr>
              <a:t>Det här är det andra området att räkna</a:t>
            </a:r>
            <a:endParaRPr lang="en-US">
              <a:effectLst/>
              <a:latin typeface="Calibri" panose="020F0502020204030204" pitchFamily="34" charset="0"/>
            </a:endParaRPr>
          </a:p>
        </xdr:txBody>
      </xdr:sp>
      <xdr:sp macro="" textlink="">
        <xdr:nvSpPr>
          <xdr:cNvPr id="283" name="text_FormelBildtextUndre" descr="Det här är villkoret för den första matchningen&#10;&#10;">
            <a:extLst>
              <a:ext uri="{FF2B5EF4-FFF2-40B4-BE49-F238E27FC236}">
                <a16:creationId xmlns:a16="http://schemas.microsoft.com/office/drawing/2014/main" id="{CA955A6F-F900-4254-A38C-2B84B32EF341}"/>
              </a:ext>
            </a:extLst>
          </xdr:cNvPr>
          <xdr:cNvSpPr txBox="1">
            <a:spLocks noChangeArrowheads="1"/>
          </xdr:cNvSpPr>
        </xdr:nvSpPr>
        <xdr:spPr bwMode="auto">
          <a:xfrm>
            <a:off x="3054286" y="15615070"/>
            <a:ext cx="1214947" cy="79130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sv-se" sz="1100">
                <a:effectLst/>
                <a:latin typeface="Calibri" panose="020F0502020204030204" pitchFamily="34" charset="0"/>
                <a:ea typeface="+mn-ea"/>
                <a:cs typeface="+mn-cs"/>
              </a:rPr>
              <a:t>Det här är villkoret för den första matchningen</a:t>
            </a:r>
            <a:endParaRPr lang="en-US">
              <a:effectLst/>
              <a:latin typeface="Calibri" panose="020F0502020204030204" pitchFamily="34" charset="0"/>
            </a:endParaRPr>
          </a:p>
        </xdr:txBody>
      </xdr:sp>
      <xdr:sp macro="" textlink="">
        <xdr:nvSpPr>
          <xdr:cNvPr id="284" name="text_FormelBildtextUndre" descr="Det här villkor för den andra matchningen&#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8009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här är villkoret</a:t>
            </a:r>
            <a:r>
              <a:rPr lang="sv-se" sz="1100" baseline="0">
                <a:effectLst/>
                <a:latin typeface="Calibri" panose="020F0502020204030204" pitchFamily="34" charset="0"/>
                <a:ea typeface="Calibri" panose="020F0502020204030204" pitchFamily="34" charset="0"/>
                <a:cs typeface="Times New Roman" panose="02020603050405020304" pitchFamily="18" charset="0"/>
              </a:rPr>
              <a:t> för den andra matchningen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87</xdr:row>
      <xdr:rowOff>38100</xdr:rowOff>
    </xdr:from>
    <xdr:to>
      <xdr:col>1</xdr:col>
      <xdr:colOff>2446842</xdr:colOff>
      <xdr:row>89</xdr:row>
      <xdr:rowOff>188024</xdr:rowOff>
    </xdr:to>
    <xdr:sp macro="" textlink="">
      <xdr:nvSpPr>
        <xdr:cNvPr id="285" name="Knappen Mer information" descr="Visa mer information">
          <a:hlinkClick xmlns:r="http://schemas.openxmlformats.org/officeDocument/2006/relationships" r:id="rId22"/>
          <a:extLst>
            <a:ext uri="{FF2B5EF4-FFF2-40B4-BE49-F238E27FC236}">
              <a16:creationId xmlns:a16="http://schemas.microsoft.com/office/drawing/2014/main" id="{8D5461FA-B324-43B7-BD8D-8A93884BC3F2}"/>
            </a:ext>
          </a:extLst>
        </xdr:cNvPr>
        <xdr:cNvSpPr/>
      </xdr:nvSpPr>
      <xdr:spPr>
        <a:xfrm>
          <a:off x="571500" y="172212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0</xdr:col>
      <xdr:colOff>619125</xdr:colOff>
      <xdr:row>112</xdr:row>
      <xdr:rowOff>95250</xdr:rowOff>
    </xdr:from>
    <xdr:to>
      <xdr:col>1</xdr:col>
      <xdr:colOff>2494467</xdr:colOff>
      <xdr:row>115</xdr:row>
      <xdr:rowOff>54674</xdr:rowOff>
    </xdr:to>
    <xdr:sp macro="" textlink="">
      <xdr:nvSpPr>
        <xdr:cNvPr id="131" name="Knappen Mer information" descr="Visa mer information">
          <a:hlinkClick xmlns:r="http://schemas.openxmlformats.org/officeDocument/2006/relationships" r:id="rId23"/>
          <a:extLst>
            <a:ext uri="{FF2B5EF4-FFF2-40B4-BE49-F238E27FC236}">
              <a16:creationId xmlns:a16="http://schemas.microsoft.com/office/drawing/2014/main" id="{E4939BBA-49B2-4BFB-A7CF-F0BF2534CA19}"/>
            </a:ext>
          </a:extLst>
        </xdr:cNvPr>
        <xdr:cNvSpPr/>
      </xdr:nvSpPr>
      <xdr:spPr>
        <a:xfrm>
          <a:off x="619125" y="220408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Kolla in det här" descr="KOLLA IN DET HÄR&#10;&#10;">
          <a:extLst>
            <a:ext uri="{FF2B5EF4-FFF2-40B4-BE49-F238E27FC236}">
              <a16:creationId xmlns:a16="http://schemas.microsoft.com/office/drawing/2014/main" id="{16122225-CAAD-44E9-BB30-7B1C9C3D2195}"/>
            </a:ext>
          </a:extLst>
        </xdr:cNvPr>
        <xdr:cNvGrpSpPr/>
      </xdr:nvGrpSpPr>
      <xdr:grpSpPr>
        <a:xfrm>
          <a:off x="7429500" y="2466975"/>
          <a:ext cx="2676525" cy="1626141"/>
          <a:chOff x="7830674" y="7686975"/>
          <a:chExt cx="2476379" cy="1716628"/>
        </a:xfrm>
      </xdr:grpSpPr>
      <xdr:grpSp>
        <xdr:nvGrpSpPr>
          <xdr:cNvPr id="77" name="Rader med hakparent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En till rad med hakparentes" descr="Rad med hakparentes">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Rad med hakparentes" descr="Rad med hakparentes&#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Stjärnor" descr="Stjärnor">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ktioner"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Förhoppningsvis har du skrivit </a:t>
            </a:r>
            <a:r>
              <a:rPr lang="sv-se" sz="1100" b="1" kern="0">
                <a:solidFill>
                  <a:schemeClr val="bg2">
                    <a:lumMod val="25000"/>
                  </a:schemeClr>
                </a:solidFill>
                <a:latin typeface="+mn-lt"/>
                <a:ea typeface="Segoe UI" pitchFamily="34" charset="0"/>
                <a:cs typeface="Segoe UI Light" panose="020B0502040204020203" pitchFamily="34" charset="0"/>
              </a:rPr>
              <a:t>=LETARAD(C10;C5:D8;2;FALSKT).</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33</xdr:row>
      <xdr:rowOff>171450</xdr:rowOff>
    </xdr:from>
    <xdr:to>
      <xdr:col>1</xdr:col>
      <xdr:colOff>5218938</xdr:colOff>
      <xdr:row>47</xdr:row>
      <xdr:rowOff>171450</xdr:rowOff>
    </xdr:to>
    <xdr:grpSp>
      <xdr:nvGrpSpPr>
        <xdr:cNvPr id="82" name="Grupp 81">
          <a:extLst>
            <a:ext uri="{FF2B5EF4-FFF2-40B4-BE49-F238E27FC236}">
              <a16:creationId xmlns:a16="http://schemas.microsoft.com/office/drawing/2014/main" id="{1015345F-A070-4EDE-8224-DC487667438E}"/>
            </a:ext>
          </a:extLst>
        </xdr:cNvPr>
        <xdr:cNvGrpSpPr/>
      </xdr:nvGrpSpPr>
      <xdr:grpSpPr>
        <a:xfrm>
          <a:off x="352425" y="6796088"/>
          <a:ext cx="5795201" cy="2533650"/>
          <a:chOff x="352425" y="10715625"/>
          <a:chExt cx="5733288" cy="2390775"/>
        </a:xfrm>
      </xdr:grpSpPr>
      <xdr:sp macro="" textlink="">
        <xdr:nvSpPr>
          <xdr:cNvPr id="83" name="Rektangel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Steg" descr="Mer information på webben&#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Rak koppling 84" descr="Dekorativ linje">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Rak koppling 85" descr="Dekorativ linj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178519</xdr:rowOff>
    </xdr:from>
    <xdr:to>
      <xdr:col>1</xdr:col>
      <xdr:colOff>2562225</xdr:colOff>
      <xdr:row>39</xdr:row>
      <xdr:rowOff>156598</xdr:rowOff>
    </xdr:to>
    <xdr:grpSp>
      <xdr:nvGrpSpPr>
        <xdr:cNvPr id="5" name="Grupp 4">
          <a:extLst>
            <a:ext uri="{FF2B5EF4-FFF2-40B4-BE49-F238E27FC236}">
              <a16:creationId xmlns:a16="http://schemas.microsoft.com/office/drawing/2014/main" id="{82632918-520D-4E51-9E28-E3DEB82D9A91}"/>
            </a:ext>
          </a:extLst>
        </xdr:cNvPr>
        <xdr:cNvGrpSpPr/>
      </xdr:nvGrpSpPr>
      <xdr:grpSpPr>
        <a:xfrm>
          <a:off x="562406" y="7527057"/>
          <a:ext cx="2928507" cy="340029"/>
          <a:chOff x="562406" y="11008444"/>
          <a:chExt cx="2866594" cy="359079"/>
        </a:xfrm>
      </xdr:grpSpPr>
      <xdr:sp macro="" textlink="">
        <xdr:nvSpPr>
          <xdr:cNvPr id="87" name="Steg" descr="Allt om funktionen OM, länkat till webben&#10;&#10;">
            <a:hlinkClick xmlns:r="http://schemas.openxmlformats.org/officeDocument/2006/relationships" r:id="rId3" tooltip="Klicka här om du vill lära dig allt om Excel-formler från webben"/>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Översikt</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över formler i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fik 22" descr="Pil">
            <a:hlinkClick xmlns:r="http://schemas.openxmlformats.org/officeDocument/2006/relationships" r:id="rId3" tooltip="Klicka här om du vill lära dig mer från webben"/>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172585</xdr:rowOff>
    </xdr:from>
    <xdr:to>
      <xdr:col>1</xdr:col>
      <xdr:colOff>2590800</xdr:colOff>
      <xdr:row>41</xdr:row>
      <xdr:rowOff>155974</xdr:rowOff>
    </xdr:to>
    <xdr:grpSp>
      <xdr:nvGrpSpPr>
        <xdr:cNvPr id="4" name="Grupp 3">
          <a:extLst>
            <a:ext uri="{FF2B5EF4-FFF2-40B4-BE49-F238E27FC236}">
              <a16:creationId xmlns:a16="http://schemas.microsoft.com/office/drawing/2014/main" id="{98FAF5DD-EE61-45C8-981A-2D0D0E97F1D8}"/>
            </a:ext>
          </a:extLst>
        </xdr:cNvPr>
        <xdr:cNvGrpSpPr/>
      </xdr:nvGrpSpPr>
      <xdr:grpSpPr>
        <a:xfrm>
          <a:off x="562406" y="7883073"/>
          <a:ext cx="2957082" cy="345339"/>
          <a:chOff x="562406" y="11383510"/>
          <a:chExt cx="2895169" cy="364389"/>
        </a:xfrm>
      </xdr:grpSpPr>
      <xdr:sp macro="" textlink="">
        <xdr:nvSpPr>
          <xdr:cNvPr id="89" name="Steg" descr="Allt om funktionen IFS, länkat till webben&#10;">
            <a:hlinkClick xmlns:r="http://schemas.openxmlformats.org/officeDocument/2006/relationships" r:id="rId6" tooltip="Klicka här om du vill veta allt om Excel-funktioner efter kategori från webben"/>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(efter</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kategori)</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44</xdr:row>
      <xdr:rowOff>13003</xdr:rowOff>
    </xdr:from>
    <xdr:to>
      <xdr:col>1</xdr:col>
      <xdr:colOff>2628900</xdr:colOff>
      <xdr:row>45</xdr:row>
      <xdr:rowOff>186892</xdr:rowOff>
    </xdr:to>
    <xdr:grpSp>
      <xdr:nvGrpSpPr>
        <xdr:cNvPr id="2" name="Grupp 1">
          <a:extLst>
            <a:ext uri="{FF2B5EF4-FFF2-40B4-BE49-F238E27FC236}">
              <a16:creationId xmlns:a16="http://schemas.microsoft.com/office/drawing/2014/main" id="{2F82E782-5C9A-405F-90E2-13AE28FFFCBD}"/>
            </a:ext>
          </a:extLst>
        </xdr:cNvPr>
        <xdr:cNvGrpSpPr/>
      </xdr:nvGrpSpPr>
      <xdr:grpSpPr>
        <a:xfrm>
          <a:off x="562406" y="8628366"/>
          <a:ext cx="2995182" cy="350101"/>
          <a:chOff x="562406" y="12176428"/>
          <a:chExt cx="2933269" cy="364389"/>
        </a:xfrm>
      </xdr:grpSpPr>
      <xdr:sp macro="" textlink="">
        <xdr:nvSpPr>
          <xdr:cNvPr id="91" name="Steg" descr="Kostnadsfria Excel-kurser online är länkat till webben&#10;">
            <a:hlinkClick xmlns:r="http://schemas.openxmlformats.org/officeDocument/2006/relationships" r:id="rId7" tooltip="Klicka här om du vill lära dig mer om kostnadsfria Excel-kurser från webben"/>
            <a:extLst>
              <a:ext uri="{FF2B5EF4-FFF2-40B4-BE49-F238E27FC236}">
                <a16:creationId xmlns:a16="http://schemas.microsoft.com/office/drawing/2014/main" id="{19A3D044-BB8D-41AF-8364-CFED7743E9E8}"/>
              </a:ext>
            </a:extLst>
          </xdr:cNvPr>
          <xdr:cNvSpPr txBox="1"/>
        </xdr:nvSpPr>
        <xdr:spPr>
          <a:xfrm>
            <a:off x="1040199" y="12227532"/>
            <a:ext cx="24554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92" name="Grafik 22" descr="Pil">
            <a:hlinkClick xmlns:r="http://schemas.openxmlformats.org/officeDocument/2006/relationships" r:id="rId7" tooltip="Klicka här om du vill lära dig mer från webben"/>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171961</xdr:rowOff>
    </xdr:from>
    <xdr:to>
      <xdr:col>1</xdr:col>
      <xdr:colOff>2590800</xdr:colOff>
      <xdr:row>43</xdr:row>
      <xdr:rowOff>155350</xdr:rowOff>
    </xdr:to>
    <xdr:grpSp>
      <xdr:nvGrpSpPr>
        <xdr:cNvPr id="3" name="Grupp 2">
          <a:extLst>
            <a:ext uri="{FF2B5EF4-FFF2-40B4-BE49-F238E27FC236}">
              <a16:creationId xmlns:a16="http://schemas.microsoft.com/office/drawing/2014/main" id="{F4AC7FE3-2FB4-4A3F-8F6D-E41D0BF24478}"/>
            </a:ext>
          </a:extLst>
        </xdr:cNvPr>
        <xdr:cNvGrpSpPr/>
      </xdr:nvGrpSpPr>
      <xdr:grpSpPr>
        <a:xfrm>
          <a:off x="562406" y="8244399"/>
          <a:ext cx="2957082" cy="345339"/>
          <a:chOff x="562406" y="11763886"/>
          <a:chExt cx="2895169" cy="364389"/>
        </a:xfrm>
      </xdr:grpSpPr>
      <xdr:sp macro="" textlink="">
        <xdr:nvSpPr>
          <xdr:cNvPr id="93" name="Steg" descr="Avancerade OM-uttryck, länkat till webben&#10;">
            <a:hlinkClick xmlns:r="http://schemas.openxmlformats.org/officeDocument/2006/relationships" r:id="rId8" tooltip="Klicka här om du vill veta allt om Excel-funktioner (alfabetisk ordning) från webben"/>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(alfabetisk ordning)</a:t>
            </a:r>
          </a:p>
        </xdr:txBody>
      </xdr:sp>
      <xdr:pic>
        <xdr:nvPicPr>
          <xdr:cNvPr id="94"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352426</xdr:rowOff>
    </xdr:from>
    <xdr:to>
      <xdr:col>1</xdr:col>
      <xdr:colOff>5218938</xdr:colOff>
      <xdr:row>33</xdr:row>
      <xdr:rowOff>95251</xdr:rowOff>
    </xdr:to>
    <xdr:sp macro="" textlink="">
      <xdr:nvSpPr>
        <xdr:cNvPr id="62" name="text_RundturBakgrund" descr="Bakgrund">
          <a:extLst>
            <a:ext uri="{FF2B5EF4-FFF2-40B4-BE49-F238E27FC236}">
              <a16:creationId xmlns:a16="http://schemas.microsoft.com/office/drawing/2014/main" id="{9C42B660-A3B5-4F00-8B62-1A2BC85EB46D}"/>
            </a:ext>
          </a:extLst>
        </xdr:cNvPr>
        <xdr:cNvSpPr/>
      </xdr:nvSpPr>
      <xdr:spPr>
        <a:xfrm>
          <a:off x="352425" y="352426"/>
          <a:ext cx="5733288" cy="66294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ext_RundturRubrik" descr="Låt Funktionsguiden vägleda dig">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Låt Funktionsguiden vägleda dig</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ext_Rundtur1" descr="Dekorativ linj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29</xdr:row>
      <xdr:rowOff>146481</xdr:rowOff>
    </xdr:from>
    <xdr:to>
      <xdr:col>1</xdr:col>
      <xdr:colOff>4863004</xdr:colOff>
      <xdr:row>29</xdr:row>
      <xdr:rowOff>146481</xdr:rowOff>
    </xdr:to>
    <xdr:cxnSp macro="">
      <xdr:nvCxnSpPr>
        <xdr:cNvPr id="65" name="text_Rundtur2" descr="Dekorativ linje">
          <a:extLst>
            <a:ext uri="{FF2B5EF4-FFF2-40B4-BE49-F238E27FC236}">
              <a16:creationId xmlns:a16="http://schemas.microsoft.com/office/drawing/2014/main" id="{8AE36029-DE43-4E7F-9235-7AED0D64959D}"/>
            </a:ext>
          </a:extLst>
        </xdr:cNvPr>
        <xdr:cNvCxnSpPr>
          <a:cxnSpLocks/>
        </xdr:cNvCxnSpPr>
      </xdr:nvCxnSpPr>
      <xdr:spPr>
        <a:xfrm>
          <a:off x="567653" y="627105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ext_RundturIntro" descr="Om du vet namnet på funktionen du vill använda, men du är osäker på hur den skrivs kan du låta Funktionsguiden hjälpa dig.">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Om du vet namnet på funktionen du vill använda, men du är osäker på hur den skrivs kan du låta Funktionsguiden hjälpa dig.</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upp_Steg">
          <a:extLst>
            <a:ext uri="{FF2B5EF4-FFF2-40B4-BE49-F238E27FC236}">
              <a16:creationId xmlns:a16="http://schemas.microsoft.com/office/drawing/2014/main" id="{BD77C92C-5C36-46AE-A637-B10B8A476780}"/>
            </a:ext>
          </a:extLst>
        </xdr:cNvPr>
        <xdr:cNvGrpSpPr/>
      </xdr:nvGrpSpPr>
      <xdr:grpSpPr>
        <a:xfrm>
          <a:off x="576262" y="1571615"/>
          <a:ext cx="5295901" cy="904887"/>
          <a:chOff x="647700" y="7419974"/>
          <a:chExt cx="5326256" cy="893481"/>
        </a:xfrm>
      </xdr:grpSpPr>
      <xdr:sp macro="" textlink="">
        <xdr:nvSpPr>
          <xdr:cNvPr id="68" name="text_Steg" descr="Markera cell D16 och gå till Formler &gt; Infoga funktion &gt; skriv LETARAD i rutan Sök efter funktion och tryck på Kör. Klicka på OK längst ned när du LETARAD markerats. När du markerar en funktion i listan visar Excel dess syntax.&#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Markera cell D10 och gå till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Formler</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Infoga funktion</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skriv</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LETARAD </a:t>
            </a:r>
            <a:r>
              <a:rPr lang="sv-se"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sv-se"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 rutan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Sök efter funktion </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och tryck på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Kör</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När du ser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LETARAD</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markerat klickar du på </a:t>
            </a:r>
            <a:r>
              <a:rPr lang="sv-se"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sv-se"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längst ned.</a:t>
            </a:r>
            <a:r>
              <a:rPr lang="sv-se" sz="1100">
                <a:solidFill>
                  <a:schemeClr val="tx1">
                    <a:lumMod val="75000"/>
                    <a:lumOff val="25000"/>
                  </a:schemeClr>
                </a:solidFill>
                <a:latin typeface="Segoe UI" panose="020B0502040204020203" pitchFamily="34" charset="0"/>
                <a:cs typeface="Segoe UI" panose="020B0502040204020203" pitchFamily="34" charset="0"/>
              </a:rPr>
              <a:t> När du markerar en funktion i </a:t>
            </a:r>
            <a:r>
              <a:rPr lang="sv-se" sz="1100" baseline="0">
                <a:solidFill>
                  <a:schemeClr val="tx1">
                    <a:lumMod val="75000"/>
                    <a:lumOff val="25000"/>
                  </a:schemeClr>
                </a:solidFill>
                <a:latin typeface="Segoe UI" panose="020B0502040204020203" pitchFamily="34" charset="0"/>
                <a:cs typeface="Segoe UI" panose="020B0502040204020203" pitchFamily="34" charset="0"/>
              </a:rPr>
              <a:t>listan visar Excel dess syntax.</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form_Steg" descr="1">
            <a:extLst>
              <a:ext uri="{FF2B5EF4-FFF2-40B4-BE49-F238E27FC236}">
                <a16:creationId xmlns:a16="http://schemas.microsoft.com/office/drawing/2014/main" id="{215648BB-0134-4C42-A6F9-AC13CE6B572C}"/>
              </a:ext>
            </a:extLst>
          </xdr:cNvPr>
          <xdr:cNvSpPr/>
        </xdr:nvSpPr>
        <xdr:spPr>
          <a:xfrm>
            <a:off x="647700" y="7419974"/>
            <a:ext cx="394065" cy="3721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upp_Steg">
          <a:extLst>
            <a:ext uri="{FF2B5EF4-FFF2-40B4-BE49-F238E27FC236}">
              <a16:creationId xmlns:a16="http://schemas.microsoft.com/office/drawing/2014/main" id="{BF405A0F-7FA6-4E62-A4D2-D48FD5B37F21}"/>
            </a:ext>
          </a:extLst>
        </xdr:cNvPr>
        <xdr:cNvGrpSpPr/>
      </xdr:nvGrpSpPr>
      <xdr:grpSpPr>
        <a:xfrm>
          <a:off x="576262" y="2538412"/>
          <a:ext cx="5257800" cy="838199"/>
          <a:chOff x="609600" y="7810500"/>
          <a:chExt cx="5186234" cy="876582"/>
        </a:xfrm>
      </xdr:grpSpPr>
      <xdr:sp macro="" textlink="">
        <xdr:nvSpPr>
          <xdr:cNvPr id="72" name="text_Steg"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Ange sedan funktionsargument i respektive textrutor. Varje argument du anger utvärderas och resultat visas längst ned. När du är nöjd och trycker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anger Excel formeln åt dig.</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form_Steg"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30</xdr:row>
      <xdr:rowOff>138114</xdr:rowOff>
    </xdr:from>
    <xdr:to>
      <xdr:col>1</xdr:col>
      <xdr:colOff>970369</xdr:colOff>
      <xdr:row>32</xdr:row>
      <xdr:rowOff>92563</xdr:rowOff>
    </xdr:to>
    <xdr:sp macro="" textlink="">
      <xdr:nvSpPr>
        <xdr:cNvPr id="74" name="KnappenFöregående" descr="Gå tillbaka till föregående blad">
          <a:hlinkClick xmlns:r="http://schemas.openxmlformats.org/officeDocument/2006/relationships" r:id="rId9" tooltip="Klicka här för att gå tillbaka till föregående blad"/>
          <a:extLst>
            <a:ext uri="{FF2B5EF4-FFF2-40B4-BE49-F238E27FC236}">
              <a16:creationId xmlns:a16="http://schemas.microsoft.com/office/drawing/2014/main" id="{5E40797B-36B9-4C1B-9AE0-EA6AD5EEF027}"/>
            </a:ext>
          </a:extLst>
        </xdr:cNvPr>
        <xdr:cNvSpPr/>
      </xdr:nvSpPr>
      <xdr:spPr>
        <a:xfrm flipH="1">
          <a:off x="561974" y="6453189"/>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3646535</xdr:colOff>
      <xdr:row>30</xdr:row>
      <xdr:rowOff>138114</xdr:rowOff>
    </xdr:from>
    <xdr:to>
      <xdr:col>1</xdr:col>
      <xdr:colOff>4921705</xdr:colOff>
      <xdr:row>32</xdr:row>
      <xdr:rowOff>92563</xdr:rowOff>
    </xdr:to>
    <xdr:sp macro="" textlink="">
      <xdr:nvSpPr>
        <xdr:cNvPr id="75" name="KnappenNästa" descr="Gå vidare till nästa blad">
          <a:hlinkClick xmlns:r="http://schemas.openxmlformats.org/officeDocument/2006/relationships" r:id="rId10" tooltip="Klicka här för att gå till nästa blad"/>
          <a:extLst>
            <a:ext uri="{FF2B5EF4-FFF2-40B4-BE49-F238E27FC236}">
              <a16:creationId xmlns:a16="http://schemas.microsoft.com/office/drawing/2014/main" id="{1C0B3F5D-086A-4A30-A12D-A0A3DB6D24E2}"/>
            </a:ext>
          </a:extLst>
        </xdr:cNvPr>
        <xdr:cNvSpPr/>
      </xdr:nvSpPr>
      <xdr:spPr>
        <a:xfrm>
          <a:off x="4513310" y="6453189"/>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oneCell">
    <xdr:from>
      <xdr:col>1</xdr:col>
      <xdr:colOff>228600</xdr:colOff>
      <xdr:row>14</xdr:row>
      <xdr:rowOff>134638</xdr:rowOff>
    </xdr:from>
    <xdr:to>
      <xdr:col>1</xdr:col>
      <xdr:colOff>4857750</xdr:colOff>
      <xdr:row>28</xdr:row>
      <xdr:rowOff>19504</xdr:rowOff>
    </xdr:to>
    <xdr:pic>
      <xdr:nvPicPr>
        <xdr:cNvPr id="7" name="Bild 6" descr="Dialogrutan Funktionsargument för LETARAD">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401713"/>
          <a:ext cx="4629150" cy="2551866"/>
        </a:xfrm>
        <a:prstGeom prst="rect">
          <a:avLst/>
        </a:prstGeom>
      </xdr:spPr>
    </xdr:pic>
    <xdr:clientData/>
  </xdr:twoCellAnchor>
  <xdr:twoCellAnchor>
    <xdr:from>
      <xdr:col>1</xdr:col>
      <xdr:colOff>1544364</xdr:colOff>
      <xdr:row>15</xdr:row>
      <xdr:rowOff>75904</xdr:rowOff>
    </xdr:from>
    <xdr:to>
      <xdr:col>6</xdr:col>
      <xdr:colOff>571500</xdr:colOff>
      <xdr:row>34</xdr:row>
      <xdr:rowOff>172912</xdr:rowOff>
    </xdr:to>
    <xdr:grpSp>
      <xdr:nvGrpSpPr>
        <xdr:cNvPr id="8" name="Grupp 7">
          <a:extLst>
            <a:ext uri="{FF2B5EF4-FFF2-40B4-BE49-F238E27FC236}">
              <a16:creationId xmlns:a16="http://schemas.microsoft.com/office/drawing/2014/main" id="{8F43BB86-459B-4A39-BF41-D15966065CB8}"/>
            </a:ext>
          </a:extLst>
        </xdr:cNvPr>
        <xdr:cNvGrpSpPr/>
      </xdr:nvGrpSpPr>
      <xdr:grpSpPr>
        <a:xfrm>
          <a:off x="2473052" y="3442992"/>
          <a:ext cx="8118748" cy="3535533"/>
          <a:chOff x="2411139" y="6952954"/>
          <a:chExt cx="7523436" cy="3716508"/>
        </a:xfrm>
      </xdr:grpSpPr>
      <xdr:grpSp>
        <xdr:nvGrpSpPr>
          <xdr:cNvPr id="96" name="Grup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BRA ATT VETA" descr="BRA ATT VETA&#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fik 147" descr="Glasögon">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g"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ange referenser till celler och cellområden eller markera dem med musen.</a:t>
                </a:r>
                <a:endParaRPr lang="en-US" sz="1100">
                  <a:effectLst/>
                  <a:latin typeface="+mn-lt"/>
                </a:endParaRPr>
              </a:p>
            </xdr:txBody>
          </xdr:sp>
        </xdr:grpSp>
        <xdr:cxnSp macro="">
          <xdr:nvCxnSpPr>
            <xdr:cNvPr id="98" name="Koppling: böj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BRA ATT VETA" descr="BRA ATT VETA&#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fik 147" descr="Glasögon">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Steg"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När du skriver in ett argument visas en beskrivning av argumentet längre ned i formuläret, ovanför formelns resultat.</a:t>
              </a:r>
              <a:endParaRPr lang="en-US" sz="1100">
                <a:effectLst/>
                <a:latin typeface="+mn-lt"/>
              </a:endParaRPr>
            </a:p>
          </xdr:txBody>
        </xdr:sp>
        <xdr:sp macro="" textlink="">
          <xdr:nvSpPr>
            <xdr:cNvPr id="104" name="Frihandsfigur: figur 103" descr="Pil">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49</xdr:row>
      <xdr:rowOff>76200</xdr:rowOff>
    </xdr:to>
    <xdr:sp macro="" textlink="">
      <xdr:nvSpPr>
        <xdr:cNvPr id="49" name="text_RundturBakgrund" descr="Bakgrund">
          <a:extLst>
            <a:ext uri="{FF2B5EF4-FFF2-40B4-BE49-F238E27FC236}">
              <a16:creationId xmlns:a16="http://schemas.microsoft.com/office/drawing/2014/main" id="{82635223-B159-4E05-9CEC-2A2F6DF969F2}"/>
            </a:ext>
          </a:extLst>
        </xdr:cNvPr>
        <xdr:cNvSpPr/>
      </xdr:nvSpPr>
      <xdr:spPr>
        <a:xfrm>
          <a:off x="342900" y="361950"/>
          <a:ext cx="5734050" cy="969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ext_RundturRubrik" descr="Rätta till fel i formler">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Rätta till fel i formler</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ext_Rundtur1" descr="Dekorativ linj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173566</xdr:rowOff>
    </xdr:from>
    <xdr:to>
      <xdr:col>1</xdr:col>
      <xdr:colOff>4946626</xdr:colOff>
      <xdr:row>45</xdr:row>
      <xdr:rowOff>173566</xdr:rowOff>
    </xdr:to>
    <xdr:cxnSp macro="">
      <xdr:nvCxnSpPr>
        <xdr:cNvPr id="52" name="text_Rundtur2" descr="Dekorativ linje">
          <a:extLst>
            <a:ext uri="{FF2B5EF4-FFF2-40B4-BE49-F238E27FC236}">
              <a16:creationId xmlns:a16="http://schemas.microsoft.com/office/drawing/2014/main" id="{B4EB5A39-3087-404B-86D1-9EB6F9D1ABB3}"/>
            </a:ext>
          </a:extLst>
        </xdr:cNvPr>
        <xdr:cNvCxnSpPr>
          <a:cxnSpLocks/>
        </xdr:cNvCxnSpPr>
      </xdr:nvCxnSpPr>
      <xdr:spPr>
        <a:xfrm>
          <a:off x="565153" y="939376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ext_RundturIntro" descr="Vid något tillfälle kommer du att träffa på en formel som innehåller ett fel, vilket Excel visar med #ErrorName!. Fel kan vara användbara eftersom de pekar ut när något inte fungerar som tänkt, men de kan vara svåra att åtgärda. Som tur är finns det flera alternativ som hjälper dig att reda på orsaken till felet och åtgärda de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Vid något tillfälle kommer du att träffa på en formel som innehåller ett fel, vilket Excel visar med #ErrorName. Fel kan vara användbara eftersom de pekar ut när något inte fungerar som tänkt, men de kan vara svåra att åtgärda. Som tur är finns det flera alternativ som hjälper dig att ta reda på orsaken till felet och åtgärda det.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p 1">
          <a:extLst>
            <a:ext uri="{FF2B5EF4-FFF2-40B4-BE49-F238E27FC236}">
              <a16:creationId xmlns:a16="http://schemas.microsoft.com/office/drawing/2014/main" id="{A8B5C958-0EB2-41E2-B876-52C03CDCE6CA}"/>
            </a:ext>
          </a:extLst>
        </xdr:cNvPr>
        <xdr:cNvGrpSpPr/>
      </xdr:nvGrpSpPr>
      <xdr:grpSpPr>
        <a:xfrm>
          <a:off x="666924" y="1885950"/>
          <a:ext cx="5301081" cy="990600"/>
          <a:chOff x="571500" y="1924050"/>
          <a:chExt cx="5229626" cy="1057275"/>
        </a:xfrm>
      </xdr:grpSpPr>
      <xdr:sp macro="" textlink="">
        <xdr:nvSpPr>
          <xdr:cNvPr id="55" name="text_Steg" descr="Felkontroll – Gå till formler &gt; Felkontroll. En dialogruta som beskriver möjliga orsaker till det felet du råkat ut för visas. I cell D9 orsakas felet #SAKNAS av att det inte finns något värde som matchar ”Äpple”. Du kan lösa detta genom att använda ett värde som finns, genom att dölja felet med OMFEL, eller bara ignorera det eftersom det försvinner när du använder ett värde som finns.">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Felkontroll – Gå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Felkontroll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dialogruta som beskriver möjliga orsaker till det felet du råkat ut för visas. I cell D9 orsakas felet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#SAKNAS</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av att det inte finns något värde som matchar ”Äpple”. Du kan lösa detta genom att använda ett värde som finns, genom att dölja felet med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bara ignorera det eftersom det försvinner när du använder ett värde som finns.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form_Steg"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13</xdr:row>
      <xdr:rowOff>159542</xdr:rowOff>
    </xdr:from>
    <xdr:to>
      <xdr:col>1</xdr:col>
      <xdr:colOff>4705055</xdr:colOff>
      <xdr:row>23</xdr:row>
      <xdr:rowOff>49770</xdr:rowOff>
    </xdr:to>
    <xdr:pic>
      <xdr:nvPicPr>
        <xdr:cNvPr id="57" name="Bild 56" descr="Dialogruta för felkontroll">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1" y="3245642"/>
          <a:ext cx="4723809" cy="1795228"/>
        </a:xfrm>
        <a:prstGeom prst="rect">
          <a:avLst/>
        </a:prstGeom>
      </xdr:spPr>
    </xdr:pic>
    <xdr:clientData/>
  </xdr:twoCellAnchor>
  <xdr:twoCellAnchor editAs="absolute">
    <xdr:from>
      <xdr:col>0</xdr:col>
      <xdr:colOff>666924</xdr:colOff>
      <xdr:row>23</xdr:row>
      <xdr:rowOff>157163</xdr:rowOff>
    </xdr:from>
    <xdr:to>
      <xdr:col>1</xdr:col>
      <xdr:colOff>5039317</xdr:colOff>
      <xdr:row>27</xdr:row>
      <xdr:rowOff>104775</xdr:rowOff>
    </xdr:to>
    <xdr:grpSp>
      <xdr:nvGrpSpPr>
        <xdr:cNvPr id="3" name="Grupp 2">
          <a:extLst>
            <a:ext uri="{FF2B5EF4-FFF2-40B4-BE49-F238E27FC236}">
              <a16:creationId xmlns:a16="http://schemas.microsoft.com/office/drawing/2014/main" id="{76285975-E71E-42A6-9427-0A2776DA5CC0}"/>
            </a:ext>
          </a:extLst>
        </xdr:cNvPr>
        <xdr:cNvGrpSpPr/>
      </xdr:nvGrpSpPr>
      <xdr:grpSpPr>
        <a:xfrm>
          <a:off x="666924" y="4938713"/>
          <a:ext cx="5301081" cy="671512"/>
          <a:chOff x="571500" y="4957763"/>
          <a:chExt cx="5229626" cy="709612"/>
        </a:xfrm>
      </xdr:grpSpPr>
      <xdr:sp macro="" textlink="">
        <xdr:nvSpPr>
          <xdr:cNvPr id="59" name="text_Steg" descr="Om du klickar på Hjälp med det här felet öppnas hjälpavsnittet som handlar om det aktuella felmeddelandet. Om du klickar på Visa beräkningssteg visas dialogrutan Utvärdera formel.">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du klickar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Hjälp om det här felet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öppnas hjälpavsnittet som handlar om det aktuella felmeddelandet. Om du klickar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Visa beräkningssteg</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visas dialogrutan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Utvärdera formel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form_Steg"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142875</xdr:rowOff>
    </xdr:from>
    <xdr:to>
      <xdr:col>1</xdr:col>
      <xdr:colOff>4800293</xdr:colOff>
      <xdr:row>41</xdr:row>
      <xdr:rowOff>66346</xdr:rowOff>
    </xdr:to>
    <xdr:pic>
      <xdr:nvPicPr>
        <xdr:cNvPr id="61" name="Bild 60" descr="Dialogrutan Utvärdera formel">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95975"/>
          <a:ext cx="4914286" cy="2628571"/>
        </a:xfrm>
        <a:prstGeom prst="rect">
          <a:avLst/>
        </a:prstGeom>
      </xdr:spPr>
    </xdr:pic>
    <xdr:clientData/>
  </xdr:twoCellAnchor>
  <xdr:twoCellAnchor editAs="absolute">
    <xdr:from>
      <xdr:col>0</xdr:col>
      <xdr:colOff>666924</xdr:colOff>
      <xdr:row>41</xdr:row>
      <xdr:rowOff>142875</xdr:rowOff>
    </xdr:from>
    <xdr:to>
      <xdr:col>1</xdr:col>
      <xdr:colOff>5039317</xdr:colOff>
      <xdr:row>46</xdr:row>
      <xdr:rowOff>38100</xdr:rowOff>
    </xdr:to>
    <xdr:grpSp>
      <xdr:nvGrpSpPr>
        <xdr:cNvPr id="4" name="Grupp 3">
          <a:extLst>
            <a:ext uri="{FF2B5EF4-FFF2-40B4-BE49-F238E27FC236}">
              <a16:creationId xmlns:a16="http://schemas.microsoft.com/office/drawing/2014/main" id="{85545FAE-3743-4F8E-97DB-E0C750FA7DE7}"/>
            </a:ext>
          </a:extLst>
        </xdr:cNvPr>
        <xdr:cNvGrpSpPr/>
      </xdr:nvGrpSpPr>
      <xdr:grpSpPr>
        <a:xfrm>
          <a:off x="666924" y="8201025"/>
          <a:ext cx="5301081" cy="800100"/>
          <a:chOff x="571500" y="8372475"/>
          <a:chExt cx="5229626" cy="847725"/>
        </a:xfrm>
      </xdr:grpSpPr>
      <xdr:sp macro="" textlink="">
        <xdr:nvSpPr>
          <xdr:cNvPr id="63" name="text_Steg" descr="Varje gång du klickar på Utvärdera går Excel igenom formeln ett avsnitt i taget. Du får inte alltid veta vad som är fel, men du får veta var felet ligge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Varje gång du klickar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Utvärdera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går Excel igenom formeln ett avsnitt i taget. Du får inte alltid veta vad som är fel, men du får veta var felet ligger. Kika på hjälpavsnittet för att undersöka närmare var felet i din formel finns.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form_Steg"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142875</xdr:rowOff>
    </xdr:from>
    <xdr:to>
      <xdr:col>1</xdr:col>
      <xdr:colOff>998947</xdr:colOff>
      <xdr:row>48</xdr:row>
      <xdr:rowOff>97324</xdr:rowOff>
    </xdr:to>
    <xdr:sp macro="" textlink="">
      <xdr:nvSpPr>
        <xdr:cNvPr id="65"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59901CBF-662C-46B7-9798-9856B1E5ACCE}"/>
            </a:ext>
          </a:extLst>
        </xdr:cNvPr>
        <xdr:cNvSpPr/>
      </xdr:nvSpPr>
      <xdr:spPr>
        <a:xfrm flipH="1">
          <a:off x="590550" y="955357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3669834</xdr:colOff>
      <xdr:row>46</xdr:row>
      <xdr:rowOff>142875</xdr:rowOff>
    </xdr:from>
    <xdr:to>
      <xdr:col>1</xdr:col>
      <xdr:colOff>4945006</xdr:colOff>
      <xdr:row>48</xdr:row>
      <xdr:rowOff>97324</xdr:rowOff>
    </xdr:to>
    <xdr:sp macro="" textlink="">
      <xdr:nvSpPr>
        <xdr:cNvPr id="66" name="KnappenNästa" descr="Gå vidare till nästa blad">
          <a:hlinkClick xmlns:r="http://schemas.openxmlformats.org/officeDocument/2006/relationships" r:id="rId4" tooltip="Klicka här för att gå till nästa blad"/>
          <a:extLst>
            <a:ext uri="{FF2B5EF4-FFF2-40B4-BE49-F238E27FC236}">
              <a16:creationId xmlns:a16="http://schemas.microsoft.com/office/drawing/2014/main" id="{A1974C03-9104-44F6-9B95-FBB22D17937B}"/>
            </a:ext>
          </a:extLst>
        </xdr:cNvPr>
        <xdr:cNvSpPr/>
      </xdr:nvSpPr>
      <xdr:spPr>
        <a:xfrm>
          <a:off x="4536609" y="955357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RA" descr="EXPERIMENTERA">
          <a:extLst>
            <a:ext uri="{FF2B5EF4-FFF2-40B4-BE49-F238E27FC236}">
              <a16:creationId xmlns:a16="http://schemas.microsoft.com/office/drawing/2014/main" id="{7AB7F1CB-875F-43B5-84D0-9EF392715E5F}"/>
            </a:ext>
          </a:extLst>
        </xdr:cNvPr>
        <xdr:cNvGrpSpPr/>
      </xdr:nvGrpSpPr>
      <xdr:grpSpPr>
        <a:xfrm>
          <a:off x="7724775" y="7186613"/>
          <a:ext cx="3179232" cy="1099278"/>
          <a:chOff x="6375400" y="12710331"/>
          <a:chExt cx="3768724" cy="1161191"/>
        </a:xfrm>
      </xdr:grpSpPr>
      <xdr:sp macro="" textlink="">
        <xdr:nvSpPr>
          <xdr:cNvPr id="68" name="Steg"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EXPERIMENTERA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Vad</a:t>
            </a:r>
            <a:r>
              <a:rPr lang="sv-se" sz="1100" kern="0" baseline="0">
                <a:solidFill>
                  <a:schemeClr val="bg2">
                    <a:lumMod val="25000"/>
                  </a:schemeClr>
                </a:solidFill>
                <a:latin typeface="+mn-lt"/>
                <a:ea typeface="Segoe UI" pitchFamily="34" charset="0"/>
                <a:cs typeface="Segoe UI Light" panose="020B0502040204020203" pitchFamily="34" charset="0"/>
              </a:rPr>
              <a:t> är felet här? Tips: Vi vill ta reda på objektens totala </a:t>
            </a:r>
            <a:r>
              <a:rPr lang="sv-se" sz="1100" b="1" kern="0" baseline="0">
                <a:solidFill>
                  <a:schemeClr val="bg2">
                    <a:lumMod val="25000"/>
                  </a:schemeClr>
                </a:solidFill>
                <a:latin typeface="+mn-lt"/>
                <a:ea typeface="Segoe UI" pitchFamily="34" charset="0"/>
                <a:cs typeface="Segoe UI Light" panose="020B0502040204020203" pitchFamily="34" charset="0"/>
              </a:rPr>
              <a:t>SUMMA</a:t>
            </a:r>
            <a:r>
              <a:rPr lang="sv-se" sz="1100" kern="0" baseline="0">
                <a:solidFill>
                  <a:schemeClr val="bg2">
                    <a:lumMod val="25000"/>
                  </a:schemeClr>
                </a:solidFill>
                <a:latin typeface="+mn-lt"/>
                <a:ea typeface="Segoe UI" pitchFamily="34" charset="0"/>
                <a:cs typeface="Segoe UI Light" panose="020B0502040204020203" pitchFamily="34" charset="0"/>
              </a:rPr>
              <a:t>.</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ihandsfigur: figur 68" descr="Rad med hakparentes">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rihandsfigur: figur 69" descr="Rad med hakparentes">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Båge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Båge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afik 96" descr="Flaska">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23</xdr:row>
      <xdr:rowOff>52115</xdr:rowOff>
    </xdr:from>
    <xdr:to>
      <xdr:col>5</xdr:col>
      <xdr:colOff>171450</xdr:colOff>
      <xdr:row>27</xdr:row>
      <xdr:rowOff>180987</xdr:rowOff>
    </xdr:to>
    <xdr:grpSp>
      <xdr:nvGrpSpPr>
        <xdr:cNvPr id="74" name="BRA ATT VETA" descr="BRA ATT VETA&#10;&#10;">
          <a:extLst>
            <a:ext uri="{FF2B5EF4-FFF2-40B4-BE49-F238E27FC236}">
              <a16:creationId xmlns:a16="http://schemas.microsoft.com/office/drawing/2014/main" id="{31BEE91F-7C0C-4732-BB35-0C8B019C6B03}"/>
            </a:ext>
          </a:extLst>
        </xdr:cNvPr>
        <xdr:cNvGrpSpPr/>
      </xdr:nvGrpSpPr>
      <xdr:grpSpPr>
        <a:xfrm>
          <a:off x="6896100" y="4833665"/>
          <a:ext cx="2667000" cy="852772"/>
          <a:chOff x="6778625" y="15619706"/>
          <a:chExt cx="2584778" cy="855693"/>
        </a:xfrm>
      </xdr:grpSpPr>
      <xdr:sp macro="" textlink="">
        <xdr:nvSpPr>
          <xdr:cNvPr id="75" name="Steg"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tx1">
                    <a:lumMod val="75000"/>
                    <a:lumOff val="25000"/>
                  </a:schemeClr>
                </a:solidFill>
                <a:effectLst/>
                <a:latin typeface="+mn-lt"/>
                <a:ea typeface="+mn-ea"/>
                <a:cs typeface="+mn-cs"/>
              </a:rPr>
              <a:t>Klicka på </a:t>
            </a:r>
            <a:r>
              <a:rPr lang="sv-se" sz="1100" b="1" i="0" kern="1200" baseline="0">
                <a:solidFill>
                  <a:schemeClr val="tx1">
                    <a:lumMod val="75000"/>
                    <a:lumOff val="25000"/>
                  </a:schemeClr>
                </a:solidFill>
                <a:effectLst/>
                <a:latin typeface="+mn-lt"/>
                <a:ea typeface="+mn-ea"/>
                <a:cs typeface="+mn-cs"/>
              </a:rPr>
              <a:t>Alternativ</a:t>
            </a:r>
            <a:r>
              <a:rPr lang="sv-se" sz="1100" b="0" i="0" kern="1200" baseline="0">
                <a:solidFill>
                  <a:schemeClr val="tx1">
                    <a:lumMod val="75000"/>
                    <a:lumOff val="25000"/>
                  </a:schemeClr>
                </a:solidFill>
                <a:effectLst/>
                <a:latin typeface="+mn-lt"/>
                <a:ea typeface="+mn-ea"/>
                <a:cs typeface="+mn-cs"/>
              </a:rPr>
              <a:t> för att ange villkor för när fel i Excel ska visas eller ignoreras.</a:t>
            </a:r>
            <a:endParaRPr lang="en-US" sz="1100">
              <a:solidFill>
                <a:schemeClr val="tx1">
                  <a:lumMod val="75000"/>
                  <a:lumOff val="25000"/>
                </a:schemeClr>
              </a:solidFill>
              <a:effectLst/>
              <a:latin typeface="+mn-lt"/>
            </a:endParaRPr>
          </a:p>
        </xdr:txBody>
      </xdr:sp>
      <xdr:pic>
        <xdr:nvPicPr>
          <xdr:cNvPr id="76" name="Grafik 147" descr="Glasögon">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933451</xdr:colOff>
      <xdr:row>22</xdr:row>
      <xdr:rowOff>104777</xdr:rowOff>
    </xdr:from>
    <xdr:to>
      <xdr:col>1</xdr:col>
      <xdr:colOff>5495926</xdr:colOff>
      <xdr:row>24</xdr:row>
      <xdr:rowOff>9525</xdr:rowOff>
    </xdr:to>
    <xdr:cxnSp macro="">
      <xdr:nvCxnSpPr>
        <xdr:cNvPr id="77" name="Koppling: böjd 76">
          <a:extLst>
            <a:ext uri="{FF2B5EF4-FFF2-40B4-BE49-F238E27FC236}">
              <a16:creationId xmlns:a16="http://schemas.microsoft.com/office/drawing/2014/main" id="{16767E7F-5A94-4A53-A7E2-81A5EF1897C0}"/>
            </a:ext>
          </a:extLst>
        </xdr:cNvPr>
        <xdr:cNvCxnSpPr/>
      </xdr:nvCxnSpPr>
      <xdr:spPr>
        <a:xfrm rot="10800000">
          <a:off x="1800226" y="4905377"/>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171450</xdr:rowOff>
    </xdr:from>
    <xdr:to>
      <xdr:col>1</xdr:col>
      <xdr:colOff>5209413</xdr:colOff>
      <xdr:row>63</xdr:row>
      <xdr:rowOff>104775</xdr:rowOff>
    </xdr:to>
    <xdr:grpSp>
      <xdr:nvGrpSpPr>
        <xdr:cNvPr id="78" name="Grupp 77">
          <a:extLst>
            <a:ext uri="{FF2B5EF4-FFF2-40B4-BE49-F238E27FC236}">
              <a16:creationId xmlns:a16="http://schemas.microsoft.com/office/drawing/2014/main" id="{340F396F-7EEE-4FE2-8349-58C6AAB22606}"/>
            </a:ext>
          </a:extLst>
        </xdr:cNvPr>
        <xdr:cNvGrpSpPr/>
      </xdr:nvGrpSpPr>
      <xdr:grpSpPr>
        <a:xfrm>
          <a:off x="342900" y="9677400"/>
          <a:ext cx="5795201" cy="2466975"/>
          <a:chOff x="352425" y="10715625"/>
          <a:chExt cx="5733288" cy="2390775"/>
        </a:xfrm>
      </xdr:grpSpPr>
      <xdr:sp macro="" textlink="">
        <xdr:nvSpPr>
          <xdr:cNvPr id="79" name="Rektangel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Steg" descr="Mer information på webben&#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Rak koppling 80" descr="Dekorativ linje">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Rak koppling 81" descr="Dekorativ linj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53</xdr:row>
      <xdr:rowOff>159469</xdr:rowOff>
    </xdr:from>
    <xdr:to>
      <xdr:col>1</xdr:col>
      <xdr:colOff>2552700</xdr:colOff>
      <xdr:row>55</xdr:row>
      <xdr:rowOff>137548</xdr:rowOff>
    </xdr:to>
    <xdr:grpSp>
      <xdr:nvGrpSpPr>
        <xdr:cNvPr id="83" name="Grupp 82">
          <a:extLst>
            <a:ext uri="{FF2B5EF4-FFF2-40B4-BE49-F238E27FC236}">
              <a16:creationId xmlns:a16="http://schemas.microsoft.com/office/drawing/2014/main" id="{1612118D-530C-41CF-BA41-E6AC52C9311F}"/>
            </a:ext>
          </a:extLst>
        </xdr:cNvPr>
        <xdr:cNvGrpSpPr/>
      </xdr:nvGrpSpPr>
      <xdr:grpSpPr>
        <a:xfrm>
          <a:off x="552881" y="10389319"/>
          <a:ext cx="2928507" cy="340029"/>
          <a:chOff x="552881" y="10532194"/>
          <a:chExt cx="2866594" cy="359079"/>
        </a:xfrm>
      </xdr:grpSpPr>
      <xdr:sp macro="" textlink="">
        <xdr:nvSpPr>
          <xdr:cNvPr id="84" name="Steg" descr="Allt om funktionen OM, länkat till webben&#10;&#10;">
            <a:hlinkClick xmlns:r="http://schemas.openxmlformats.org/officeDocument/2006/relationships" r:id="rId9" tooltip="Välj om du vill lära dig allt om att upptäcka fel i formler på webben"/>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Hitta fel i formler</a:t>
            </a:r>
          </a:p>
        </xdr:txBody>
      </xdr:sp>
      <xdr:pic>
        <xdr:nvPicPr>
          <xdr:cNvPr id="85"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55</xdr:row>
      <xdr:rowOff>153535</xdr:rowOff>
    </xdr:from>
    <xdr:to>
      <xdr:col>1</xdr:col>
      <xdr:colOff>2581275</xdr:colOff>
      <xdr:row>57</xdr:row>
      <xdr:rowOff>136924</xdr:rowOff>
    </xdr:to>
    <xdr:grpSp>
      <xdr:nvGrpSpPr>
        <xdr:cNvPr id="86" name="Grupp 85">
          <a:extLst>
            <a:ext uri="{FF2B5EF4-FFF2-40B4-BE49-F238E27FC236}">
              <a16:creationId xmlns:a16="http://schemas.microsoft.com/office/drawing/2014/main" id="{ADC1751D-5736-45B9-8E54-EF18BF377AD1}"/>
            </a:ext>
          </a:extLst>
        </xdr:cNvPr>
        <xdr:cNvGrpSpPr/>
      </xdr:nvGrpSpPr>
      <xdr:grpSpPr>
        <a:xfrm>
          <a:off x="552881" y="10745335"/>
          <a:ext cx="2957082" cy="345339"/>
          <a:chOff x="552881" y="10907260"/>
          <a:chExt cx="2895169" cy="364389"/>
        </a:xfrm>
      </xdr:grpSpPr>
      <xdr:sp macro="" textlink="">
        <xdr:nvSpPr>
          <xdr:cNvPr id="87" name="Steg" descr="Allt om funktionen IFS, länkat till webben&#10;">
            <a:hlinkClick xmlns:r="http://schemas.openxmlformats.org/officeDocument/2006/relationships" r:id="rId12" tooltip="Välj om du vill lära dig allt om hur man undviker fel i formler på webben"/>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Hur du undviker fel i formler</a:t>
            </a:r>
          </a:p>
        </xdr:txBody>
      </xdr:sp>
      <xdr:pic>
        <xdr:nvPicPr>
          <xdr:cNvPr id="88" name="Grafik 22" descr="Pil">
            <a:hlinkClick xmlns:r="http://schemas.openxmlformats.org/officeDocument/2006/relationships" r:id="rId12" tooltip="Klicka här om du vill lära dig mer från webben"/>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59</xdr:row>
      <xdr:rowOff>184453</xdr:rowOff>
    </xdr:from>
    <xdr:to>
      <xdr:col>1</xdr:col>
      <xdr:colOff>2600325</xdr:colOff>
      <xdr:row>61</xdr:row>
      <xdr:rowOff>167842</xdr:rowOff>
    </xdr:to>
    <xdr:grpSp>
      <xdr:nvGrpSpPr>
        <xdr:cNvPr id="89" name="Grupp 88">
          <a:extLst>
            <a:ext uri="{FF2B5EF4-FFF2-40B4-BE49-F238E27FC236}">
              <a16:creationId xmlns:a16="http://schemas.microsoft.com/office/drawing/2014/main" id="{7988A760-4FB2-4E7F-B1F1-2324CEF3CF3E}"/>
            </a:ext>
          </a:extLst>
        </xdr:cNvPr>
        <xdr:cNvGrpSpPr/>
      </xdr:nvGrpSpPr>
      <xdr:grpSpPr>
        <a:xfrm>
          <a:off x="552881" y="11495390"/>
          <a:ext cx="2976132" cy="350102"/>
          <a:chOff x="552881" y="11700178"/>
          <a:chExt cx="2914219" cy="364389"/>
        </a:xfrm>
      </xdr:grpSpPr>
      <xdr:sp macro="" textlink="">
        <xdr:nvSpPr>
          <xdr:cNvPr id="90" name="Steg" descr="Kostnadsfria Excel-kurser online är länkat till webben&#10;">
            <a:hlinkClick xmlns:r="http://schemas.openxmlformats.org/officeDocument/2006/relationships" r:id="rId13" tooltip="Klicka här om du vill lära dig mer om kostnadsfria Excel-kurser från webben"/>
            <a:extLst>
              <a:ext uri="{FF2B5EF4-FFF2-40B4-BE49-F238E27FC236}">
                <a16:creationId xmlns:a16="http://schemas.microsoft.com/office/drawing/2014/main" id="{83AC531D-CB18-4A4A-92F0-122C8840F418}"/>
              </a:ext>
            </a:extLst>
          </xdr:cNvPr>
          <xdr:cNvSpPr txBox="1"/>
        </xdr:nvSpPr>
        <xdr:spPr>
          <a:xfrm>
            <a:off x="1030674" y="11751282"/>
            <a:ext cx="24364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91" name="Grafik 22" descr="Pil">
            <a:hlinkClick xmlns:r="http://schemas.openxmlformats.org/officeDocument/2006/relationships" r:id="rId13" tooltip="Klicka här om du vill lära dig mer från webben"/>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57</xdr:row>
      <xdr:rowOff>152911</xdr:rowOff>
    </xdr:from>
    <xdr:to>
      <xdr:col>1</xdr:col>
      <xdr:colOff>3486149</xdr:colOff>
      <xdr:row>59</xdr:row>
      <xdr:rowOff>136300</xdr:rowOff>
    </xdr:to>
    <xdr:grpSp>
      <xdr:nvGrpSpPr>
        <xdr:cNvPr id="92" name="Grupp 91">
          <a:extLst>
            <a:ext uri="{FF2B5EF4-FFF2-40B4-BE49-F238E27FC236}">
              <a16:creationId xmlns:a16="http://schemas.microsoft.com/office/drawing/2014/main" id="{1287D230-E85C-41F6-AC03-12C8065534DF}"/>
            </a:ext>
          </a:extLst>
        </xdr:cNvPr>
        <xdr:cNvGrpSpPr/>
      </xdr:nvGrpSpPr>
      <xdr:grpSpPr>
        <a:xfrm>
          <a:off x="552881" y="11106661"/>
          <a:ext cx="3861956" cy="345339"/>
          <a:chOff x="552881" y="11287636"/>
          <a:chExt cx="3800043" cy="364389"/>
        </a:xfrm>
      </xdr:grpSpPr>
      <xdr:sp macro="" textlink="">
        <xdr:nvSpPr>
          <xdr:cNvPr id="93" name="Steg" descr="Avancerade OM-uttryck, länkat till webben&#10;">
            <a:hlinkClick xmlns:r="http://schemas.openxmlformats.org/officeDocument/2006/relationships" r:id="rId14" tooltip="Klicka här om du vill lära dig mer om att utvärdera kapslade formler ett steg i taget från webben"/>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Utvärdera</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kapslad formel ett steg i taget</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fik 22" descr="Pil">
            <a:hlinkClick xmlns:r="http://schemas.openxmlformats.org/officeDocument/2006/relationships" r:id="rId14" tooltip="Klicka här om du vill lära dig mer från webben"/>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8889826" cy="4430391"/>
    <xdr:grpSp>
      <xdr:nvGrpSpPr>
        <xdr:cNvPr id="32" name="Grupp 31">
          <a:extLst>
            <a:ext uri="{FF2B5EF4-FFF2-40B4-BE49-F238E27FC236}">
              <a16:creationId xmlns:a16="http://schemas.microsoft.com/office/drawing/2014/main" id="{6725C923-6B3B-4CCA-98A0-990F1C1B87A8}"/>
            </a:ext>
          </a:extLst>
        </xdr:cNvPr>
        <xdr:cNvGrpSpPr/>
      </xdr:nvGrpSpPr>
      <xdr:grpSpPr>
        <a:xfrm>
          <a:off x="333376" y="352425"/>
          <a:ext cx="8889826" cy="4430391"/>
          <a:chOff x="171451" y="285750"/>
          <a:chExt cx="8889826" cy="4430391"/>
        </a:xfrm>
      </xdr:grpSpPr>
      <xdr:grpSp>
        <xdr:nvGrpSpPr>
          <xdr:cNvPr id="13" name="Grupp 12">
            <a:extLst>
              <a:ext uri="{FF2B5EF4-FFF2-40B4-BE49-F238E27FC236}">
                <a16:creationId xmlns:a16="http://schemas.microsoft.com/office/drawing/2014/main" id="{3FA7D425-D370-44B8-8FA4-045B5D6E310A}"/>
              </a:ext>
            </a:extLst>
          </xdr:cNvPr>
          <xdr:cNvGrpSpPr/>
        </xdr:nvGrpSpPr>
        <xdr:grpSpPr>
          <a:xfrm>
            <a:off x="171451" y="285750"/>
            <a:ext cx="8046720" cy="4430391"/>
            <a:chOff x="171451" y="285750"/>
            <a:chExt cx="8046720" cy="4430391"/>
          </a:xfrm>
        </xdr:grpSpPr>
        <xdr:sp macro="" textlink="">
          <xdr:nvSpPr>
            <xdr:cNvPr id="30" name="Rektangel 29" descr="Bakgrund">
              <a:extLst>
                <a:ext uri="{FF2B5EF4-FFF2-40B4-BE49-F238E27FC236}">
                  <a16:creationId xmlns:a16="http://schemas.microsoft.com/office/drawing/2014/main" id="{7626CA03-671C-4586-BB83-B5B27BDAF61D}"/>
                </a:ext>
              </a:extLst>
            </xdr:cNvPr>
            <xdr:cNvSpPr/>
          </xdr:nvSpPr>
          <xdr:spPr>
            <a:xfrm>
              <a:off x="171451" y="285750"/>
              <a:ext cx="8046720" cy="438912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ktangel 30" descr="Bakgrund">
              <a:extLst>
                <a:ext uri="{FF2B5EF4-FFF2-40B4-BE49-F238E27FC236}">
                  <a16:creationId xmlns:a16="http://schemas.microsoft.com/office/drawing/2014/main" id="{0EF2E102-5A65-4310-A323-6E9410B364FE}"/>
                </a:ext>
              </a:extLst>
            </xdr:cNvPr>
            <xdr:cNvSpPr/>
          </xdr:nvSpPr>
          <xdr:spPr>
            <a:xfrm>
              <a:off x="171451" y="1332861"/>
              <a:ext cx="8046720" cy="33832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Välkomstmeddelande" descr="Fortsätt. Det finns många fler sätt att förenkla arbetet:">
            <a:extLst>
              <a:ext uri="{FF2B5EF4-FFF2-40B4-BE49-F238E27FC236}">
                <a16:creationId xmlns:a16="http://schemas.microsoft.com/office/drawing/2014/main" id="{914889AE-4E16-4A8A-A641-A17A3C6BFA28}"/>
              </a:ext>
            </a:extLst>
          </xdr:cNvPr>
          <xdr:cNvSpPr txBox="1"/>
        </xdr:nvSpPr>
        <xdr:spPr>
          <a:xfrm>
            <a:off x="809301" y="1989145"/>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sv-se"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Fortsätt. Det finns mer att lära sig med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Välkomstmeddelande" descr="Har du fler frågor om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sv-se" sz="2600" b="0" i="0" baseline="0">
                <a:solidFill>
                  <a:schemeClr val="bg1"/>
                </a:solidFill>
                <a:effectLst/>
                <a:latin typeface="Segoe UI Light" pitchFamily="34" charset="0"/>
                <a:ea typeface="Segoe UI" pitchFamily="34" charset="0"/>
                <a:cs typeface="Segoe UI" pitchFamily="34" charset="0"/>
              </a:rPr>
              <a:t>Har du fler frågor om Excel?</a:t>
            </a:r>
            <a:endParaRPr lang="en-US" sz="2600" b="0">
              <a:latin typeface="Segoe UI Light" pitchFamily="34" charset="0"/>
              <a:ea typeface="Segoe UI" pitchFamily="34" charset="0"/>
              <a:cs typeface="Segoe UI" pitchFamily="34" charset="0"/>
            </a:endParaRPr>
          </a:p>
        </xdr:txBody>
      </xdr:sp>
      <xdr:sp macro="" textlink="">
        <xdr:nvSpPr>
          <xdr:cNvPr id="23" name="Textruta 22" descr="Läs mer">
            <a:hlinkClick xmlns:r="http://schemas.openxmlformats.org/officeDocument/2006/relationships" r:id="rId1" tooltip="Läs mer om Excel-communityn på webben"/>
            <a:extLst>
              <a:ext uri="{FF2B5EF4-FFF2-40B4-BE49-F238E27FC236}">
                <a16:creationId xmlns:a16="http://schemas.microsoft.com/office/drawing/2014/main" id="{0E4F3BD9-1086-4455-B51C-A8936225A3CC}"/>
              </a:ext>
            </a:extLst>
          </xdr:cNvPr>
          <xdr:cNvSpPr txBox="1"/>
        </xdr:nvSpPr>
        <xdr:spPr>
          <a:xfrm>
            <a:off x="1834023" y="3444525"/>
            <a:ext cx="1795002" cy="508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200" u="sng" baseline="0">
                <a:solidFill>
                  <a:srgbClr val="217346"/>
                </a:solidFill>
                <a:effectLst/>
                <a:latin typeface="Segoe UI Semibold" panose="020B0702040204020203" pitchFamily="34" charset="0"/>
                <a:ea typeface="+mn-ea"/>
                <a:cs typeface="Segoe UI Semibold" panose="020B0702040204020203" pitchFamily="34" charset="0"/>
              </a:rPr>
              <a:t>Mer information (endast på engelska)</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ruta 23" descr="Läs mer">
            <a:hlinkClick xmlns:r="http://schemas.openxmlformats.org/officeDocument/2006/relationships" r:id="rId2" tooltip="Läs mer om vad som är nytt i Excel på webben"/>
            <a:extLst>
              <a:ext uri="{FF2B5EF4-FFF2-40B4-BE49-F238E27FC236}">
                <a16:creationId xmlns:a16="http://schemas.microsoft.com/office/drawing/2014/main" id="{C99A8BC1-9314-4FC6-B158-3CC6B224F07E}"/>
              </a:ext>
            </a:extLst>
          </xdr:cNvPr>
          <xdr:cNvSpPr txBox="1"/>
        </xdr:nvSpPr>
        <xdr:spPr>
          <a:xfrm>
            <a:off x="5233742" y="3444525"/>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200" u="sng" baseline="0">
                <a:solidFill>
                  <a:srgbClr val="217346"/>
                </a:solidFill>
                <a:effectLst/>
                <a:latin typeface="Segoe UI Semibold" panose="020B0702040204020203" pitchFamily="34" charset="0"/>
                <a:ea typeface="+mn-ea"/>
                <a:cs typeface="Segoe UI Semibold" panose="020B0702040204020203" pitchFamily="34" charset="0"/>
              </a:rPr>
              <a:t>Läs mer</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ruta 24" descr="Community&#10;Ask questions and connect with other Excel fans">
            <a:hlinkClick xmlns:r="http://schemas.openxmlformats.org/officeDocument/2006/relationships" r:id="rId1" tooltip="Läs mer om Excel-communityn på webben"/>
            <a:extLst>
              <a:ext uri="{FF2B5EF4-FFF2-40B4-BE49-F238E27FC236}">
                <a16:creationId xmlns:a16="http://schemas.microsoft.com/office/drawing/2014/main" id="{1293751F-7023-4F3D-A3F2-7A62FD5D2D64}"/>
              </a:ext>
            </a:extLst>
          </xdr:cNvPr>
          <xdr:cNvSpPr txBox="1"/>
        </xdr:nvSpPr>
        <xdr:spPr>
          <a:xfrm>
            <a:off x="1834023" y="2438399"/>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rtl="0"/>
            <a:r>
              <a:rPr lang="sv-se"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Ställ frågor och få kontakt med andra Excel-användare.</a:t>
            </a:r>
          </a:p>
        </xdr:txBody>
      </xdr:sp>
      <xdr:sp macro="" textlink="">
        <xdr:nvSpPr>
          <xdr:cNvPr id="28" name="Textruta 27" descr="What else is new?&#10;Office 365 subscribers get continual updates and new features">
            <a:hlinkClick xmlns:r="http://schemas.openxmlformats.org/officeDocument/2006/relationships" r:id="rId2" tooltip="Läs mer om vad som är nytt i Excel på webben"/>
            <a:extLst>
              <a:ext uri="{FF2B5EF4-FFF2-40B4-BE49-F238E27FC236}">
                <a16:creationId xmlns:a16="http://schemas.microsoft.com/office/drawing/2014/main" id="{ECCFA6AB-0C67-4817-85A5-BD3EDB6C982F}"/>
              </a:ext>
            </a:extLst>
          </xdr:cNvPr>
          <xdr:cNvSpPr txBox="1"/>
        </xdr:nvSpPr>
        <xdr:spPr>
          <a:xfrm>
            <a:off x="5219701" y="2438400"/>
            <a:ext cx="2238374"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sv-se" sz="1400" baseline="0">
                <a:solidFill>
                  <a:srgbClr val="217346"/>
                </a:solidFill>
                <a:effectLst/>
                <a:latin typeface="Segoe UI Light" panose="020B0502040204020203" pitchFamily="34" charset="0"/>
                <a:ea typeface="+mn-ea"/>
                <a:cs typeface="Segoe UI Light" panose="020B0502040204020203" pitchFamily="34" charset="0"/>
              </a:rPr>
              <a:t>Vad mer är nytt?</a:t>
            </a:r>
          </a:p>
          <a:p>
            <a:pPr algn="l" rtl="0"/>
            <a:r>
              <a:rPr lang="sv-se"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365-prenumeranter får kontinuerliga uppdateringar och nya funktioner.</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Bild 28" descr="Community">
            <a:hlinkClick xmlns:r="http://schemas.openxmlformats.org/officeDocument/2006/relationships" r:id="rId1" tooltip="Få mer information via Excel-communityn på webben"/>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3"/>
          <a:stretch>
            <a:fillRect/>
          </a:stretch>
        </xdr:blipFill>
        <xdr:spPr>
          <a:xfrm>
            <a:off x="904875" y="2581391"/>
            <a:ext cx="926984" cy="774603"/>
          </a:xfrm>
          <a:prstGeom prst="rect">
            <a:avLst/>
          </a:prstGeom>
        </xdr:spPr>
      </xdr:pic>
    </xdr:grpSp>
    <xdr:clientData/>
  </xdr:oneCellAnchor>
  <xdr:oneCellAnchor>
    <xdr:from>
      <xdr:col>1</xdr:col>
      <xdr:colOff>3755313</xdr:colOff>
      <xdr:row>11</xdr:row>
      <xdr:rowOff>146337</xdr:rowOff>
    </xdr:from>
    <xdr:ext cx="974505" cy="786961"/>
    <xdr:grpSp>
      <xdr:nvGrpSpPr>
        <xdr:cNvPr id="5" name="Grupp 4" descr="Vad mer är nytt?">
          <a:hlinkClick xmlns:r="http://schemas.openxmlformats.org/officeDocument/2006/relationships" r:id="rId2" tooltip="Läs mer om vad som är nytt i Excel på webben"/>
          <a:extLst>
            <a:ext uri="{FF2B5EF4-FFF2-40B4-BE49-F238E27FC236}">
              <a16:creationId xmlns:a16="http://schemas.microsoft.com/office/drawing/2014/main" id="{C26483B0-64DC-4BE9-92D8-7D9943F8404A}"/>
            </a:ext>
          </a:extLst>
        </xdr:cNvPr>
        <xdr:cNvGrpSpPr/>
      </xdr:nvGrpSpPr>
      <xdr:grpSpPr>
        <a:xfrm>
          <a:off x="4388726" y="2813337"/>
          <a:ext cx="974505" cy="786961"/>
          <a:chOff x="6717588" y="3592566"/>
          <a:chExt cx="974505" cy="786961"/>
        </a:xfrm>
      </xdr:grpSpPr>
      <xdr:pic>
        <xdr:nvPicPr>
          <xdr:cNvPr id="6" name="Grafik 5" descr="Tidning">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73201" y="3769928"/>
            <a:ext cx="669283" cy="609599"/>
          </a:xfrm>
          <a:prstGeom prst="rect">
            <a:avLst/>
          </a:prstGeom>
        </xdr:spPr>
      </xdr:pic>
      <xdr:grpSp>
        <xdr:nvGrpSpPr>
          <xdr:cNvPr id="7" name="Grupp 6" descr="Linjer som strålar utåt">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Rak 7" descr="Linj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Rak koppling 8" descr="Linj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Rak koppling 9" descr="Linj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Rak koppling 10" descr="Linj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Rak koppling 11" descr="Linj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22</xdr:row>
      <xdr:rowOff>104775</xdr:rowOff>
    </xdr:to>
    <xdr:grpSp>
      <xdr:nvGrpSpPr>
        <xdr:cNvPr id="106" name="Grupp 105">
          <a:extLst>
            <a:ext uri="{FF2B5EF4-FFF2-40B4-BE49-F238E27FC236}">
              <a16:creationId xmlns:a16="http://schemas.microsoft.com/office/drawing/2014/main" id="{B02C2868-90B4-49F8-9B54-D2DE144C06FB}"/>
            </a:ext>
          </a:extLst>
        </xdr:cNvPr>
        <xdr:cNvGrpSpPr/>
      </xdr:nvGrpSpPr>
      <xdr:grpSpPr>
        <a:xfrm>
          <a:off x="345256" y="352425"/>
          <a:ext cx="5795201" cy="4381500"/>
          <a:chOff x="333375" y="266700"/>
          <a:chExt cx="5695950" cy="4572000"/>
        </a:xfrm>
      </xdr:grpSpPr>
      <xdr:grpSp>
        <xdr:nvGrpSpPr>
          <xdr:cNvPr id="107" name="Instruktion för att addera tal">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kgrund" descr="Bakgr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Steg" descr="Grunderna: matematik i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Grunderna: matematik i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Knappen Mer information" descr="Visa mer information">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xnSp macro="">
          <xdr:nvCxnSpPr>
            <xdr:cNvPr id="124" name="Nedre linje" descr="Dekorativ linj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KnappenNästa" descr="Knappen Nästa steg är länkad till nästa blad">
              <a:hlinkClick xmlns:r="http://schemas.openxmlformats.org/officeDocument/2006/relationships" r:id="rId2" tooltip="Klicka här för att gå till nästa arbetsblad"/>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cxnSp macro="">
          <xdr:nvCxnSpPr>
            <xdr:cNvPr id="126" name="Övre linje" descr="Dekorativ linj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ext_Steg" descr="Du kan addera, subtrahera, multiplicera och dividera i Excel utan att använda inbyggda funktioner. Allt du behöver är operatorerna +, -, * och /. Alla formler inleds med ett likhetstecken (=).">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addera, subtrahera, multiplicera och dividera i Excel utan att använda inbyggda funktioner. Allt du behöver är operatorerna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Alla formler inleds med ett likhetstecken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upp_Steg">
            <a:extLst>
              <a:ext uri="{FF2B5EF4-FFF2-40B4-BE49-F238E27FC236}">
                <a16:creationId xmlns:a16="http://schemas.microsoft.com/office/drawing/2014/main" id="{344307E7-8939-4DC6-90D0-121C6023E34E}"/>
              </a:ext>
            </a:extLst>
          </xdr:cNvPr>
          <xdr:cNvGrpSpPr/>
        </xdr:nvGrpSpPr>
        <xdr:grpSpPr>
          <a:xfrm>
            <a:off x="542925" y="1766261"/>
            <a:ext cx="5220101" cy="554249"/>
            <a:chOff x="609600" y="7786061"/>
            <a:chExt cx="5186234" cy="554249"/>
          </a:xfrm>
        </xdr:grpSpPr>
        <xdr:sp macro="" textlink="">
          <xdr:nvSpPr>
            <xdr:cNvPr id="119" name="text_Steg" descr="Addera genom att markera cell F3, skriva in =C3+C4 och trycka på RETUR. &#10;">
              <a:extLst>
                <a:ext uri="{FF2B5EF4-FFF2-40B4-BE49-F238E27FC236}">
                  <a16:creationId xmlns:a16="http://schemas.microsoft.com/office/drawing/2014/main" id="{F002E929-4219-4978-A490-F2DD449CF4AA}"/>
                </a:ext>
              </a:extLst>
            </xdr:cNvPr>
            <xdr:cNvSpPr txBox="1"/>
          </xdr:nvSpPr>
          <xdr:spPr>
            <a:xfrm>
              <a:off x="1017295" y="7786061"/>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F3,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form_Steg"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10" name="grupp_Steg">
            <a:extLst>
              <a:ext uri="{FF2B5EF4-FFF2-40B4-BE49-F238E27FC236}">
                <a16:creationId xmlns:a16="http://schemas.microsoft.com/office/drawing/2014/main" id="{8FFCD9EA-E2D0-4CB7-A158-043B5D0A28C7}"/>
              </a:ext>
            </a:extLst>
          </xdr:cNvPr>
          <xdr:cNvGrpSpPr/>
        </xdr:nvGrpSpPr>
        <xdr:grpSpPr>
          <a:xfrm>
            <a:off x="542925" y="2309186"/>
            <a:ext cx="5220101" cy="554249"/>
            <a:chOff x="609600" y="7786061"/>
            <a:chExt cx="5186234" cy="554249"/>
          </a:xfrm>
        </xdr:grpSpPr>
        <xdr:sp macro="" textlink="">
          <xdr:nvSpPr>
            <xdr:cNvPr id="117" name="text_Steg" descr="Subtrahera genom att markera cell F4, skriva in =C3-C4 och trycka på RETUR. &#10;">
              <a:extLst>
                <a:ext uri="{FF2B5EF4-FFF2-40B4-BE49-F238E27FC236}">
                  <a16:creationId xmlns:a16="http://schemas.microsoft.com/office/drawing/2014/main" id="{CADFDA66-201E-4B9E-93C9-81C8D7287166}"/>
                </a:ext>
              </a:extLst>
            </xdr:cNvPr>
            <xdr:cNvSpPr txBox="1"/>
          </xdr:nvSpPr>
          <xdr:spPr>
            <a:xfrm>
              <a:off x="1017295" y="7786061"/>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Subtrahera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F4,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200" b="0" i="0" kern="1200" baseline="0">
                  <a:solidFill>
                    <a:schemeClr val="dk1"/>
                  </a:solidFill>
                  <a:effectLst/>
                  <a:latin typeface="Segoe UI" panose="020B0502040204020203" pitchFamily="34" charset="0"/>
                  <a:ea typeface="+mn-ea"/>
                  <a:cs typeface="Segoe UI" panose="020B0502040204020203" pitchFamily="34" charset="0"/>
                </a:rPr>
                <a:t> </a:t>
              </a:r>
              <a:r>
                <a:rPr lang="sv-se" sz="12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och</a:t>
              </a:r>
              <a:r>
                <a:rPr lang="sv-se" sz="1200" b="0" i="0" kern="1200" baseline="0">
                  <a:solidFill>
                    <a:schemeClr val="dk1"/>
                  </a:solidFill>
                  <a:effectLst/>
                  <a:latin typeface="Segoe UI" panose="020B0502040204020203" pitchFamily="34" charset="0"/>
                  <a:ea typeface="+mn-ea"/>
                  <a:cs typeface="Segoe UI" panose="020B0502040204020203" pitchFamily="34" charset="0"/>
                </a:rPr>
                <a:t> </a:t>
              </a:r>
              <a:r>
                <a:rPr lang="sv-se" sz="12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trycka på </a:t>
              </a:r>
              <a:r>
                <a:rPr lang="sv-se" sz="12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RETUR</a:t>
              </a:r>
              <a:r>
                <a:rPr lang="sv-se" sz="12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form_Steg"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11" name="grupp_Steg">
            <a:extLst>
              <a:ext uri="{FF2B5EF4-FFF2-40B4-BE49-F238E27FC236}">
                <a16:creationId xmlns:a16="http://schemas.microsoft.com/office/drawing/2014/main" id="{F7FEC8A2-A21F-4408-8113-8AAE6773DEF1}"/>
              </a:ext>
            </a:extLst>
          </xdr:cNvPr>
          <xdr:cNvGrpSpPr/>
        </xdr:nvGrpSpPr>
        <xdr:grpSpPr>
          <a:xfrm>
            <a:off x="533400" y="2895600"/>
            <a:ext cx="5220101" cy="577236"/>
            <a:chOff x="609600" y="7810500"/>
            <a:chExt cx="5186234" cy="577236"/>
          </a:xfrm>
        </xdr:grpSpPr>
        <xdr:sp macro="" textlink="">
          <xdr:nvSpPr>
            <xdr:cNvPr id="115" name="text_Steg" descr="Multiplicera genom att markera cell F5, skriva in =C3*C4 och trycka på RETUR.&#10;">
              <a:extLst>
                <a:ext uri="{FF2B5EF4-FFF2-40B4-BE49-F238E27FC236}">
                  <a16:creationId xmlns:a16="http://schemas.microsoft.com/office/drawing/2014/main" id="{A750B84C-D9FA-4307-B87D-B03500BD1295}"/>
                </a:ext>
              </a:extLst>
            </xdr:cNvPr>
            <xdr:cNvSpPr txBox="1"/>
          </xdr:nvSpPr>
          <xdr:spPr>
            <a:xfrm>
              <a:off x="1017295" y="7833487"/>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F5,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form_Steg"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nvGrpSpPr>
          <xdr:cNvPr id="112" name="grupp_Steg">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ext_Steg" descr="Dividera genom att markera cell F6, skriva in =C3/C4 och trycka på RETU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kan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genom att markera cell F6, skriva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form_Steg"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22</xdr:row>
      <xdr:rowOff>190499</xdr:rowOff>
    </xdr:from>
    <xdr:to>
      <xdr:col>1</xdr:col>
      <xdr:colOff>5221294</xdr:colOff>
      <xdr:row>54</xdr:row>
      <xdr:rowOff>171449</xdr:rowOff>
    </xdr:to>
    <xdr:sp macro="" textlink="">
      <xdr:nvSpPr>
        <xdr:cNvPr id="128" name="Rektangel 127" descr="Bakgrund">
          <a:extLst>
            <a:ext uri="{FF2B5EF4-FFF2-40B4-BE49-F238E27FC236}">
              <a16:creationId xmlns:a16="http://schemas.microsoft.com/office/drawing/2014/main" id="{C6DA8A49-5A77-4AE2-BD39-5BC07FDB559E}"/>
            </a:ext>
          </a:extLst>
        </xdr:cNvPr>
        <xdr:cNvSpPr/>
      </xdr:nvSpPr>
      <xdr:spPr>
        <a:xfrm>
          <a:off x="335731" y="5029199"/>
          <a:ext cx="5733288" cy="644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26</xdr:row>
      <xdr:rowOff>129471</xdr:rowOff>
    </xdr:from>
    <xdr:to>
      <xdr:col>1</xdr:col>
      <xdr:colOff>4958126</xdr:colOff>
      <xdr:row>26</xdr:row>
      <xdr:rowOff>129471</xdr:rowOff>
    </xdr:to>
    <xdr:cxnSp macro="">
      <xdr:nvCxnSpPr>
        <xdr:cNvPr id="129" name="Rak koppling 128" descr="Dekorativ linje">
          <a:extLst>
            <a:ext uri="{FF2B5EF4-FFF2-40B4-BE49-F238E27FC236}">
              <a16:creationId xmlns:a16="http://schemas.microsoft.com/office/drawing/2014/main" id="{A37B1A9B-7A4A-4AFE-83FF-68ED0AF60BB5}"/>
            </a:ext>
          </a:extLst>
        </xdr:cNvPr>
        <xdr:cNvCxnSpPr>
          <a:cxnSpLocks/>
        </xdr:cNvCxnSpPr>
      </xdr:nvCxnSpPr>
      <xdr:spPr>
        <a:xfrm>
          <a:off x="554806" y="595877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51</xdr:row>
      <xdr:rowOff>25039</xdr:rowOff>
    </xdr:from>
    <xdr:to>
      <xdr:col>1</xdr:col>
      <xdr:colOff>4958126</xdr:colOff>
      <xdr:row>51</xdr:row>
      <xdr:rowOff>25039</xdr:rowOff>
    </xdr:to>
    <xdr:cxnSp macro="">
      <xdr:nvCxnSpPr>
        <xdr:cNvPr id="130" name="Rak koppling 129" descr="Dekorativ linje">
          <a:extLst>
            <a:ext uri="{FF2B5EF4-FFF2-40B4-BE49-F238E27FC236}">
              <a16:creationId xmlns:a16="http://schemas.microsoft.com/office/drawing/2014/main" id="{54D32FC2-4A3C-44C6-8554-5D7D5A124DFA}"/>
            </a:ext>
          </a:extLst>
        </xdr:cNvPr>
        <xdr:cNvCxnSpPr>
          <a:cxnSpLocks/>
        </xdr:cNvCxnSpPr>
      </xdr:nvCxnSpPr>
      <xdr:spPr>
        <a:xfrm>
          <a:off x="554806" y="1075971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59891</xdr:rowOff>
    </xdr:from>
    <xdr:to>
      <xdr:col>1</xdr:col>
      <xdr:colOff>4961299</xdr:colOff>
      <xdr:row>26</xdr:row>
      <xdr:rowOff>104774</xdr:rowOff>
    </xdr:to>
    <xdr:sp macro="" textlink="">
      <xdr:nvSpPr>
        <xdr:cNvPr id="131" name="Steg" descr="Mer information om formler, celler och områden&#10;">
          <a:extLst>
            <a:ext uri="{FF2B5EF4-FFF2-40B4-BE49-F238E27FC236}">
              <a16:creationId xmlns:a16="http://schemas.microsoft.com/office/drawing/2014/main" id="{357DDA9A-4748-449A-87E8-7D577E6B6F8E}"/>
            </a:ext>
          </a:extLst>
        </xdr:cNvPr>
        <xdr:cNvSpPr txBox="1"/>
      </xdr:nvSpPr>
      <xdr:spPr>
        <a:xfrm>
          <a:off x="554806" y="5089091"/>
          <a:ext cx="5254218" cy="844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om formler, celler och områden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27</xdr:row>
      <xdr:rowOff>27714</xdr:rowOff>
    </xdr:from>
    <xdr:to>
      <xdr:col>1</xdr:col>
      <xdr:colOff>4915399</xdr:colOff>
      <xdr:row>29</xdr:row>
      <xdr:rowOff>123825</xdr:rowOff>
    </xdr:to>
    <xdr:sp macro="" textlink="">
      <xdr:nvSpPr>
        <xdr:cNvPr id="132" name="text_Steg" descr="Excel består av ett antal celler som är grupperade i rader och kolumner. Rader markeras med nummer och kolumner med bokstäver. Det finns 1 048 576 rader och 16 384 kolumner, och du kan ange formler och funktioner i alla.">
          <a:extLst>
            <a:ext uri="{FF2B5EF4-FFF2-40B4-BE49-F238E27FC236}">
              <a16:creationId xmlns:a16="http://schemas.microsoft.com/office/drawing/2014/main" id="{C309FDDD-7DD5-4C0A-A9F5-43E33DAD131C}"/>
            </a:ext>
          </a:extLst>
        </xdr:cNvPr>
        <xdr:cNvSpPr txBox="1"/>
      </xdr:nvSpPr>
      <xdr:spPr>
        <a:xfrm>
          <a:off x="469081" y="6047514"/>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består av ett antal celler som är grupperade i rader och kolumner. Rader markeras med nummer och kolumner med bokstäver. Det finns fler än en miljon rader och 16 000 kolumner, och du kan ange formler och funktioner i alla.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29</xdr:row>
      <xdr:rowOff>156753</xdr:rowOff>
    </xdr:from>
    <xdr:to>
      <xdr:col>1</xdr:col>
      <xdr:colOff>4915399</xdr:colOff>
      <xdr:row>36</xdr:row>
      <xdr:rowOff>82270</xdr:rowOff>
    </xdr:to>
    <xdr:sp macro="" textlink="">
      <xdr:nvSpPr>
        <xdr:cNvPr id="133" name="text_Steg"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700428"/>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 kan innehålla cellreferenser, områden med cellreferenser, operatorer och konstanter. Följande är alla exempel på formler:</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36</xdr:row>
      <xdr:rowOff>33490</xdr:rowOff>
    </xdr:from>
    <xdr:to>
      <xdr:col>1</xdr:col>
      <xdr:colOff>5050606</xdr:colOff>
      <xdr:row>42</xdr:row>
      <xdr:rowOff>95250</xdr:rowOff>
    </xdr:to>
    <xdr:sp macro="" textlink="">
      <xdr:nvSpPr>
        <xdr:cNvPr id="134" name="text_Steg" descr="Som du märker använder vi SUMMA-funktionen i tredje exemplet ovan. En funktion är ett färdigt kommando som tar ett eller flera värden, beräknar dem på ett visst sätt och returnerar resultatet. Funktionen SUMMA tar till exempel cellreferenser eller områden du anger, och returnerar den totalsumman. I det här exemplet beräknas totalsumman för cellerna A1 till A10. Excel har över 400 funktioner som du kan utforska på fliken Formler.&#10;">
          <a:extLst>
            <a:ext uri="{FF2B5EF4-FFF2-40B4-BE49-F238E27FC236}">
              <a16:creationId xmlns:a16="http://schemas.microsoft.com/office/drawing/2014/main" id="{73D9B0E0-3581-491E-A150-07F5BAA0F86D}"/>
            </a:ext>
          </a:extLst>
        </xdr:cNvPr>
        <xdr:cNvSpPr txBox="1"/>
      </xdr:nvSpPr>
      <xdr:spPr>
        <a:xfrm>
          <a:off x="469081" y="7910665"/>
          <a:ext cx="5429250" cy="120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 du märker använde vi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-funktionen i tredje exemplet ovan. En funktion är ett färdigt kommando som tar ett eller flera värden, beräknar dem på ett visst sätt och returnerar resultatet.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tar till exempel cellreferenser eller områden du anger, och returnerar den totalsumman. I det här exemplet beräknas totalsumman för cellerna A1 till A10. Excel innehåller fler än 400 funktioner som du kan utforska på fliken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42</xdr:row>
      <xdr:rowOff>119534</xdr:rowOff>
    </xdr:from>
    <xdr:to>
      <xdr:col>1</xdr:col>
      <xdr:colOff>5022031</xdr:colOff>
      <xdr:row>45</xdr:row>
      <xdr:rowOff>71345</xdr:rowOff>
    </xdr:to>
    <xdr:sp macro="" textlink="">
      <xdr:nvSpPr>
        <xdr:cNvPr id="135" name="text_Steg" descr="Formler med funktioner inleds med ett likhetstecken, sedan funktionsnamnet följt av argument (värden som en funktion använder för beräkningar) inom parenteser. &#10;&#10;">
          <a:extLst>
            <a:ext uri="{FF2B5EF4-FFF2-40B4-BE49-F238E27FC236}">
              <a16:creationId xmlns:a16="http://schemas.microsoft.com/office/drawing/2014/main" id="{066FFF9C-96C0-4C5A-AFA6-27C4951F9C44}"/>
            </a:ext>
          </a:extLst>
        </xdr:cNvPr>
        <xdr:cNvSpPr txBox="1"/>
      </xdr:nvSpPr>
      <xdr:spPr>
        <a:xfrm>
          <a:off x="469081" y="9139709"/>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 med funktioner inleds med ett likhetstecken, sedan funktionsnamnet följt av argument (värden som en funktion använder för beräkningar) inom parenteser.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45</xdr:row>
      <xdr:rowOff>55310</xdr:rowOff>
    </xdr:from>
    <xdr:to>
      <xdr:col>1</xdr:col>
      <xdr:colOff>5031556</xdr:colOff>
      <xdr:row>50</xdr:row>
      <xdr:rowOff>147787</xdr:rowOff>
    </xdr:to>
    <xdr:sp macro="" textlink="">
      <xdr:nvSpPr>
        <xdr:cNvPr id="136" name="text_Steg" descr="Bekräfta en formel genom att trycka på RETUR. När du gör det kommer formeln att beräknas och resultatet visas i cellen. Du kan se formeln i formelfältet under menyfliksområdet, eller genom att trycka på F2 för att öppna redigeringsläget och se formeln direkt i cellen. Tryck på RETUR igen för att slutföra formeln och beräkna resultatet.&#10;">
          <a:extLst>
            <a:ext uri="{FF2B5EF4-FFF2-40B4-BE49-F238E27FC236}">
              <a16:creationId xmlns:a16="http://schemas.microsoft.com/office/drawing/2014/main" id="{5586BF07-B001-4F35-B7E4-70A08A528E83}"/>
            </a:ext>
          </a:extLst>
        </xdr:cNvPr>
        <xdr:cNvSpPr txBox="1"/>
      </xdr:nvSpPr>
      <xdr:spPr>
        <a:xfrm>
          <a:off x="469081" y="964698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Du bekräftar en formel genom att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När du gör det kommer formeln att beräknas och resultatet visas i cellen. Du kan se formeln i formelfältet under menyfliksområdet, eller genom att trycka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öppna redigeringsläget och se formeln direkt i cellen. Tryck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igen för att slutföra formeln och beräkna resultatet.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51</xdr:row>
      <xdr:rowOff>177312</xdr:rowOff>
    </xdr:from>
    <xdr:to>
      <xdr:col>1</xdr:col>
      <xdr:colOff>906051</xdr:colOff>
      <xdr:row>53</xdr:row>
      <xdr:rowOff>131761</xdr:rowOff>
    </xdr:to>
    <xdr:sp macro="" textlink="">
      <xdr:nvSpPr>
        <xdr:cNvPr id="137"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BEFD400E-6244-40BE-8D92-330023967DDC}"/>
            </a:ext>
          </a:extLst>
        </xdr:cNvPr>
        <xdr:cNvSpPr/>
      </xdr:nvSpPr>
      <xdr:spPr>
        <a:xfrm flipH="1">
          <a:off x="478606" y="109119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3591742</xdr:colOff>
      <xdr:row>51</xdr:row>
      <xdr:rowOff>177312</xdr:rowOff>
    </xdr:from>
    <xdr:to>
      <xdr:col>1</xdr:col>
      <xdr:colOff>4866912</xdr:colOff>
      <xdr:row>53</xdr:row>
      <xdr:rowOff>131761</xdr:rowOff>
    </xdr:to>
    <xdr:sp macro="" textlink="">
      <xdr:nvSpPr>
        <xdr:cNvPr id="138" name="KnappenNästa" descr="Gå vidare till nästa blad">
          <a:hlinkClick xmlns:r="http://schemas.openxmlformats.org/officeDocument/2006/relationships" r:id="rId2" tooltip="Klicka här för att gå till nästa blad"/>
          <a:extLst>
            <a:ext uri="{FF2B5EF4-FFF2-40B4-BE49-F238E27FC236}">
              <a16:creationId xmlns:a16="http://schemas.microsoft.com/office/drawing/2014/main" id="{DD56E08A-C3A9-475A-87AB-52A78D988C6C}"/>
            </a:ext>
          </a:extLst>
        </xdr:cNvPr>
        <xdr:cNvSpPr/>
      </xdr:nvSpPr>
      <xdr:spPr>
        <a:xfrm>
          <a:off x="4439467" y="109119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5</xdr:col>
      <xdr:colOff>592905</xdr:colOff>
      <xdr:row>6</xdr:row>
      <xdr:rowOff>114298</xdr:rowOff>
    </xdr:from>
    <xdr:to>
      <xdr:col>8</xdr:col>
      <xdr:colOff>326204</xdr:colOff>
      <xdr:row>14</xdr:row>
      <xdr:rowOff>9523</xdr:rowOff>
    </xdr:to>
    <xdr:grpSp>
      <xdr:nvGrpSpPr>
        <xdr:cNvPr id="139" name="BONUSUPPGIFT" descr="BONUSUPPGIFT&#10;&#10;">
          <a:extLst>
            <a:ext uri="{FF2B5EF4-FFF2-40B4-BE49-F238E27FC236}">
              <a16:creationId xmlns:a16="http://schemas.microsoft.com/office/drawing/2014/main" id="{34B095E6-B82C-4533-81A2-82946450BAFD}"/>
            </a:ext>
          </a:extLst>
        </xdr:cNvPr>
        <xdr:cNvGrpSpPr/>
      </xdr:nvGrpSpPr>
      <xdr:grpSpPr>
        <a:xfrm>
          <a:off x="10756080" y="1814511"/>
          <a:ext cx="2457449" cy="1366837"/>
          <a:chOff x="9048750" y="3743325"/>
          <a:chExt cx="2263181" cy="1418131"/>
        </a:xfrm>
      </xdr:grpSpPr>
      <xdr:sp macro="" textlink="">
        <xdr:nvSpPr>
          <xdr:cNvPr id="140" name="Steg"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3"/>
            <a:ext cx="1663288" cy="1265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panose="020B0502040204020203" pitchFamily="34" charset="0"/>
              </a:rPr>
              <a:t>BONUSUPPGIFT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ange en exponent till ett bastal med hjälp av symbolen cirkumflex (</a:t>
            </a:r>
            <a:r>
              <a:rPr lang="sv-se" sz="1100" b="1" i="0" kern="1200" baseline="0">
                <a:solidFill>
                  <a:schemeClr val="dk1"/>
                </a:solidFill>
                <a:effectLst/>
                <a:latin typeface="+mn-lt"/>
                <a:ea typeface="+mn-ea"/>
                <a:cs typeface="+mn-cs"/>
              </a:rPr>
              <a:t>^</a:t>
            </a:r>
            <a:r>
              <a:rPr lang="sv-se" sz="1100" b="0" i="0" kern="1200" baseline="0">
                <a:solidFill>
                  <a:schemeClr val="dk1"/>
                </a:solidFill>
                <a:effectLst/>
                <a:latin typeface="+mn-lt"/>
                <a:ea typeface="+mn-ea"/>
                <a:cs typeface="+mn-cs"/>
              </a:rPr>
              <a:t>), till exempel =C3^C4. Ange det med </a:t>
            </a:r>
            <a:r>
              <a:rPr lang="sv-se" sz="1100" b="1" i="0" kern="1200" baseline="0">
                <a:solidFill>
                  <a:schemeClr val="dk1"/>
                </a:solidFill>
                <a:effectLst/>
                <a:latin typeface="+mn-lt"/>
                <a:ea typeface="+mn-ea"/>
                <a:cs typeface="+mn-cs"/>
              </a:rPr>
              <a:t>SKIFT+</a:t>
            </a:r>
            <a:r>
              <a:rPr lang="sv-SE" sz="1100" b="1" i="0" kern="1200" baseline="0">
                <a:solidFill>
                  <a:schemeClr val="dk1"/>
                </a:solidFill>
                <a:effectLst/>
                <a:latin typeface="+mn-lt"/>
                <a:ea typeface="+mn-ea"/>
                <a:cs typeface="+mn-cs"/>
              </a:rPr>
              <a:t>¨</a:t>
            </a:r>
            <a:r>
              <a:rPr lang="sv-se" sz="1100" b="0" i="0" kern="1200" baseline="0">
                <a:solidFill>
                  <a:schemeClr val="dk1"/>
                </a:solidFill>
                <a:effectLst/>
                <a:latin typeface="+mn-lt"/>
                <a:ea typeface="+mn-ea"/>
                <a:cs typeface="+mn-cs"/>
              </a:rPr>
              <a:t>.</a:t>
            </a:r>
          </a:p>
        </xdr:txBody>
      </xdr:sp>
      <xdr:pic>
        <xdr:nvPicPr>
          <xdr:cNvPr id="141" name="Menyflik för bonusuppgift" descr="Dekorativ menyflik">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Pil för bonusuppgift" descr="Pil">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55</xdr:row>
      <xdr:rowOff>85724</xdr:rowOff>
    </xdr:from>
    <xdr:to>
      <xdr:col>1</xdr:col>
      <xdr:colOff>5218938</xdr:colOff>
      <xdr:row>69</xdr:row>
      <xdr:rowOff>190499</xdr:rowOff>
    </xdr:to>
    <xdr:grpSp>
      <xdr:nvGrpSpPr>
        <xdr:cNvPr id="143" name="Grupp 142">
          <a:extLst>
            <a:ext uri="{FF2B5EF4-FFF2-40B4-BE49-F238E27FC236}">
              <a16:creationId xmlns:a16="http://schemas.microsoft.com/office/drawing/2014/main" id="{79AC946A-932E-4F38-8B0A-9F23F83F1E52}"/>
            </a:ext>
          </a:extLst>
        </xdr:cNvPr>
        <xdr:cNvGrpSpPr/>
      </xdr:nvGrpSpPr>
      <xdr:grpSpPr>
        <a:xfrm>
          <a:off x="333375" y="11048999"/>
          <a:ext cx="5795201" cy="2628900"/>
          <a:chOff x="350069" y="11620499"/>
          <a:chExt cx="5733288" cy="2771775"/>
        </a:xfrm>
      </xdr:grpSpPr>
      <xdr:sp macro="" textlink="">
        <xdr:nvSpPr>
          <xdr:cNvPr id="144" name="Rektangel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Steg" descr="Mer information på webben&#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Rak koppling 145" descr="Dekorativ linj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Rak koppling 146" descr="Dekorativ linj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58</xdr:row>
      <xdr:rowOff>112895</xdr:rowOff>
    </xdr:from>
    <xdr:to>
      <xdr:col>1</xdr:col>
      <xdr:colOff>2477523</xdr:colOff>
      <xdr:row>60</xdr:row>
      <xdr:rowOff>109668</xdr:rowOff>
    </xdr:to>
    <xdr:grpSp>
      <xdr:nvGrpSpPr>
        <xdr:cNvPr id="148" name="Grupp 147">
          <a:extLst>
            <a:ext uri="{FF2B5EF4-FFF2-40B4-BE49-F238E27FC236}">
              <a16:creationId xmlns:a16="http://schemas.microsoft.com/office/drawing/2014/main" id="{CA7B2371-3B06-4B9B-9469-235F43CE38D0}"/>
            </a:ext>
          </a:extLst>
        </xdr:cNvPr>
        <xdr:cNvGrpSpPr/>
      </xdr:nvGrpSpPr>
      <xdr:grpSpPr>
        <a:xfrm>
          <a:off x="555326" y="11619095"/>
          <a:ext cx="2831835" cy="358723"/>
          <a:chOff x="552970" y="11990570"/>
          <a:chExt cx="2769922" cy="377773"/>
        </a:xfrm>
      </xdr:grpSpPr>
      <xdr:sp macro="" textlink="">
        <xdr:nvSpPr>
          <xdr:cNvPr id="149" name="Steg" descr="Allt om funktionen MEDEL, länkat till webben&#10;&#10;">
            <a:hlinkClick xmlns:r="http://schemas.openxmlformats.org/officeDocument/2006/relationships" r:id="rId6" tooltip="Klicka här om du vill lära dig hur du använder Excel som en kalkylator från webben"/>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Använda Excel som en kalkylator</a:t>
            </a:r>
          </a:p>
        </xdr:txBody>
      </xdr:sp>
      <xdr:pic>
        <xdr:nvPicPr>
          <xdr:cNvPr id="150" name="Grafik 22" descr="Klicka här om du vill lära dig mer från webben">
            <a:hlinkClick xmlns:r="http://schemas.openxmlformats.org/officeDocument/2006/relationships" r:id="rId6" tooltip="Klicka här om du vill lära dig mer från webben"/>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60</xdr:row>
      <xdr:rowOff>117925</xdr:rowOff>
    </xdr:from>
    <xdr:to>
      <xdr:col>1</xdr:col>
      <xdr:colOff>2505135</xdr:colOff>
      <xdr:row>62</xdr:row>
      <xdr:rowOff>120285</xdr:rowOff>
    </xdr:to>
    <xdr:grpSp>
      <xdr:nvGrpSpPr>
        <xdr:cNvPr id="151" name="Grupp 150" descr="Översikt över formler i Excel">
          <a:extLst>
            <a:ext uri="{FF2B5EF4-FFF2-40B4-BE49-F238E27FC236}">
              <a16:creationId xmlns:a16="http://schemas.microsoft.com/office/drawing/2014/main" id="{DBBBF993-8DF8-4B72-8129-E3AA07A81756}"/>
            </a:ext>
          </a:extLst>
        </xdr:cNvPr>
        <xdr:cNvGrpSpPr/>
      </xdr:nvGrpSpPr>
      <xdr:grpSpPr>
        <a:xfrm>
          <a:off x="555326" y="11986075"/>
          <a:ext cx="2859447" cy="364310"/>
          <a:chOff x="552970" y="12376600"/>
          <a:chExt cx="2797534" cy="383360"/>
        </a:xfrm>
      </xdr:grpSpPr>
      <xdr:sp macro="" textlink="">
        <xdr:nvSpPr>
          <xdr:cNvPr id="152" name="Steg" descr="Allt om funktionen ANTAL, länkat till webben&#10;">
            <a:hlinkClick xmlns:r="http://schemas.openxmlformats.org/officeDocument/2006/relationships" r:id="rId9" tooltip="Klicka här om du vill lära dig allt om Excel-formler från webben"/>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Översikt över formler i Excel</a:t>
            </a:r>
          </a:p>
        </xdr:txBody>
      </xdr:sp>
      <xdr:pic>
        <xdr:nvPicPr>
          <xdr:cNvPr id="153" name="Grafik 22" descr="Klicka här om du vill lära dig mer från webben">
            <a:hlinkClick xmlns:r="http://schemas.openxmlformats.org/officeDocument/2006/relationships" r:id="rId9" tooltip="Klicka här om du vill lära dig mer från webben"/>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62</xdr:row>
      <xdr:rowOff>136723</xdr:rowOff>
    </xdr:from>
    <xdr:to>
      <xdr:col>1</xdr:col>
      <xdr:colOff>2412180</xdr:colOff>
      <xdr:row>64</xdr:row>
      <xdr:rowOff>133496</xdr:rowOff>
    </xdr:to>
    <xdr:grpSp>
      <xdr:nvGrpSpPr>
        <xdr:cNvPr id="154" name="Grupp 153">
          <a:extLst>
            <a:ext uri="{FF2B5EF4-FFF2-40B4-BE49-F238E27FC236}">
              <a16:creationId xmlns:a16="http://schemas.microsoft.com/office/drawing/2014/main" id="{97003A87-44BF-4E57-A760-19DF355C2169}"/>
            </a:ext>
          </a:extLst>
        </xdr:cNvPr>
        <xdr:cNvGrpSpPr/>
      </xdr:nvGrpSpPr>
      <xdr:grpSpPr>
        <a:xfrm>
          <a:off x="555326" y="12366823"/>
          <a:ext cx="2766492" cy="358723"/>
          <a:chOff x="552970" y="12776398"/>
          <a:chExt cx="2704579" cy="377773"/>
        </a:xfrm>
      </xdr:grpSpPr>
      <xdr:sp macro="" textlink="">
        <xdr:nvSpPr>
          <xdr:cNvPr id="155" name="Steg" descr="Använda Excel som en kalkylator är länkat till webben&#10;">
            <a:hlinkClick xmlns:r="http://schemas.openxmlformats.org/officeDocument/2006/relationships" r:id="rId10" tooltip="Klicka här om du vill veta mer om Excel-funktioner efter kategori från webben"/>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(efter kategori) </a:t>
            </a:r>
          </a:p>
        </xdr:txBody>
      </xdr:sp>
      <xdr:pic>
        <xdr:nvPicPr>
          <xdr:cNvPr id="156" name="Grafik 155" descr="Klicka här om du vill lära dig mer från webben">
            <a:hlinkClick xmlns:r="http://schemas.openxmlformats.org/officeDocument/2006/relationships" r:id="rId10" tooltip="Klicka här om du vill lära dig mer från webben"/>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64</xdr:row>
      <xdr:rowOff>148582</xdr:rowOff>
    </xdr:from>
    <xdr:to>
      <xdr:col>1</xdr:col>
      <xdr:colOff>2669355</xdr:colOff>
      <xdr:row>66</xdr:row>
      <xdr:rowOff>150942</xdr:rowOff>
    </xdr:to>
    <xdr:grpSp>
      <xdr:nvGrpSpPr>
        <xdr:cNvPr id="157" name="Grupp 156">
          <a:extLst>
            <a:ext uri="{FF2B5EF4-FFF2-40B4-BE49-F238E27FC236}">
              <a16:creationId xmlns:a16="http://schemas.microsoft.com/office/drawing/2014/main" id="{71257630-43F1-4787-B9D3-FAD6BF048228}"/>
            </a:ext>
          </a:extLst>
        </xdr:cNvPr>
        <xdr:cNvGrpSpPr/>
      </xdr:nvGrpSpPr>
      <xdr:grpSpPr>
        <a:xfrm>
          <a:off x="567509" y="12740632"/>
          <a:ext cx="3011484" cy="364310"/>
          <a:chOff x="565153" y="13169257"/>
          <a:chExt cx="2949571" cy="383360"/>
        </a:xfrm>
      </xdr:grpSpPr>
      <xdr:sp macro="" textlink="">
        <xdr:nvSpPr>
          <xdr:cNvPr id="158" name="Steg" descr="Kostnadsfria Excel-kurser online är länkat till webben&#10;">
            <a:hlinkClick xmlns:r="http://schemas.openxmlformats.org/officeDocument/2006/relationships" r:id="rId11" tooltip="Klicka här om du vill veta mer om Excel-funktioner (alfabetisk ordning) från webben"/>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Excel-funktioner (alfabetisk ordning) </a:t>
            </a:r>
          </a:p>
        </xdr:txBody>
      </xdr:sp>
      <xdr:pic>
        <xdr:nvPicPr>
          <xdr:cNvPr id="159" name="Grafik 22" descr="Klicka här om du vill lära dig mer från webben">
            <a:hlinkClick xmlns:r="http://schemas.openxmlformats.org/officeDocument/2006/relationships" r:id="rId11" tooltip="Klicka här om du vill lära dig mer från webben"/>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66</xdr:row>
      <xdr:rowOff>148582</xdr:rowOff>
    </xdr:from>
    <xdr:to>
      <xdr:col>1</xdr:col>
      <xdr:colOff>2457450</xdr:colOff>
      <xdr:row>68</xdr:row>
      <xdr:rowOff>150942</xdr:rowOff>
    </xdr:to>
    <xdr:grpSp>
      <xdr:nvGrpSpPr>
        <xdr:cNvPr id="160" name="Grupp 159">
          <a:extLst>
            <a:ext uri="{FF2B5EF4-FFF2-40B4-BE49-F238E27FC236}">
              <a16:creationId xmlns:a16="http://schemas.microsoft.com/office/drawing/2014/main" id="{32835AA2-E6D6-41DC-B4E4-AF07FAC19150}"/>
            </a:ext>
          </a:extLst>
        </xdr:cNvPr>
        <xdr:cNvGrpSpPr/>
      </xdr:nvGrpSpPr>
      <xdr:grpSpPr>
        <a:xfrm>
          <a:off x="577034" y="13102582"/>
          <a:ext cx="2790054" cy="364310"/>
          <a:chOff x="574678" y="13550257"/>
          <a:chExt cx="2728141" cy="383360"/>
        </a:xfrm>
      </xdr:grpSpPr>
      <xdr:sp macro="" textlink="">
        <xdr:nvSpPr>
          <xdr:cNvPr id="161" name="Steg" descr="Kostnadsfria Excel-kurser online är länkat till webben&#10;">
            <a:hlinkClick xmlns:r="http://schemas.openxmlformats.org/officeDocument/2006/relationships" r:id="rId12" tooltip="Klicka här om du vill gå kostnadsfria Excel-kurser online från webben"/>
            <a:extLst>
              <a:ext uri="{FF2B5EF4-FFF2-40B4-BE49-F238E27FC236}">
                <a16:creationId xmlns:a16="http://schemas.microsoft.com/office/drawing/2014/main" id="{BBD9D617-8BE8-4A77-A4A7-46711DF153C7}"/>
              </a:ext>
            </a:extLst>
          </xdr:cNvPr>
          <xdr:cNvSpPr txBox="1"/>
        </xdr:nvSpPr>
        <xdr:spPr>
          <a:xfrm>
            <a:off x="1024175" y="13634084"/>
            <a:ext cx="22786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62" name="Grafik 22" descr="Klicka här om du vill lära dig mer från webben">
            <a:hlinkClick xmlns:r="http://schemas.openxmlformats.org/officeDocument/2006/relationships" r:id="rId12" tooltip="Klicka här om du vill lära dig mer från webben"/>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19530</xdr:rowOff>
    </xdr:from>
    <xdr:to>
      <xdr:col>4</xdr:col>
      <xdr:colOff>192127</xdr:colOff>
      <xdr:row>14</xdr:row>
      <xdr:rowOff>85699</xdr:rowOff>
    </xdr:to>
    <xdr:grpSp>
      <xdr:nvGrpSpPr>
        <xdr:cNvPr id="163" name="Grupp 162">
          <a:extLst>
            <a:ext uri="{FF2B5EF4-FFF2-40B4-BE49-F238E27FC236}">
              <a16:creationId xmlns:a16="http://schemas.microsoft.com/office/drawing/2014/main" id="{C2C01485-52DA-46D7-91BA-2CB22C9C592D}"/>
            </a:ext>
          </a:extLst>
        </xdr:cNvPr>
        <xdr:cNvGrpSpPr/>
      </xdr:nvGrpSpPr>
      <xdr:grpSpPr>
        <a:xfrm>
          <a:off x="6172201" y="1348268"/>
          <a:ext cx="2897226" cy="1909256"/>
          <a:chOff x="6284692" y="1202240"/>
          <a:chExt cx="2351528" cy="1964922"/>
        </a:xfrm>
      </xdr:grpSpPr>
      <xdr:grpSp>
        <xdr:nvGrpSpPr>
          <xdr:cNvPr id="164" name="Rader med hakparentes">
            <a:extLst>
              <a:ext uri="{FF2B5EF4-FFF2-40B4-BE49-F238E27FC236}">
                <a16:creationId xmlns:a16="http://schemas.microsoft.com/office/drawing/2014/main" id="{C6C732D8-8C93-4CFB-BAD8-7EB1D0E191AF}"/>
              </a:ext>
            </a:extLst>
          </xdr:cNvPr>
          <xdr:cNvGrpSpPr/>
        </xdr:nvGrpSpPr>
        <xdr:grpSpPr>
          <a:xfrm rot="5886532">
            <a:off x="7123276" y="691258"/>
            <a:ext cx="598991" cy="1620956"/>
            <a:chOff x="9769026" y="418568"/>
            <a:chExt cx="290744" cy="1378885"/>
          </a:xfrm>
        </xdr:grpSpPr>
        <xdr:sp macro="" textlink="">
          <xdr:nvSpPr>
            <xdr:cNvPr id="167" name="En till rad med hakparentes" descr="Rad med hakparentes">
              <a:extLst>
                <a:ext uri="{FF2B5EF4-FFF2-40B4-BE49-F238E27FC236}">
                  <a16:creationId xmlns:a16="http://schemas.microsoft.com/office/drawing/2014/main" id="{CE60D9BE-1267-484B-8547-1136C10EC14C}"/>
                </a:ext>
              </a:extLst>
            </xdr:cNvPr>
            <xdr:cNvSpPr/>
          </xdr:nvSpPr>
          <xdr:spPr>
            <a:xfrm>
              <a:off x="9769026" y="418568"/>
              <a:ext cx="273326" cy="64166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Rad med hakparentes" descr="Rad med hakparentes&#10;">
              <a:extLst>
                <a:ext uri="{FF2B5EF4-FFF2-40B4-BE49-F238E27FC236}">
                  <a16:creationId xmlns:a16="http://schemas.microsoft.com/office/drawing/2014/main" id="{5B02AF09-F448-47F0-A846-E12FFA754450}"/>
                </a:ext>
              </a:extLst>
            </xdr:cNvPr>
            <xdr:cNvSpPr/>
          </xdr:nvSpPr>
          <xdr:spPr>
            <a:xfrm>
              <a:off x="9898875" y="1009084"/>
              <a:ext cx="160895" cy="788369"/>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Stjärnor" descr="Stjärnor">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ktioner"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rtl="0"/>
            <a:r>
              <a:rPr lang="sv-se" sz="1100" kern="1200">
                <a:solidFill>
                  <a:schemeClr val="dk1"/>
                </a:solidFill>
                <a:effectLst/>
                <a:latin typeface="+mn-lt"/>
                <a:ea typeface="+mn-ea"/>
                <a:cs typeface="+mn-cs"/>
              </a:rPr>
              <a:t>Ändra</a:t>
            </a:r>
            <a:r>
              <a:rPr lang="sv-se" sz="1100" kern="1200" baseline="0">
                <a:solidFill>
                  <a:schemeClr val="dk1"/>
                </a:solidFill>
                <a:effectLst/>
                <a:latin typeface="+mn-lt"/>
                <a:ea typeface="+mn-ea"/>
                <a:cs typeface="+mn-cs"/>
              </a:rPr>
              <a:t> talen här och betrakta hur formelresultat ändras automatiskt.</a:t>
            </a:r>
            <a:endParaRPr lang="en-US" sz="1100">
              <a:effectLst/>
            </a:endParaRPr>
          </a:p>
        </xdr:txBody>
      </xdr:sp>
    </xdr:grpSp>
    <xdr:clientData/>
  </xdr:twoCellAnchor>
  <xdr:twoCellAnchor editAs="absolute">
    <xdr:from>
      <xdr:col>5</xdr:col>
      <xdr:colOff>766481</xdr:colOff>
      <xdr:row>25</xdr:row>
      <xdr:rowOff>129774</xdr:rowOff>
    </xdr:from>
    <xdr:to>
      <xdr:col>11</xdr:col>
      <xdr:colOff>154755</xdr:colOff>
      <xdr:row>37</xdr:row>
      <xdr:rowOff>161925</xdr:rowOff>
    </xdr:to>
    <xdr:grpSp>
      <xdr:nvGrpSpPr>
        <xdr:cNvPr id="170" name="BRA ATT VETA" descr="BRA ATT VETA&#10;&#10;">
          <a:extLst>
            <a:ext uri="{FF2B5EF4-FFF2-40B4-BE49-F238E27FC236}">
              <a16:creationId xmlns:a16="http://schemas.microsoft.com/office/drawing/2014/main" id="{C43C872B-4996-44B6-9821-46907E2D5805}"/>
            </a:ext>
          </a:extLst>
        </xdr:cNvPr>
        <xdr:cNvGrpSpPr/>
      </xdr:nvGrpSpPr>
      <xdr:grpSpPr>
        <a:xfrm>
          <a:off x="10929656" y="5516162"/>
          <a:ext cx="4069812" cy="2351488"/>
          <a:chOff x="7053810" y="15226304"/>
          <a:chExt cx="3722724" cy="2125702"/>
        </a:xfrm>
      </xdr:grpSpPr>
      <xdr:sp macro="" textlink="">
        <xdr:nvSpPr>
          <xdr:cNvPr id="212" name="Steg"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Konstanter är värden som du anger i celler och formler. Även om =10+20 kan ge samma resultat som = A1+B1 är konstanter ingen bra idé. Varför? På grund av att du inte enkelt kan se konstanten utan att först markera cellen och söka efter den. Det kan göra det svårare att göra ändringar senare. Det är mycket bättre att placera konstanterna i celler där de enkelt kan justeras, och sedan referera till dem i dina formler.</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sv-se" sz="1100" b="0" i="0" kern="1200" baseline="0">
                <a:solidFill>
                  <a:schemeClr val="dk1"/>
                </a:solidFill>
                <a:effectLst/>
                <a:latin typeface="+mn-lt"/>
                <a:ea typeface="+mn-ea"/>
                <a:cs typeface="+mn-cs"/>
              </a:rPr>
              <a:t>Exempel: Markera den gula cellen med </a:t>
            </a:r>
            <a:r>
              <a:rPr lang="sv-se" sz="1100" b="1" i="0" kern="1200" baseline="0">
                <a:solidFill>
                  <a:schemeClr val="dk1"/>
                </a:solidFill>
                <a:effectLst/>
                <a:latin typeface="+mn-lt"/>
                <a:ea typeface="+mn-ea"/>
                <a:cs typeface="+mn-cs"/>
              </a:rPr>
              <a:t>12</a:t>
            </a:r>
            <a:r>
              <a:rPr lang="sv-se" sz="1100" b="0" i="0" kern="1200" baseline="0">
                <a:solidFill>
                  <a:schemeClr val="dk1"/>
                </a:solidFill>
                <a:effectLst/>
                <a:latin typeface="+mn-lt"/>
                <a:ea typeface="+mn-ea"/>
                <a:cs typeface="+mn-cs"/>
              </a:rPr>
              <a:t> nedan. Som du ser använde vi </a:t>
            </a:r>
            <a:r>
              <a:rPr lang="sv-se" sz="1100" b="1" i="0" kern="1200" baseline="0">
                <a:solidFill>
                  <a:schemeClr val="dk1"/>
                </a:solidFill>
                <a:effectLst/>
                <a:latin typeface="+mn-lt"/>
                <a:ea typeface="+mn-ea"/>
                <a:cs typeface="+mn-cs"/>
              </a:rPr>
              <a:t>SUMMA</a:t>
            </a:r>
            <a:r>
              <a:rPr lang="sv-se" sz="1100" b="0" i="0" kern="1200" baseline="0">
                <a:solidFill>
                  <a:schemeClr val="dk1"/>
                </a:solidFill>
                <a:effectLst/>
                <a:latin typeface="+mn-lt"/>
                <a:ea typeface="+mn-ea"/>
                <a:cs typeface="+mn-cs"/>
              </a:rPr>
              <a:t>-funktionen och ett cellområde. Vi skrev inte in ”4” eller ”8” direkt i formeln. </a:t>
            </a:r>
          </a:p>
        </xdr:txBody>
      </xdr:sp>
      <xdr:pic>
        <xdr:nvPicPr>
          <xdr:cNvPr id="213" name="Grafik 147" descr="Glasögon">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2</xdr:col>
      <xdr:colOff>18229</xdr:colOff>
      <xdr:row>26</xdr:row>
      <xdr:rowOff>76200</xdr:rowOff>
    </xdr:from>
    <xdr:to>
      <xdr:col>5</xdr:col>
      <xdr:colOff>401417</xdr:colOff>
      <xdr:row>33</xdr:row>
      <xdr:rowOff>19248</xdr:rowOff>
    </xdr:to>
    <xdr:pic>
      <xdr:nvPicPr>
        <xdr:cNvPr id="3" name="Bild 2" descr="Konstanter är värden som du anger i celler och formler. Även om =10+20 kan ge samma resultat som = A1+B1 är konstanter ingen bra idé. Varför? På grund av att du inte enkelt kan se konstanten utan att först markera cellen och söka efter den. Det är mycket bättre att placera konstanterna i celler där de enkelt kan justeras, och sedan referera till dem i dina formler.">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390454" y="5905500"/>
          <a:ext cx="3497863" cy="1419423"/>
        </a:xfrm>
        <a:prstGeom prst="rect">
          <a:avLst/>
        </a:prstGeom>
      </xdr:spPr>
    </xdr:pic>
    <xdr:clientData/>
  </xdr:twoCellAnchor>
  <xdr:twoCellAnchor editAs="oneCell">
    <xdr:from>
      <xdr:col>1</xdr:col>
      <xdr:colOff>5372100</xdr:colOff>
      <xdr:row>35</xdr:row>
      <xdr:rowOff>160523</xdr:rowOff>
    </xdr:from>
    <xdr:to>
      <xdr:col>5</xdr:col>
      <xdr:colOff>456</xdr:colOff>
      <xdr:row>43</xdr:row>
      <xdr:rowOff>77859</xdr:rowOff>
    </xdr:to>
    <xdr:pic>
      <xdr:nvPicPr>
        <xdr:cNvPr id="4" name="Bild 3" descr="Ett cellområde har en startcell, kolon och en slutcell. När du markerar ett cellområde för en formel lägger Excel automatiskt till ett kolon. A1:A10 är till exempel cellområdet från cell A1 till A10.">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219825" y="7847198"/>
          <a:ext cx="3267531" cy="1441336"/>
        </a:xfrm>
        <a:prstGeom prst="rect">
          <a:avLst/>
        </a:prstGeom>
      </xdr:spPr>
    </xdr:pic>
    <xdr:clientData/>
  </xdr:twoCellAnchor>
  <xdr:twoCellAnchor editAs="oneCell">
    <xdr:from>
      <xdr:col>1</xdr:col>
      <xdr:colOff>5400675</xdr:colOff>
      <xdr:row>47</xdr:row>
      <xdr:rowOff>45326</xdr:rowOff>
    </xdr:from>
    <xdr:to>
      <xdr:col>8</xdr:col>
      <xdr:colOff>277071</xdr:colOff>
      <xdr:row>57</xdr:row>
      <xdr:rowOff>88347</xdr:rowOff>
    </xdr:to>
    <xdr:pic>
      <xdr:nvPicPr>
        <xdr:cNvPr id="5" name="Bild 4" descr="När du använder funktioner i Excel börjar du med funktionsnamnet, till exempel =SUMMA, följt en inledande parentes. Nästa steg är att lägga till funktionsargument eller cellområden, och du kan avgränsa argument eller områden med kommatecken. I det här exemplet summerar vi två intervall med =SUMMA (A1:A10;C1:C10).">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248400" y="10018001"/>
          <a:ext cx="6058746" cy="1948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64</xdr:row>
      <xdr:rowOff>171450</xdr:rowOff>
    </xdr:from>
    <xdr:to>
      <xdr:col>1</xdr:col>
      <xdr:colOff>5228463</xdr:colOff>
      <xdr:row>83</xdr:row>
      <xdr:rowOff>47625</xdr:rowOff>
    </xdr:to>
    <xdr:grpSp>
      <xdr:nvGrpSpPr>
        <xdr:cNvPr id="180" name="Mer på webben" descr="More information on the web, contains links to the web&#10;Back to top&#10;Next step">
          <a:hlinkClick xmlns:r="http://schemas.openxmlformats.org/officeDocument/2006/relationships" r:id="rId1" tooltip="Klicka här för att gå till nästa arbetsblad"/>
          <a:extLst>
            <a:ext uri="{FF2B5EF4-FFF2-40B4-BE49-F238E27FC236}">
              <a16:creationId xmlns:a16="http://schemas.microsoft.com/office/drawing/2014/main" id="{ABD21ECB-A0A3-4E0D-861E-B3FBCE376575}"/>
            </a:ext>
          </a:extLst>
        </xdr:cNvPr>
        <xdr:cNvGrpSpPr/>
      </xdr:nvGrpSpPr>
      <xdr:grpSpPr>
        <a:xfrm>
          <a:off x="342900" y="12934950"/>
          <a:ext cx="5795201" cy="3495675"/>
          <a:chOff x="323850" y="16837043"/>
          <a:chExt cx="5737224" cy="3349188"/>
        </a:xfrm>
      </xdr:grpSpPr>
      <xdr:sp macro="" textlink="">
        <xdr:nvSpPr>
          <xdr:cNvPr id="181" name="Rektangel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Steg" descr="Mer information på webben&#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Rak koppling 182" descr="Dekorativ linj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Button" descr="Tillbaka till början är länkat till cell A1">
            <a:hlinkClick xmlns:r="http://schemas.openxmlformats.org/officeDocument/2006/relationships" r:id="rId1" tooltip="Klicka här om du vill gå tillbaka till cell A1 i det här kalkylblad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Tillbaka till början</a:t>
            </a:r>
          </a:p>
        </xdr:txBody>
      </xdr:sp>
      <xdr:cxnSp macro="">
        <xdr:nvCxnSpPr>
          <xdr:cNvPr id="185" name="Rak koppling 184" descr="Dekorativ linj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Button" descr="Knappen Nästa steg är länkad till nästa kalkylblad">
            <a:hlinkClick xmlns:r="http://schemas.openxmlformats.org/officeDocument/2006/relationships" r:id="rId2" tooltip="Klicka här för att gå till nästa arbetsblad"/>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sp macro="" textlink="">
        <xdr:nvSpPr>
          <xdr:cNvPr id="187" name="Steg" descr="Allt om funktionen SUMMA är länkat till webben&#10;&#10;">
            <a:hlinkClick xmlns:r="http://schemas.openxmlformats.org/officeDocument/2006/relationships" r:id="rId3" tooltip="Klicka här om du vill lära dig allt om funktionen SUMMA från webben"/>
            <a:extLst>
              <a:ext uri="{FF2B5EF4-FFF2-40B4-BE49-F238E27FC236}">
                <a16:creationId xmlns:a16="http://schemas.microsoft.com/office/drawing/2014/main" id="{AB2D976E-4F84-41AE-9EC8-DB5589E60A01}"/>
              </a:ext>
            </a:extLst>
          </xdr:cNvPr>
          <xdr:cNvSpPr txBox="1"/>
        </xdr:nvSpPr>
        <xdr:spPr>
          <a:xfrm>
            <a:off x="1003908" y="17606489"/>
            <a:ext cx="237956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88" name="Grafik 22" descr="Pil">
            <a:hlinkClick xmlns:r="http://schemas.openxmlformats.org/officeDocument/2006/relationships" r:id="rId3" tooltip="Klicka här om du vill lära dig mer från webben"/>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g" descr="Allt om att använda Autosumma för att summera tal är länkat till webben&#10;">
            <a:hlinkClick xmlns:r="http://schemas.openxmlformats.org/officeDocument/2006/relationships" r:id="rId6" tooltip="Klicka här om du vill lära dig allt om att använda Autosumma för att summera tal från webben"/>
            <a:extLst>
              <a:ext uri="{FF2B5EF4-FFF2-40B4-BE49-F238E27FC236}">
                <a16:creationId xmlns:a16="http://schemas.microsoft.com/office/drawing/2014/main" id="{E8AF0476-BB01-4EAA-81FC-EFE0808FE13E}"/>
              </a:ext>
            </a:extLst>
          </xdr:cNvPr>
          <xdr:cNvSpPr txBox="1"/>
        </xdr:nvSpPr>
        <xdr:spPr>
          <a:xfrm>
            <a:off x="1003908" y="18058397"/>
            <a:ext cx="3447099"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Använda Autosumma</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för att summera tal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g" descr="Allt om funktionen ANTAL, länkat till webben&#10;">
            <a:hlinkClick xmlns:r="http://schemas.openxmlformats.org/officeDocument/2006/relationships" r:id="rId7" tooltip="Klicka här om du vill lära dig allt om funktionen ANTAL från webben"/>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ANTAL</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92" name="Grafik 22" descr="Pil">
            <a:hlinkClick xmlns:r="http://schemas.openxmlformats.org/officeDocument/2006/relationships" r:id="rId7" tooltip="Klicka här om du vill lära dig mer från webben"/>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g" descr="Kostnadsfria Excel-kurser online är länkat till webben&#10;">
            <a:hlinkClick xmlns:r="http://schemas.openxmlformats.org/officeDocument/2006/relationships" r:id="rId8" tooltip="Klicka här om du vill lära dig mer om kostnadsfria Excel-kurser från webben"/>
            <a:extLst>
              <a:ext uri="{FF2B5EF4-FFF2-40B4-BE49-F238E27FC236}">
                <a16:creationId xmlns:a16="http://schemas.microsoft.com/office/drawing/2014/main" id="{62BCA8C0-A9F1-4706-AAE7-F42F5ABFF970}"/>
              </a:ext>
            </a:extLst>
          </xdr:cNvPr>
          <xdr:cNvSpPr txBox="1"/>
        </xdr:nvSpPr>
        <xdr:spPr>
          <a:xfrm>
            <a:off x="1016608" y="18952686"/>
            <a:ext cx="2366866"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94"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0</xdr:colOff>
      <xdr:row>51</xdr:row>
      <xdr:rowOff>6344</xdr:rowOff>
    </xdr:from>
    <xdr:to>
      <xdr:col>6</xdr:col>
      <xdr:colOff>457199</xdr:colOff>
      <xdr:row>62</xdr:row>
      <xdr:rowOff>9525</xdr:rowOff>
    </xdr:to>
    <xdr:grpSp>
      <xdr:nvGrpSpPr>
        <xdr:cNvPr id="195" name="VIKTIG INFORMATION"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829425" y="10293344"/>
          <a:ext cx="3781424" cy="2098681"/>
          <a:chOff x="6708694" y="10960177"/>
          <a:chExt cx="3714749" cy="2027000"/>
        </a:xfrm>
      </xdr:grpSpPr>
      <xdr:sp macro="" textlink="">
        <xdr:nvSpPr>
          <xdr:cNvPr id="196" name="Instruk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94443" y="11363322"/>
            <a:ext cx="3429000" cy="1623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Dubbelklicka på den här cellen. Du ser talet </a:t>
            </a:r>
            <a:r>
              <a:rPr lang="sv-se" sz="1100" b="0" i="1" kern="1200" baseline="0">
                <a:solidFill>
                  <a:schemeClr val="dk1"/>
                </a:solidFill>
                <a:effectLst/>
                <a:latin typeface="+mn-lt"/>
                <a:ea typeface="+mn-ea"/>
                <a:cs typeface="+mn-cs"/>
              </a:rPr>
              <a:t>100</a:t>
            </a:r>
            <a:r>
              <a:rPr lang="sv-se" sz="1100" b="0" i="0" kern="1200" baseline="0">
                <a:solidFill>
                  <a:schemeClr val="dk1"/>
                </a:solidFill>
                <a:effectLst/>
                <a:latin typeface="+mn-lt"/>
                <a:ea typeface="+mn-ea"/>
                <a:cs typeface="+mn-cs"/>
              </a:rPr>
              <a:t> längst ned. Även om det går att lägga till tal i en formel på det här sättet, så avråder vi från det om det inte är helt nödvändigt. Det här är en så kallad </a:t>
            </a:r>
            <a:r>
              <a:rPr lang="sv-se" sz="1100" b="1" i="0" kern="1200" baseline="0">
                <a:solidFill>
                  <a:schemeClr val="dk1"/>
                </a:solidFill>
                <a:effectLst/>
                <a:latin typeface="+mn-lt"/>
                <a:ea typeface="+mn-ea"/>
                <a:cs typeface="+mn-cs"/>
              </a:rPr>
              <a:t>konstant</a:t>
            </a:r>
            <a:r>
              <a:rPr lang="sv-se" sz="1100" b="0" i="0" kern="1200" baseline="0">
                <a:solidFill>
                  <a:schemeClr val="dk1"/>
                </a:solidFill>
                <a:effectLst/>
                <a:latin typeface="+mn-lt"/>
                <a:ea typeface="+mn-ea"/>
                <a:cs typeface="+mn-cs"/>
              </a:rPr>
              <a:t>, och det är lätt att glömma att den finns. Vi rekommenderar att du refererar till en annan cell i stället, t.ex. cell F51. På så sätt är den lätt att upptäcka och är inte dold inuti en formel. </a:t>
            </a:r>
            <a:endParaRPr lang="en-US" sz="1100">
              <a:effectLst/>
            </a:endParaRPr>
          </a:p>
        </xdr:txBody>
      </xdr:sp>
      <xdr:pic>
        <xdr:nvPicPr>
          <xdr:cNvPr id="197" name="Förstoringsglas" descr="Förstoringsgla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08694" y="11420475"/>
            <a:ext cx="352313" cy="339611"/>
          </a:xfrm>
          <a:prstGeom prst="rect">
            <a:avLst/>
          </a:prstGeom>
        </xdr:spPr>
      </xdr:pic>
      <xdr:sp macro="" textlink="">
        <xdr:nvSpPr>
          <xdr:cNvPr id="198" name="Pil" descr="Pil">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7420</xdr:colOff>
      <xdr:row>33</xdr:row>
      <xdr:rowOff>120650</xdr:rowOff>
    </xdr:from>
    <xdr:to>
      <xdr:col>8</xdr:col>
      <xdr:colOff>523874</xdr:colOff>
      <xdr:row>42</xdr:row>
      <xdr:rowOff>114300</xdr:rowOff>
    </xdr:to>
    <xdr:grpSp>
      <xdr:nvGrpSpPr>
        <xdr:cNvPr id="2" name="Grupp 1">
          <a:extLst>
            <a:ext uri="{FF2B5EF4-FFF2-40B4-BE49-F238E27FC236}">
              <a16:creationId xmlns:a16="http://schemas.microsoft.com/office/drawing/2014/main" id="{C31E7FA9-873B-48E5-80FF-FEEB66A44E83}"/>
            </a:ext>
          </a:extLst>
        </xdr:cNvPr>
        <xdr:cNvGrpSpPr/>
      </xdr:nvGrpSpPr>
      <xdr:grpSpPr>
        <a:xfrm>
          <a:off x="8732320" y="6978650"/>
          <a:ext cx="3693042" cy="1708150"/>
          <a:chOff x="8151295" y="6978650"/>
          <a:chExt cx="3212029" cy="1708150"/>
        </a:xfrm>
      </xdr:grpSpPr>
      <xdr:pic>
        <xdr:nvPicPr>
          <xdr:cNvPr id="200" name="Bild av statusfält">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91039" y="7775676"/>
            <a:ext cx="1110998" cy="188153"/>
          </a:xfrm>
          <a:prstGeom prst="rect">
            <a:avLst/>
          </a:prstGeom>
        </xdr:spPr>
      </xdr:pic>
      <xdr:grpSp>
        <xdr:nvGrpSpPr>
          <xdr:cNvPr id="201" name="Kolla in det här"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708150"/>
            <a:chOff x="7539454" y="7993902"/>
            <a:chExt cx="3051070" cy="1708150"/>
          </a:xfrm>
        </xdr:grpSpPr>
        <xdr:grpSp>
          <xdr:nvGrpSpPr>
            <xdr:cNvPr id="202" name="Rader med hakparent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En till rad med hakparentes" descr="Rad med hakparentes">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Rad med hakparentes" descr="Rad med hakparentes&#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Stjärnor" descr="Stjärnor">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ktioner"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Markera dessa celler. Leta sedan efter följande i det nedre högra hörnet i</a:t>
              </a:r>
              <a:r>
                <a:rPr lang="sv-se" sz="1100" kern="0" baseline="0">
                  <a:solidFill>
                    <a:schemeClr val="bg2">
                      <a:lumMod val="25000"/>
                    </a:schemeClr>
                  </a:solidFill>
                  <a:latin typeface="+mn-lt"/>
                  <a:ea typeface="Segoe UI" pitchFamily="34" charset="0"/>
                  <a:cs typeface="Segoe UI Light" panose="020B0502040204020203" pitchFamily="34" charset="0"/>
                </a:rPr>
                <a:t> Excel-fönstret:</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sv-se" sz="1100" kern="0" baseline="0">
                  <a:solidFill>
                    <a:schemeClr val="bg2">
                      <a:lumMod val="25000"/>
                    </a:schemeClr>
                  </a:solidFill>
                  <a:latin typeface="+mn-lt"/>
                  <a:ea typeface="Segoe UI" pitchFamily="34" charset="0"/>
                  <a:cs typeface="Segoe UI Light" panose="020B0502040204020203" pitchFamily="34" charset="0"/>
                </a:rPr>
                <a:t>Raden kallas för statusfältet och är ett annat sätt att snabbt hitta totalsumman och annan information om en markerad cell eller ett område.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8</xdr:col>
      <xdr:colOff>581023</xdr:colOff>
      <xdr:row>22</xdr:row>
      <xdr:rowOff>85725</xdr:rowOff>
    </xdr:to>
    <xdr:grpSp>
      <xdr:nvGrpSpPr>
        <xdr:cNvPr id="207" name="Grup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563099" y="3457576"/>
          <a:ext cx="2919412" cy="1390649"/>
          <a:chOff x="9048750" y="3743325"/>
          <a:chExt cx="2839722" cy="1390649"/>
        </a:xfrm>
      </xdr:grpSpPr>
      <xdr:sp macro="" textlink="">
        <xdr:nvSpPr>
          <xdr:cNvPr id="208" name="Steg"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panose="020B0502040204020203" pitchFamily="34" charset="0"/>
              </a:rPr>
              <a:t>BONUSUPPGIFT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Prova funktionen </a:t>
            </a:r>
            <a:r>
              <a:rPr lang="sv-se" sz="1100" b="1" i="0" kern="1200" baseline="0">
                <a:solidFill>
                  <a:schemeClr val="dk1"/>
                </a:solidFill>
                <a:effectLst/>
                <a:latin typeface="+mn-lt"/>
                <a:ea typeface="+mn-ea"/>
                <a:cs typeface="+mn-cs"/>
              </a:rPr>
              <a:t>ANTAL</a:t>
            </a:r>
            <a:r>
              <a:rPr lang="sv-se" sz="1100" b="0" i="0" kern="1200" baseline="0">
                <a:solidFill>
                  <a:schemeClr val="dk1"/>
                </a:solidFill>
                <a:effectLst/>
                <a:latin typeface="+mn-lt"/>
                <a:ea typeface="+mn-ea"/>
                <a:cs typeface="+mn-cs"/>
              </a:rPr>
              <a:t> med hjälp av något av de metoder som du redan har kikat på. Funktionen </a:t>
            </a:r>
            <a:r>
              <a:rPr lang="sv-se" sz="1100" b="1" i="0" kern="1200" baseline="0">
                <a:solidFill>
                  <a:schemeClr val="dk1"/>
                </a:solidFill>
                <a:effectLst/>
                <a:latin typeface="+mn-lt"/>
                <a:ea typeface="+mn-ea"/>
                <a:cs typeface="+mn-cs"/>
              </a:rPr>
              <a:t>ANTAL</a:t>
            </a:r>
            <a:r>
              <a:rPr lang="sv-se" sz="1100" b="0" i="0" kern="1200" baseline="0">
                <a:solidFill>
                  <a:schemeClr val="dk1"/>
                </a:solidFill>
                <a:effectLst/>
                <a:latin typeface="+mn-lt"/>
                <a:ea typeface="+mn-ea"/>
                <a:cs typeface="+mn-cs"/>
              </a:rPr>
              <a:t> räknar antalet celler i ett område som innehåller tal.</a:t>
            </a:r>
          </a:p>
        </xdr:txBody>
      </xdr:sp>
      <xdr:pic>
        <xdr:nvPicPr>
          <xdr:cNvPr id="209" name="Menyflik för bonusuppgift" descr="Dekorativ menyflik">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Pil för bonusuppgift" descr="Pil">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23</xdr:row>
      <xdr:rowOff>57155</xdr:rowOff>
    </xdr:from>
    <xdr:to>
      <xdr:col>1</xdr:col>
      <xdr:colOff>5241372</xdr:colOff>
      <xdr:row>64</xdr:row>
      <xdr:rowOff>95250</xdr:rowOff>
    </xdr:to>
    <xdr:grpSp>
      <xdr:nvGrpSpPr>
        <xdr:cNvPr id="4" name="Grupp 3">
          <a:extLst>
            <a:ext uri="{FF2B5EF4-FFF2-40B4-BE49-F238E27FC236}">
              <a16:creationId xmlns:a16="http://schemas.microsoft.com/office/drawing/2014/main" id="{F60B4319-44A9-469F-A62C-1D9E3BD387BB}"/>
            </a:ext>
          </a:extLst>
        </xdr:cNvPr>
        <xdr:cNvGrpSpPr/>
      </xdr:nvGrpSpPr>
      <xdr:grpSpPr>
        <a:xfrm>
          <a:off x="355809" y="5010155"/>
          <a:ext cx="5795201" cy="7848595"/>
          <a:chOff x="355809" y="4791079"/>
          <a:chExt cx="5733288" cy="7848596"/>
        </a:xfrm>
      </xdr:grpSpPr>
      <xdr:sp macro="" textlink="">
        <xdr:nvSpPr>
          <xdr:cNvPr id="227" name="Rektangel 226" descr="Bakgr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Rak koppling 227" descr="Dekorativ linj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Rak koppling 228" descr="Dekorativ linj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g" descr="Mer information om funktioner&#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om funktioner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g"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255562" cy="2803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Gå </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till fliken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Formler</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och bläddra igenom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Funktionsbibliotek</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sv-se" sz="1100" kern="1200" baseline="0">
                <a:solidFill>
                  <a:schemeClr val="dk1"/>
                </a:solidFill>
                <a:effectLst/>
                <a:latin typeface="Segoe UI" panose="020B0502040204020203" pitchFamily="34" charset="0"/>
                <a:ea typeface="+mn-ea"/>
                <a:cs typeface="Segoe UI" panose="020B0502040204020203" pitchFamily="34" charset="0"/>
              </a:rPr>
              <a:t>där funktioner visas efter kategori, exempelvis </a:t>
            </a:r>
            <a:r>
              <a:rPr lang="sv-se" sz="1100" b="1" kern="1200" baseline="0">
                <a:solidFill>
                  <a:schemeClr val="dk1"/>
                </a:solidFill>
                <a:effectLst/>
                <a:latin typeface="Segoe UI" panose="020B0502040204020203" pitchFamily="34" charset="0"/>
                <a:ea typeface="+mn-ea"/>
                <a:cs typeface="Segoe UI" panose="020B0502040204020203" pitchFamily="34" charset="0"/>
              </a:rPr>
              <a:t>Text</a:t>
            </a:r>
            <a:r>
              <a:rPr lang="sv-se" sz="1100" kern="1200" baseline="0">
                <a:solidFill>
                  <a:schemeClr val="dk1"/>
                </a:solidFill>
                <a:effectLst/>
                <a:latin typeface="Segoe UI" panose="020B0502040204020203" pitchFamily="34" charset="0"/>
                <a:ea typeface="+mn-ea"/>
                <a:cs typeface="Segoe UI" panose="020B0502040204020203" pitchFamily="34" charset="0"/>
              </a:rPr>
              <a:t> eller </a:t>
            </a:r>
            <a:r>
              <a:rPr lang="sv-se" sz="1100" b="1" kern="1200" baseline="0">
                <a:solidFill>
                  <a:schemeClr val="dk1"/>
                </a:solidFill>
                <a:effectLst/>
                <a:latin typeface="Segoe UI" panose="020B0502040204020203" pitchFamily="34" charset="0"/>
                <a:ea typeface="+mn-ea"/>
                <a:cs typeface="Segoe UI" panose="020B0502040204020203" pitchFamily="34" charset="0"/>
              </a:rPr>
              <a:t>Datum/tid</a:t>
            </a:r>
            <a:r>
              <a:rPr lang="sv-se" sz="1100" kern="1200" baseline="0">
                <a:solidFill>
                  <a:schemeClr val="dk1"/>
                </a:solidFill>
                <a:effectLst/>
                <a:latin typeface="Segoe UI" panose="020B0502040204020203" pitchFamily="34" charset="0"/>
                <a:ea typeface="+mn-ea"/>
                <a:cs typeface="Segoe UI" panose="020B0502040204020203" pitchFamily="34" charset="0"/>
              </a:rPr>
              <a:t>.</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Infoga funktion</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kan du söka efter funktioner efter namn och starta Funktionsguiden som hjälper dig att skapa din formel.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När du börjar skriva ett funktionsnamn efter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aktiverar Excel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 </a:t>
            </a:r>
            <a:r>
              <a:rPr lang="sv-se"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 visar alla funktioner som börjar med bokstäverna du skriver in.</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När du hittar funktionen du vill använda trycker du på TABB. Excel sätter in funktionens namn och den inledande parentesen åt dig. Excel visar även valfria och obligatoriska argument.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Nu ska vi detaljstudera ett antal funktioner. Funktionen </a:t>
            </a:r>
            <a:r>
              <a:rPr lang="sv-se"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SUMMA</a:t>
            </a:r>
            <a:r>
              <a:rPr lang="sv-se"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är konstruerad så här: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1092941</xdr:colOff>
      <xdr:row>36</xdr:row>
      <xdr:rowOff>142876</xdr:rowOff>
    </xdr:from>
    <xdr:to>
      <xdr:col>1</xdr:col>
      <xdr:colOff>3026274</xdr:colOff>
      <xdr:row>39</xdr:row>
      <xdr:rowOff>161852</xdr:rowOff>
    </xdr:to>
    <xdr:pic>
      <xdr:nvPicPr>
        <xdr:cNvPr id="213" name="Bild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1940666" y="7572376"/>
          <a:ext cx="1933333" cy="590476"/>
        </a:xfrm>
        <a:prstGeom prst="rect">
          <a:avLst/>
        </a:prstGeom>
      </xdr:spPr>
    </xdr:pic>
    <xdr:clientData/>
  </xdr:twoCellAnchor>
  <xdr:twoCellAnchor>
    <xdr:from>
      <xdr:col>1</xdr:col>
      <xdr:colOff>500747</xdr:colOff>
      <xdr:row>41</xdr:row>
      <xdr:rowOff>171451</xdr:rowOff>
    </xdr:from>
    <xdr:to>
      <xdr:col>1</xdr:col>
      <xdr:colOff>4085738</xdr:colOff>
      <xdr:row>51</xdr:row>
      <xdr:rowOff>112123</xdr:rowOff>
    </xdr:to>
    <xdr:grpSp>
      <xdr:nvGrpSpPr>
        <xdr:cNvPr id="214" name="Grupp 213">
          <a:extLst>
            <a:ext uri="{FF2B5EF4-FFF2-40B4-BE49-F238E27FC236}">
              <a16:creationId xmlns:a16="http://schemas.microsoft.com/office/drawing/2014/main" id="{FB827C73-8C3F-460A-9D51-BF988EA48D11}"/>
            </a:ext>
          </a:extLst>
        </xdr:cNvPr>
        <xdr:cNvGrpSpPr/>
      </xdr:nvGrpSpPr>
      <xdr:grpSpPr>
        <a:xfrm>
          <a:off x="1410385" y="8553451"/>
          <a:ext cx="3584991" cy="1845672"/>
          <a:chOff x="4262797" y="4314825"/>
          <a:chExt cx="3561645" cy="1845672"/>
        </a:xfrm>
      </xdr:grpSpPr>
      <xdr:sp macro="" textlink="">
        <xdr:nvSpPr>
          <xdr:cNvPr id="219" name="text_Formel" descr="=SUM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=SUMMA(D35:D38;H:H)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p 219">
            <a:extLst>
              <a:ext uri="{FF2B5EF4-FFF2-40B4-BE49-F238E27FC236}">
                <a16:creationId xmlns:a16="http://schemas.microsoft.com/office/drawing/2014/main" id="{EA425C25-3538-467E-9C7D-913A4CCFBE52}"/>
              </a:ext>
            </a:extLst>
          </xdr:cNvPr>
          <xdr:cNvGrpSpPr/>
        </xdr:nvGrpSpPr>
        <xdr:grpSpPr>
          <a:xfrm>
            <a:off x="4262797" y="4314825"/>
            <a:ext cx="3561645" cy="1394627"/>
            <a:chOff x="4262797" y="4314825"/>
            <a:chExt cx="3561645" cy="1394627"/>
          </a:xfrm>
        </xdr:grpSpPr>
        <xdr:sp macro="" textlink="">
          <xdr:nvSpPr>
            <xdr:cNvPr id="221" name="FormelklammerÖvre">
              <a:extLst>
                <a:ext uri="{FF2B5EF4-FFF2-40B4-BE49-F238E27FC236}">
                  <a16:creationId xmlns:a16="http://schemas.microsoft.com/office/drawing/2014/main" id="{70C6032A-6C2C-406B-8451-B3D14C49A6BC}"/>
                </a:ext>
              </a:extLst>
            </xdr:cNvPr>
            <xdr:cNvSpPr/>
          </xdr:nvSpPr>
          <xdr:spPr>
            <a:xfrm rot="5400000">
              <a:off x="665403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FormelklammerÖvre">
              <a:extLst>
                <a:ext uri="{FF2B5EF4-FFF2-40B4-BE49-F238E27FC236}">
                  <a16:creationId xmlns:a16="http://schemas.microsoft.com/office/drawing/2014/main" id="{56068F5B-8EA0-44DA-8571-8698F744FFA6}"/>
                </a:ext>
              </a:extLst>
            </xdr:cNvPr>
            <xdr:cNvSpPr/>
          </xdr:nvSpPr>
          <xdr:spPr>
            <a:xfrm rot="5400000">
              <a:off x="5711076"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FormelklammerÖvre">
              <a:extLst>
                <a:ext uri="{FF2B5EF4-FFF2-40B4-BE49-F238E27FC236}">
                  <a16:creationId xmlns:a16="http://schemas.microsoft.com/office/drawing/2014/main" id="{B06AACB5-79F8-4B5A-828E-3C81B8A6126C}"/>
                </a:ext>
              </a:extLst>
            </xdr:cNvPr>
            <xdr:cNvSpPr/>
          </xdr:nvSpPr>
          <xdr:spPr>
            <a:xfrm rot="5400000">
              <a:off x="4682587" y="5055754"/>
              <a:ext cx="499277" cy="77002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ext_FormelBildtextÖvre" descr="Funktionsnamnet&#10;">
              <a:extLst>
                <a:ext uri="{FF2B5EF4-FFF2-40B4-BE49-F238E27FC236}">
                  <a16:creationId xmlns:a16="http://schemas.microsoft.com/office/drawing/2014/main" id="{A51B4DC7-A90C-4214-A9E2-B085B4A03BC0}"/>
                </a:ext>
              </a:extLst>
            </xdr:cNvPr>
            <xdr:cNvSpPr txBox="1">
              <a:spLocks noChangeArrowheads="1"/>
            </xdr:cNvSpPr>
          </xdr:nvSpPr>
          <xdr:spPr bwMode="auto">
            <a:xfrm>
              <a:off x="4262797" y="4314825"/>
              <a:ext cx="1357256"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Funktionsnamnet.</a:t>
              </a:r>
            </a:p>
          </xdr:txBody>
        </xdr:sp>
        <xdr:sp macro="" textlink="">
          <xdr:nvSpPr>
            <xdr:cNvPr id="225" name="text_FormelBildtextÖvre" descr="Det första argumentet som nästan alltid är obligatoriskt.&#10;&#10;">
              <a:extLst>
                <a:ext uri="{FF2B5EF4-FFF2-40B4-BE49-F238E27FC236}">
                  <a16:creationId xmlns:a16="http://schemas.microsoft.com/office/drawing/2014/main" id="{1AA6C65B-1638-43C3-9BBA-D39DAF05E74C}"/>
                </a:ext>
              </a:extLst>
            </xdr:cNvPr>
            <xdr:cNvSpPr txBox="1">
              <a:spLocks noChangeArrowheads="1"/>
            </xdr:cNvSpPr>
          </xdr:nvSpPr>
          <xdr:spPr bwMode="auto">
            <a:xfrm>
              <a:off x="5765452"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Det första argumentet. Det är nästan alltid nödvändigt.</a:t>
              </a:r>
            </a:p>
          </xdr:txBody>
        </xdr:sp>
        <xdr:sp macro="" textlink="">
          <xdr:nvSpPr>
            <xdr:cNvPr id="226" name="text_FormelBildtextÖvre" descr="Ytterligare argument avgränsade med semikolon (;).&#10;&#10;">
              <a:extLst>
                <a:ext uri="{FF2B5EF4-FFF2-40B4-BE49-F238E27FC236}">
                  <a16:creationId xmlns:a16="http://schemas.microsoft.com/office/drawing/2014/main" id="{2E5F66AD-98E4-4B2A-B2BA-C09105B1A21B}"/>
                </a:ext>
              </a:extLst>
            </xdr:cNvPr>
            <xdr:cNvSpPr txBox="1">
              <a:spLocks noChangeArrowheads="1"/>
            </xdr:cNvSpPr>
          </xdr:nvSpPr>
          <xdr:spPr bwMode="auto">
            <a:xfrm>
              <a:off x="6851304"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Ytterligare argument avgränsat med semikolon (;).</a:t>
              </a:r>
            </a:p>
          </xdr:txBody>
        </xdr:sp>
      </xdr:grpSp>
    </xdr:grpSp>
    <xdr:clientData/>
  </xdr:twoCellAnchor>
  <xdr:twoCellAnchor>
    <xdr:from>
      <xdr:col>0</xdr:col>
      <xdr:colOff>547558</xdr:colOff>
      <xdr:row>50</xdr:row>
      <xdr:rowOff>85726</xdr:rowOff>
    </xdr:from>
    <xdr:to>
      <xdr:col>1</xdr:col>
      <xdr:colOff>5048250</xdr:colOff>
      <xdr:row>54</xdr:row>
      <xdr:rowOff>171450</xdr:rowOff>
    </xdr:to>
    <xdr:sp macro="" textlink="">
      <xdr:nvSpPr>
        <xdr:cNvPr id="215" name="text_Steg" descr="Om funktionen SUMMA kunde prata, skulle den säga: returnera summan av alla värden i cellerna D38 till D41 och alla i kolumn H. Vi provar en som inte kräver inga argument.&#10;">
          <a:extLst>
            <a:ext uri="{FF2B5EF4-FFF2-40B4-BE49-F238E27FC236}">
              <a16:creationId xmlns:a16="http://schemas.microsoft.com/office/drawing/2014/main" id="{22A1C554-76ED-4E49-A496-849BD442214B}"/>
            </a:ext>
          </a:extLst>
        </xdr:cNvPr>
        <xdr:cNvSpPr txBox="1"/>
      </xdr:nvSpPr>
      <xdr:spPr>
        <a:xfrm>
          <a:off x="547558" y="10182226"/>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kunde prata, skulle den säga: ”Returnera summan av alla värden i cellerna D35 till D38 och alla i kolumn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Vi provar en som inte kräver några argument.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300564</xdr:colOff>
      <xdr:row>55</xdr:row>
      <xdr:rowOff>76201</xdr:rowOff>
    </xdr:from>
    <xdr:to>
      <xdr:col>1</xdr:col>
      <xdr:colOff>3896442</xdr:colOff>
      <xdr:row>62</xdr:row>
      <xdr:rowOff>131173</xdr:rowOff>
    </xdr:to>
    <xdr:grpSp>
      <xdr:nvGrpSpPr>
        <xdr:cNvPr id="3" name="Grupp 2">
          <a:extLst>
            <a:ext uri="{FF2B5EF4-FFF2-40B4-BE49-F238E27FC236}">
              <a16:creationId xmlns:a16="http://schemas.microsoft.com/office/drawing/2014/main" id="{A1A853C7-B6EC-45D3-A4D6-9D928865ED9B}"/>
            </a:ext>
          </a:extLst>
        </xdr:cNvPr>
        <xdr:cNvGrpSpPr/>
      </xdr:nvGrpSpPr>
      <xdr:grpSpPr>
        <a:xfrm>
          <a:off x="1210202" y="11125201"/>
          <a:ext cx="3595878" cy="1388472"/>
          <a:chOff x="1424514" y="11125201"/>
          <a:chExt cx="3595878" cy="1388472"/>
        </a:xfrm>
      </xdr:grpSpPr>
      <xdr:sp macro="" textlink="">
        <xdr:nvSpPr>
          <xdr:cNvPr id="216" name="FormelklammerÖvre">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ext_Formel" descr="=IDAG()">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=IDAG()</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ext_FormelBildtextÖvre" descr="Funktionen IDAG returnerar dagens datum. Den uppdateras automatiskt när Excel genomför beräkningar.&#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595878"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Funktionen </a:t>
            </a:r>
            <a:r>
              <a:rPr lang="sv-se" sz="1100" b="1">
                <a:effectLst/>
                <a:latin typeface="Calibri" panose="020F0502020204030204" pitchFamily="34" charset="0"/>
                <a:ea typeface="Calibri" panose="020F0502020204030204" pitchFamily="34" charset="0"/>
                <a:cs typeface="Times New Roman" panose="02020603050405020304" pitchFamily="18" charset="0"/>
              </a:rPr>
              <a:t>IDAG</a:t>
            </a:r>
            <a:r>
              <a:rPr lang="sv-se" sz="1100">
                <a:effectLst/>
                <a:latin typeface="Calibri" panose="020F0502020204030204" pitchFamily="34" charset="0"/>
                <a:ea typeface="Calibri" panose="020F0502020204030204" pitchFamily="34" charset="0"/>
                <a:cs typeface="Times New Roman" panose="02020603050405020304" pitchFamily="18" charset="0"/>
              </a:rPr>
              <a:t> returnerar dagens datum. Den uppdateras automatiskt</a:t>
            </a:r>
            <a:r>
              <a:rPr lang="sv-se" sz="1100" baseline="0">
                <a:effectLst/>
                <a:latin typeface="Calibri" panose="020F0502020204030204" pitchFamily="34" charset="0"/>
                <a:ea typeface="Calibri" panose="020F0502020204030204" pitchFamily="34" charset="0"/>
                <a:cs typeface="Times New Roman" panose="02020603050405020304" pitchFamily="18" charset="0"/>
              </a:rPr>
              <a:t> när Excel genomför beräkningar.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352423</xdr:rowOff>
    </xdr:from>
    <xdr:to>
      <xdr:col>1</xdr:col>
      <xdr:colOff>5229225</xdr:colOff>
      <xdr:row>22</xdr:row>
      <xdr:rowOff>180974</xdr:rowOff>
    </xdr:to>
    <xdr:grpSp>
      <xdr:nvGrpSpPr>
        <xdr:cNvPr id="232" name="Grupp 231">
          <a:extLst>
            <a:ext uri="{FF2B5EF4-FFF2-40B4-BE49-F238E27FC236}">
              <a16:creationId xmlns:a16="http://schemas.microsoft.com/office/drawing/2014/main" id="{7A4FA281-7222-4655-A76E-27AE33A3FF1C}"/>
            </a:ext>
          </a:extLst>
        </xdr:cNvPr>
        <xdr:cNvGrpSpPr/>
      </xdr:nvGrpSpPr>
      <xdr:grpSpPr>
        <a:xfrm>
          <a:off x="342900" y="352423"/>
          <a:ext cx="5795963" cy="4591051"/>
          <a:chOff x="323850" y="276223"/>
          <a:chExt cx="5734050" cy="4414072"/>
        </a:xfrm>
      </xdr:grpSpPr>
      <xdr:sp macro="" textlink="">
        <xdr:nvSpPr>
          <xdr:cNvPr id="233" name="text_RundturBakgrund" descr="Bakgrund">
            <a:extLst>
              <a:ext uri="{FF2B5EF4-FFF2-40B4-BE49-F238E27FC236}">
                <a16:creationId xmlns:a16="http://schemas.microsoft.com/office/drawing/2014/main" id="{2E503384-DBF5-4D47-BF12-EEAC0918D4AA}"/>
              </a:ext>
            </a:extLst>
          </xdr:cNvPr>
          <xdr:cNvSpPr/>
        </xdr:nvSpPr>
        <xdr:spPr>
          <a:xfrm>
            <a:off x="323850" y="276223"/>
            <a:ext cx="5734050" cy="441407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ext_RundturRubrik" descr="Introduktion till funktioner">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Introduktion till funktioner</a:t>
            </a:r>
          </a:p>
        </xdr:txBody>
      </xdr:sp>
      <xdr:cxnSp macro="">
        <xdr:nvCxnSpPr>
          <xdr:cNvPr id="235" name="text_Rundtur1" descr="Dekorativ linj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ext_Rundtur2" descr="Dekorativ linje">
            <a:extLst>
              <a:ext uri="{FF2B5EF4-FFF2-40B4-BE49-F238E27FC236}">
                <a16:creationId xmlns:a16="http://schemas.microsoft.com/office/drawing/2014/main" id="{EEEF91CB-D253-4B04-B06F-EF082C03A170}"/>
              </a:ext>
            </a:extLst>
          </xdr:cNvPr>
          <xdr:cNvCxnSpPr>
            <a:cxnSpLocks/>
          </xdr:cNvCxnSpPr>
        </xdr:nvCxnSpPr>
        <xdr:spPr>
          <a:xfrm>
            <a:off x="536578" y="387181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ext_RundturIntro" descr="Funktioner ger dig möjlighet att göra en mängd olika saker, som att utföra matematiska operationer, leta upp värden eller beräkna datum och tider. Vi testar några olika sätt att summera värden med funktionen SUMMA.&#10;">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Funktioner ger dig möjlighet att göra en mängd olika saker, som att utföra matematiska operationer, leta upp värden eller beräkna datum och tider. Vi testar några olika sätt att summera värden med funktionen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upp_Steg">
            <a:extLst>
              <a:ext uri="{FF2B5EF4-FFF2-40B4-BE49-F238E27FC236}">
                <a16:creationId xmlns:a16="http://schemas.microsoft.com/office/drawing/2014/main" id="{B0D2ED24-6683-4531-B8F5-0F2F4933BA4A}"/>
              </a:ext>
            </a:extLst>
          </xdr:cNvPr>
          <xdr:cNvGrpSpPr/>
        </xdr:nvGrpSpPr>
        <xdr:grpSpPr>
          <a:xfrm>
            <a:off x="542925" y="1638300"/>
            <a:ext cx="5295901" cy="577157"/>
            <a:chOff x="609600" y="7810500"/>
            <a:chExt cx="5261542" cy="577157"/>
          </a:xfrm>
        </xdr:grpSpPr>
        <xdr:sp macro="" textlink="">
          <xdr:nvSpPr>
            <xdr:cNvPr id="247" name="text_Steg" descr="Under kolumnen Belopp för Frukt (cell D7) anger du =SUMMA(D3:D6), eller skriver =SUMMA( och sedan markerar området med musen och trycker på RETUR. Detta summerar värdena i cellerna D3, D4, D5 och D6. Svaret bör bli 170.&#10;&#10;&#10;&#10;">
              <a:extLst>
                <a:ext uri="{FF2B5EF4-FFF2-40B4-BE49-F238E27FC236}">
                  <a16:creationId xmlns:a16="http://schemas.microsoft.com/office/drawing/2014/main" id="{810A5AB8-1BE7-4AA1-A49C-BD6D215DAFA4}"/>
                </a:ext>
              </a:extLst>
            </xdr:cNvPr>
            <xdr:cNvSpPr txBox="1"/>
          </xdr:nvSpPr>
          <xdr:spPr>
            <a:xfrm>
              <a:off x="1017295" y="7833408"/>
              <a:ext cx="485384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kolumnen Belopp för Frukt (cell D7)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=SUMMA(D3:D6)</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skriver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sedan markerar området med musen och trycker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Detta summerar värdena i cellerna D3, D4, D5 och D6. Resultatet ska bli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form_Steg"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239" name="grupp_Steg">
            <a:extLst>
              <a:ext uri="{FF2B5EF4-FFF2-40B4-BE49-F238E27FC236}">
                <a16:creationId xmlns:a16="http://schemas.microsoft.com/office/drawing/2014/main" id="{D760DDB7-6B91-4E00-B2BE-F1BD6817C42A}"/>
              </a:ext>
            </a:extLst>
          </xdr:cNvPr>
          <xdr:cNvGrpSpPr/>
        </xdr:nvGrpSpPr>
        <xdr:grpSpPr>
          <a:xfrm>
            <a:off x="542925" y="2436190"/>
            <a:ext cx="5220101" cy="898752"/>
            <a:chOff x="609600" y="8070227"/>
            <a:chExt cx="5186234" cy="898752"/>
          </a:xfrm>
        </xdr:grpSpPr>
        <xdr:sp macro="" textlink="">
          <xdr:nvSpPr>
            <xdr:cNvPr id="245" name="text_Steg" descr="Nu provar vi Autosumma. Markera den gula cellen under kolumnen för Kött (cell G7) och gå till Formler &gt; Autosumma &gt; välj SUMMA. Som du ser anger Excel formeln åt dig automatiskt. Bekräfta genom att trycka på RETUR. Funktionen Autosumma har alla de vanligaste funktionerna.&#10;&#10;">
              <a:extLst>
                <a:ext uri="{FF2B5EF4-FFF2-40B4-BE49-F238E27FC236}">
                  <a16:creationId xmlns:a16="http://schemas.microsoft.com/office/drawing/2014/main" id="{C6CA8983-E35C-4984-9B4D-732042B193D4}"/>
                </a:ext>
              </a:extLst>
            </xdr:cNvPr>
            <xdr:cNvSpPr txBox="1"/>
          </xdr:nvSpPr>
          <xdr:spPr>
            <a:xfrm>
              <a:off x="1017295" y="8112185"/>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Låt oss nu prova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Markera den gula cellen under kolumnen för Kött (cell G7) och gå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välj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du ser anger Excel formeln åt dig automatiskt. Tryck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bekräfta.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har alla de vanligaste funktionerna.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form_Steg" descr="2">
              <a:extLst>
                <a:ext uri="{FF2B5EF4-FFF2-40B4-BE49-F238E27FC236}">
                  <a16:creationId xmlns:a16="http://schemas.microsoft.com/office/drawing/2014/main" id="{09967B0C-29E8-4781-A6FA-F5CB00C8AEBC}"/>
                </a:ext>
              </a:extLst>
            </xdr:cNvPr>
            <xdr:cNvSpPr/>
          </xdr:nvSpPr>
          <xdr:spPr>
            <a:xfrm>
              <a:off x="609600" y="8070227"/>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240" name="Grupp 239">
            <a:extLst>
              <a:ext uri="{FF2B5EF4-FFF2-40B4-BE49-F238E27FC236}">
                <a16:creationId xmlns:a16="http://schemas.microsoft.com/office/drawing/2014/main" id="{DCC331A5-B81B-407D-A604-3A6691EE3721}"/>
              </a:ext>
            </a:extLst>
          </xdr:cNvPr>
          <xdr:cNvGrpSpPr/>
        </xdr:nvGrpSpPr>
        <xdr:grpSpPr>
          <a:xfrm>
            <a:off x="542925" y="3317252"/>
            <a:ext cx="5234994" cy="601091"/>
            <a:chOff x="561975" y="3126752"/>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26752"/>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sp macro="" textlink="">
          <xdr:nvSpPr>
            <xdr:cNvPr id="242" name="Steg" descr="Här är trevligt kortkommando. Markera cell D15 och tryck på Alt = och sedan RETUR. SUMMA anges automatiskt åt dig.&#10;">
              <a:extLst>
                <a:ext uri="{FF2B5EF4-FFF2-40B4-BE49-F238E27FC236}">
                  <a16:creationId xmlns:a16="http://schemas.microsoft.com/office/drawing/2014/main" id="{560D1E18-37A7-48F2-AA0C-0AF6088AF0AB}"/>
                </a:ext>
              </a:extLst>
            </xdr:cNvPr>
            <xdr:cNvSpPr txBox="1"/>
          </xdr:nvSpPr>
          <xdr:spPr>
            <a:xfrm>
              <a:off x="987453" y="3172242"/>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Här är ett smart kortkommando. Markera cell D15 och tryck 	   sedan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RETUR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SUMMA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anges automatiskt åt dig.</a:t>
              </a:r>
            </a:p>
          </xdr:txBody>
        </xdr:sp>
        <xdr:sp macro="" textlink="">
          <xdr:nvSpPr>
            <xdr:cNvPr id="243" name="Tangenten Är lika med" descr="Tangenten Är lika med">
              <a:extLst>
                <a:ext uri="{FF2B5EF4-FFF2-40B4-BE49-F238E27FC236}">
                  <a16:creationId xmlns:a16="http://schemas.microsoft.com/office/drawing/2014/main" id="{CF33041B-BB98-41EE-BDDE-38D58DF9865E}"/>
                </a:ext>
              </a:extLst>
            </xdr:cNvPr>
            <xdr:cNvSpPr/>
          </xdr:nvSpPr>
          <xdr:spPr>
            <a:xfrm>
              <a:off x="5308730" y="3203581"/>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ALT-tangenten" descr="ALT-tangenten">
              <a:extLst>
                <a:ext uri="{FF2B5EF4-FFF2-40B4-BE49-F238E27FC236}">
                  <a16:creationId xmlns:a16="http://schemas.microsoft.com/office/drawing/2014/main" id="{0BFE17A4-7B91-43C3-90BB-12A4D5132A91}"/>
                </a:ext>
              </a:extLst>
            </xdr:cNvPr>
            <xdr:cNvSpPr/>
          </xdr:nvSpPr>
          <xdr:spPr>
            <a:xfrm>
              <a:off x="4816914" y="3203580"/>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647700</xdr:colOff>
      <xdr:row>19</xdr:row>
      <xdr:rowOff>104776</xdr:rowOff>
    </xdr:from>
    <xdr:to>
      <xdr:col>1</xdr:col>
      <xdr:colOff>2523042</xdr:colOff>
      <xdr:row>22</xdr:row>
      <xdr:rowOff>64200</xdr:rowOff>
    </xdr:to>
    <xdr:sp macro="" textlink="">
      <xdr:nvSpPr>
        <xdr:cNvPr id="249" name="Knappen Mer information" descr="Visa mer information">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29577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1</xdr:col>
      <xdr:colOff>3858921</xdr:colOff>
      <xdr:row>19</xdr:row>
      <xdr:rowOff>104776</xdr:rowOff>
    </xdr:from>
    <xdr:to>
      <xdr:col>1</xdr:col>
      <xdr:colOff>5013351</xdr:colOff>
      <xdr:row>21</xdr:row>
      <xdr:rowOff>68675</xdr:rowOff>
    </xdr:to>
    <xdr:sp macro="" textlink="">
      <xdr:nvSpPr>
        <xdr:cNvPr id="250" name="NextButton" descr="Knappen Nästa steg är länkad till nästa blad">
          <a:hlinkClick xmlns:r="http://schemas.openxmlformats.org/officeDocument/2006/relationships" r:id="rId2" tooltip="Klicka här för att gå till nästa arbetsblad"/>
          <a:extLst>
            <a:ext uri="{FF2B5EF4-FFF2-40B4-BE49-F238E27FC236}">
              <a16:creationId xmlns:a16="http://schemas.microsoft.com/office/drawing/2014/main" id="{08AAD723-1A75-444B-BF90-661FB4EE2F13}"/>
            </a:ext>
          </a:extLst>
        </xdr:cNvPr>
        <xdr:cNvSpPr/>
      </xdr:nvSpPr>
      <xdr:spPr>
        <a:xfrm>
          <a:off x="4706646" y="429577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 steg</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666753</xdr:colOff>
      <xdr:row>15</xdr:row>
      <xdr:rowOff>9525</xdr:rowOff>
    </xdr:from>
    <xdr:to>
      <xdr:col>11</xdr:col>
      <xdr:colOff>47626</xdr:colOff>
      <xdr:row>24</xdr:row>
      <xdr:rowOff>123825</xdr:rowOff>
    </xdr:to>
    <xdr:grpSp>
      <xdr:nvGrpSpPr>
        <xdr:cNvPr id="50" name="Grup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553578" y="3438525"/>
          <a:ext cx="3809998" cy="1828800"/>
          <a:chOff x="9048750" y="3743325"/>
          <a:chExt cx="3676691" cy="1828800"/>
        </a:xfrm>
      </xdr:grpSpPr>
      <xdr:sp macro="" textlink="">
        <xdr:nvSpPr>
          <xdr:cNvPr id="51" name="Steg"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3076799"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panose="020B0502040204020203" pitchFamily="34" charset="0"/>
              </a:rPr>
              <a:t>BONUSUPPGIFT</a:t>
            </a:r>
          </a:p>
          <a:p>
            <a:pPr lvl="0" rtl="0">
              <a:defRPr/>
            </a:pPr>
            <a:r>
              <a:rPr lang="sv-se" sz="1100"/>
              <a:t>Prova att använda</a:t>
            </a:r>
            <a:r>
              <a:rPr lang="sv-se" sz="1100" baseline="0"/>
              <a:t> </a:t>
            </a:r>
            <a:r>
              <a:rPr lang="sv-se" sz="1100" b="1"/>
              <a:t>MEDIAN</a:t>
            </a:r>
            <a:r>
              <a:rPr lang="sv-se" sz="1100"/>
              <a:t> eller </a:t>
            </a:r>
            <a:r>
              <a:rPr lang="sv-se" sz="1100" b="1"/>
              <a:t>TYPVÄRDE</a:t>
            </a:r>
            <a:r>
              <a:rPr lang="sv-se" sz="1100"/>
              <a:t> här.</a:t>
            </a:r>
            <a:r>
              <a:rPr lang="sv-se" sz="1100" baseline="0"/>
              <a:t> </a:t>
            </a:r>
          </a:p>
          <a:p>
            <a:pPr lvl="0" rtl="0">
              <a:defRPr/>
            </a:pPr>
            <a:endParaRPr lang="en-US" sz="1100" baseline="0"/>
          </a:p>
          <a:p>
            <a:pPr lvl="0" rtl="0">
              <a:defRPr/>
            </a:pPr>
            <a:r>
              <a:rPr lang="sv-se" sz="1100" b="1" baseline="0"/>
              <a:t>MEDIAN</a:t>
            </a:r>
            <a:r>
              <a:rPr lang="sv-se" sz="1100" baseline="0"/>
              <a:t> returnerar ett värde från mitten av datauppsättningen, medan </a:t>
            </a:r>
            <a:r>
              <a:rPr lang="sv-se" sz="1100" b="1" baseline="0"/>
              <a:t>TYPVÄRDE</a:t>
            </a:r>
            <a:r>
              <a:rPr lang="sv-se" sz="1100" baseline="0"/>
              <a:t> returnerar det värde som är vanligast förekommande.</a:t>
            </a:r>
            <a:endParaRPr lang="en-US" sz="1100"/>
          </a:p>
        </xdr:txBody>
      </xdr:sp>
      <xdr:pic>
        <xdr:nvPicPr>
          <xdr:cNvPr id="52" name="Menyflik för bonusuppgift" descr="Dekorativ menyflik">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Pil för bonusuppgift" descr="Pil">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KnappenNästa" descr="Gå vidare till nästa blad">
          <a:hlinkClick xmlns:r="http://schemas.openxmlformats.org/officeDocument/2006/relationships" r:id="rId4" tooltip="Klicka här för att gå till nästa arbetsblad"/>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upp 2">
          <a:extLst>
            <a:ext uri="{FF2B5EF4-FFF2-40B4-BE49-F238E27FC236}">
              <a16:creationId xmlns:a16="http://schemas.microsoft.com/office/drawing/2014/main" id="{34477964-9438-41C6-89D0-AF7334519BC2}"/>
            </a:ext>
          </a:extLst>
        </xdr:cNvPr>
        <xdr:cNvGrpSpPr/>
      </xdr:nvGrpSpPr>
      <xdr:grpSpPr>
        <a:xfrm>
          <a:off x="323850" y="3781426"/>
          <a:ext cx="5757863" cy="2381249"/>
          <a:chOff x="323850" y="3781426"/>
          <a:chExt cx="5695950" cy="2400299"/>
        </a:xfrm>
      </xdr:grpSpPr>
      <xdr:sp macro="" textlink="">
        <xdr:nvSpPr>
          <xdr:cNvPr id="62" name="Rektangel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Steg" descr="Mer information på webben&#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Rak 63" descr="Dekorativ linje">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Rak 64" descr="Dekorativ linj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7069</xdr:rowOff>
    </xdr:from>
    <xdr:to>
      <xdr:col>1</xdr:col>
      <xdr:colOff>2552700</xdr:colOff>
      <xdr:row>21</xdr:row>
      <xdr:rowOff>175648</xdr:rowOff>
    </xdr:to>
    <xdr:grpSp>
      <xdr:nvGrpSpPr>
        <xdr:cNvPr id="4" name="Grupp 3">
          <a:extLst>
            <a:ext uri="{FF2B5EF4-FFF2-40B4-BE49-F238E27FC236}">
              <a16:creationId xmlns:a16="http://schemas.microsoft.com/office/drawing/2014/main" id="{2A2F1EF0-54C4-4E96-96D9-0F415372CF05}"/>
            </a:ext>
          </a:extLst>
        </xdr:cNvPr>
        <xdr:cNvGrpSpPr/>
      </xdr:nvGrpSpPr>
      <xdr:grpSpPr>
        <a:xfrm>
          <a:off x="533831" y="4388569"/>
          <a:ext cx="2928507" cy="359079"/>
          <a:chOff x="533831" y="4331419"/>
          <a:chExt cx="2866594" cy="359079"/>
        </a:xfrm>
      </xdr:grpSpPr>
      <xdr:sp macro="" textlink="">
        <xdr:nvSpPr>
          <xdr:cNvPr id="66" name="Steg" descr="Allt om funktionen MEDEL, länkat till webben&#10;&#10;">
            <a:hlinkClick xmlns:r="http://schemas.openxmlformats.org/officeDocument/2006/relationships" r:id="rId5" tooltip="Klicka här om du vill lära dig allt om funktionen MEDEL från webben"/>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MEDEL</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67"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510</xdr:rowOff>
    </xdr:from>
    <xdr:to>
      <xdr:col>1</xdr:col>
      <xdr:colOff>2581275</xdr:colOff>
      <xdr:row>23</xdr:row>
      <xdr:rowOff>174399</xdr:rowOff>
    </xdr:to>
    <xdr:grpSp>
      <xdr:nvGrpSpPr>
        <xdr:cNvPr id="5" name="Grupp 4">
          <a:extLst>
            <a:ext uri="{FF2B5EF4-FFF2-40B4-BE49-F238E27FC236}">
              <a16:creationId xmlns:a16="http://schemas.microsoft.com/office/drawing/2014/main" id="{8070DC97-C65B-4D56-B70E-5A742EA38D3C}"/>
            </a:ext>
          </a:extLst>
        </xdr:cNvPr>
        <xdr:cNvGrpSpPr/>
      </xdr:nvGrpSpPr>
      <xdr:grpSpPr>
        <a:xfrm>
          <a:off x="533831" y="4763010"/>
          <a:ext cx="2957082" cy="364389"/>
          <a:chOff x="533831" y="4705860"/>
          <a:chExt cx="2895169" cy="364389"/>
        </a:xfrm>
      </xdr:grpSpPr>
      <xdr:sp macro="" textlink="">
        <xdr:nvSpPr>
          <xdr:cNvPr id="68" name="Steg" descr="Allt om funktionen ANTAL, länkat till webben&#10;">
            <a:hlinkClick xmlns:r="http://schemas.openxmlformats.org/officeDocument/2006/relationships" r:id="rId8" tooltip="Klicka här om du vill lära dig allt om funktionen MEDIAN från webben"/>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69"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14173</xdr:rowOff>
    </xdr:from>
    <xdr:to>
      <xdr:col>1</xdr:col>
      <xdr:colOff>2390775</xdr:colOff>
      <xdr:row>25</xdr:row>
      <xdr:rowOff>182752</xdr:rowOff>
    </xdr:to>
    <xdr:grpSp>
      <xdr:nvGrpSpPr>
        <xdr:cNvPr id="6" name="Grupp 5">
          <a:extLst>
            <a:ext uri="{FF2B5EF4-FFF2-40B4-BE49-F238E27FC236}">
              <a16:creationId xmlns:a16="http://schemas.microsoft.com/office/drawing/2014/main" id="{3CA2605E-542A-4852-9719-D7B97D165AA8}"/>
            </a:ext>
          </a:extLst>
        </xdr:cNvPr>
        <xdr:cNvGrpSpPr/>
      </xdr:nvGrpSpPr>
      <xdr:grpSpPr>
        <a:xfrm>
          <a:off x="533831" y="5157673"/>
          <a:ext cx="2766582" cy="359079"/>
          <a:chOff x="533831" y="5100523"/>
          <a:chExt cx="2704669" cy="359079"/>
        </a:xfrm>
      </xdr:grpSpPr>
      <xdr:sp macro="" textlink="">
        <xdr:nvSpPr>
          <xdr:cNvPr id="70" name="Steg" descr="Använda Excel som en kalkylator är länkat till webben&#10;">
            <a:hlinkClick xmlns:r="http://schemas.openxmlformats.org/officeDocument/2006/relationships" r:id="rId9" tooltip="Klicka här om du vill lära dig allt om funktionen TYPVÄRDE från webben"/>
            <a:extLst>
              <a:ext uri="{FF2B5EF4-FFF2-40B4-BE49-F238E27FC236}">
                <a16:creationId xmlns:a16="http://schemas.microsoft.com/office/drawing/2014/main" id="{D8C06581-85B1-48B2-9903-8FE135F6657E}"/>
              </a:ext>
            </a:extLst>
          </xdr:cNvPr>
          <xdr:cNvSpPr txBox="1"/>
        </xdr:nvSpPr>
        <xdr:spPr>
          <a:xfrm>
            <a:off x="999016" y="5196474"/>
            <a:ext cx="2239484"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TYPVÄRDE</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71" name="Grafik 70" descr="Pil">
            <a:hlinkClick xmlns:r="http://schemas.openxmlformats.org/officeDocument/2006/relationships" r:id="rId9" tooltip="Klicka här om du vill lära dig mer från webben"/>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22528</xdr:rowOff>
    </xdr:from>
    <xdr:to>
      <xdr:col>1</xdr:col>
      <xdr:colOff>2409825</xdr:colOff>
      <xdr:row>28</xdr:row>
      <xdr:rowOff>5917</xdr:rowOff>
    </xdr:to>
    <xdr:grpSp>
      <xdr:nvGrpSpPr>
        <xdr:cNvPr id="7" name="Grupp 6">
          <a:extLst>
            <a:ext uri="{FF2B5EF4-FFF2-40B4-BE49-F238E27FC236}">
              <a16:creationId xmlns:a16="http://schemas.microsoft.com/office/drawing/2014/main" id="{73707755-F600-4512-81C1-EB2BE159BA8A}"/>
            </a:ext>
          </a:extLst>
        </xdr:cNvPr>
        <xdr:cNvGrpSpPr/>
      </xdr:nvGrpSpPr>
      <xdr:grpSpPr>
        <a:xfrm>
          <a:off x="546440" y="5547028"/>
          <a:ext cx="2773023" cy="345339"/>
          <a:chOff x="546440" y="5489878"/>
          <a:chExt cx="2711110" cy="364389"/>
        </a:xfrm>
      </xdr:grpSpPr>
      <xdr:sp macro="" textlink="">
        <xdr:nvSpPr>
          <xdr:cNvPr id="72" name="Steg" descr="Kostnadsfria Excel-kurser online är länkat till webben&#10;">
            <a:hlinkClick xmlns:r="http://schemas.openxmlformats.org/officeDocument/2006/relationships" r:id="rId10" tooltip="Klicka här om du vill lära dig mer om kostnadsfria Excel-kurser från webben"/>
            <a:extLst>
              <a:ext uri="{FF2B5EF4-FFF2-40B4-BE49-F238E27FC236}">
                <a16:creationId xmlns:a16="http://schemas.microsoft.com/office/drawing/2014/main" id="{C58EAA90-3FBF-49C2-82FA-21634FD8AC83}"/>
              </a:ext>
            </a:extLst>
          </xdr:cNvPr>
          <xdr:cNvSpPr txBox="1"/>
        </xdr:nvSpPr>
        <xdr:spPr>
          <a:xfrm>
            <a:off x="1011624" y="5569557"/>
            <a:ext cx="2245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73" name="Grafik 22" descr="Pil">
            <a:hlinkClick xmlns:r="http://schemas.openxmlformats.org/officeDocument/2006/relationships" r:id="rId10" tooltip="Klicka här om du vill lära dig mer från webben"/>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upp 1">
          <a:extLst>
            <a:ext uri="{FF2B5EF4-FFF2-40B4-BE49-F238E27FC236}">
              <a16:creationId xmlns:a16="http://schemas.microsoft.com/office/drawing/2014/main" id="{33E5237C-83C3-4564-93AA-DF5775431276}"/>
            </a:ext>
          </a:extLst>
        </xdr:cNvPr>
        <xdr:cNvGrpSpPr/>
      </xdr:nvGrpSpPr>
      <xdr:grpSpPr>
        <a:xfrm>
          <a:off x="333375" y="352425"/>
          <a:ext cx="5738813" cy="3314700"/>
          <a:chOff x="333375" y="352425"/>
          <a:chExt cx="5676900" cy="3314700"/>
        </a:xfrm>
      </xdr:grpSpPr>
      <xdr:sp macro="" textlink="">
        <xdr:nvSpPr>
          <xdr:cNvPr id="54" name="Bakgrund" descr="Bakgr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Nedre linje" descr="Dekorativ linj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g" descr="Funktionerna MEDEL och ANTAL">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Funktionen MEDEL</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ktion till att addera tal"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Använd funktionen </a:t>
            </a:r>
            <a:r>
              <a:rPr lang="sv-se" sz="1100" b="1" kern="1200">
                <a:solidFill>
                  <a:schemeClr val="tx1">
                    <a:lumMod val="75000"/>
                    <a:lumOff val="25000"/>
                  </a:schemeClr>
                </a:solidFill>
                <a:latin typeface="Segoe UI" panose="020B0502040204020203" pitchFamily="34" charset="0"/>
                <a:ea typeface="+mn-ea"/>
                <a:cs typeface="Segoe UI" panose="020B0502040204020203" pitchFamily="34" charset="0"/>
              </a:rPr>
              <a:t>MEDEL</a:t>
            </a: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 för att hämta medelvärdet av talen i ett cellområde.</a:t>
            </a:r>
          </a:p>
        </xdr:txBody>
      </xdr:sp>
      <xdr:cxnSp macro="">
        <xdr:nvCxnSpPr>
          <xdr:cNvPr id="74" name="Rak koppling 73" descr="Dekorativ linj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upp_Steg">
            <a:extLst>
              <a:ext uri="{FF2B5EF4-FFF2-40B4-BE49-F238E27FC236}">
                <a16:creationId xmlns:a16="http://schemas.microsoft.com/office/drawing/2014/main" id="{337393F7-B1CB-40BB-9DB6-BE20F8463B0C}"/>
              </a:ext>
            </a:extLst>
          </xdr:cNvPr>
          <xdr:cNvGrpSpPr/>
        </xdr:nvGrpSpPr>
        <xdr:grpSpPr>
          <a:xfrm>
            <a:off x="542930" y="1228722"/>
            <a:ext cx="5236919" cy="564446"/>
            <a:chOff x="263059" y="1752333"/>
            <a:chExt cx="5245171" cy="574777"/>
          </a:xfrm>
        </xdr:grpSpPr>
        <xdr:sp macro="" textlink="">
          <xdr:nvSpPr>
            <xdr:cNvPr id="76" name="Steg" descr="Klicka på cell D7 och använd guiden Autosumma för att lägga till en MEDEL-funktion.&#10;">
              <a:extLst>
                <a:ext uri="{FF2B5EF4-FFF2-40B4-BE49-F238E27FC236}">
                  <a16:creationId xmlns:a16="http://schemas.microsoft.com/office/drawing/2014/main" id="{6F13119C-6E3E-4C36-B32B-49490A490EF6}"/>
                </a:ext>
              </a:extLst>
            </xdr:cNvPr>
            <xdr:cNvSpPr txBox="1"/>
          </xdr:nvSpPr>
          <xdr:spPr>
            <a:xfrm>
              <a:off x="698714"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Klicka på cell D7 och använd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lägga till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78" name="grupp_Steg">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g" descr="Klicka på cell G7 och mata in en ANTAL-funktion manuellt genom att skriva =ANTAL(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G7 och mata in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 genom att skriva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81" name="grupp_Steg">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g" descr="I cell D15 kan du använda guiden Autosumma eller skriva in en MEDEL- eller ANTAL-funktion för hand.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D15 kan du använda guiden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Autosumma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skriva in ytterligare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MEDEL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 för hand.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absoluteAnchor>
  <xdr:absoluteAnchor>
    <xdr:pos x="4494261" y="3181350"/>
    <xdr:ext cx="1275170" cy="335449"/>
    <xdr:sp macro="" textlink="">
      <xdr:nvSpPr>
        <xdr:cNvPr id="41" name="KnappenNästa" descr="Gå vidare till nästa blad">
          <a:hlinkClick xmlns:r="http://schemas.openxmlformats.org/officeDocument/2006/relationships" r:id="rId4" tooltip="Klicka här för att gå till nästa blad"/>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Kolla in det här" descr="KOLLA IN DET HÄR&#10;&#10;">
          <a:extLst>
            <a:ext uri="{FF2B5EF4-FFF2-40B4-BE49-F238E27FC236}">
              <a16:creationId xmlns:a16="http://schemas.microsoft.com/office/drawing/2014/main" id="{4F2C83E2-CCF8-46E7-9C89-FEAB092ACF14}"/>
            </a:ext>
          </a:extLst>
        </xdr:cNvPr>
        <xdr:cNvGrpSpPr/>
      </xdr:nvGrpSpPr>
      <xdr:grpSpPr>
        <a:xfrm>
          <a:off x="10810875" y="857250"/>
          <a:ext cx="2733666" cy="1409701"/>
          <a:chOff x="7539454" y="7993902"/>
          <a:chExt cx="2562091" cy="1409701"/>
        </a:xfrm>
      </xdr:grpSpPr>
      <xdr:grpSp>
        <xdr:nvGrpSpPr>
          <xdr:cNvPr id="43" name="Rader med hakparent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En till rad med hakparentes" descr="Rad med hakparentes">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Rad med hakparentes" descr="Rad med hakparentes&#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Stjärnor" descr="Stjärnor">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ktioner"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Markera ett antal siffror</a:t>
            </a:r>
            <a:r>
              <a:rPr lang="sv-se" sz="1100" kern="0" baseline="0">
                <a:solidFill>
                  <a:schemeClr val="bg2">
                    <a:lumMod val="25000"/>
                  </a:schemeClr>
                </a:solidFill>
                <a:latin typeface="+mn-lt"/>
                <a:ea typeface="Segoe UI" pitchFamily="34" charset="0"/>
                <a:cs typeface="Segoe UI Light" panose="020B0502040204020203" pitchFamily="34" charset="0"/>
              </a:rPr>
              <a:t> och titta i statusfältet för att se medelvärdet.</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Nedre linje" descr="Dekorativ linj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Bakgrund" descr="Bakgrund">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g" descr="Funktionerna MIN och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Funktionerna MIN och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Nedre linje" descr="Dekorativ linj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84593</xdr:rowOff>
    </xdr:from>
    <xdr:to>
      <xdr:col>1</xdr:col>
      <xdr:colOff>4941642</xdr:colOff>
      <xdr:row>7</xdr:row>
      <xdr:rowOff>64384</xdr:rowOff>
    </xdr:to>
    <xdr:grpSp>
      <xdr:nvGrpSpPr>
        <xdr:cNvPr id="16" name="grupp_Steg">
          <a:extLst>
            <a:ext uri="{FF2B5EF4-FFF2-40B4-BE49-F238E27FC236}">
              <a16:creationId xmlns:a16="http://schemas.microsoft.com/office/drawing/2014/main" id="{ACD1828C-DCA0-413C-9B03-AC8C886B868F}"/>
            </a:ext>
          </a:extLst>
        </xdr:cNvPr>
        <xdr:cNvGrpSpPr/>
      </xdr:nvGrpSpPr>
      <xdr:grpSpPr>
        <a:xfrm>
          <a:off x="571505" y="1418093"/>
          <a:ext cx="5279775" cy="551291"/>
          <a:chOff x="425239" y="1726931"/>
          <a:chExt cx="5226084" cy="561382"/>
        </a:xfrm>
      </xdr:grpSpPr>
      <xdr:sp macro="" textlink="">
        <xdr:nvSpPr>
          <xdr:cNvPr id="24" name="Steg" descr="Markera cell D7 och använd guiden Autosumma för att lägga till en MIN-funktion.&#10;&#10;">
            <a:extLst>
              <a:ext uri="{FF2B5EF4-FFF2-40B4-BE49-F238E27FC236}">
                <a16:creationId xmlns:a16="http://schemas.microsoft.com/office/drawing/2014/main" id="{D40637C7-0E2A-4342-9CA2-3732FB1CF31E}"/>
              </a:ext>
            </a:extLst>
          </xdr:cNvPr>
          <xdr:cNvSpPr txBox="1"/>
        </xdr:nvSpPr>
        <xdr:spPr>
          <a:xfrm>
            <a:off x="841807" y="1726931"/>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D7 och använd guiden Autosumma för att lägga till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upp_Steg">
          <a:extLst>
            <a:ext uri="{FF2B5EF4-FFF2-40B4-BE49-F238E27FC236}">
              <a16:creationId xmlns:a16="http://schemas.microsoft.com/office/drawing/2014/main" id="{C6DE3E57-FFF3-4FAC-B4DB-48087863CEA8}"/>
            </a:ext>
          </a:extLst>
        </xdr:cNvPr>
        <xdr:cNvGrpSpPr/>
      </xdr:nvGrpSpPr>
      <xdr:grpSpPr>
        <a:xfrm>
          <a:off x="561980" y="1962164"/>
          <a:ext cx="5279781" cy="554931"/>
          <a:chOff x="308069" y="1003336"/>
          <a:chExt cx="5226090" cy="565088"/>
        </a:xfrm>
      </xdr:grpSpPr>
      <xdr:sp macro="" textlink="">
        <xdr:nvSpPr>
          <xdr:cNvPr id="22" name="Steg" descr="Markera cell G7 och mata in en MAX-funktion genom att skriva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Markera cell G7 och mata in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-funktion genom att skriva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=MAX(G3:G6)</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ktion till att addera tal"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Använd funktionen </a:t>
          </a:r>
          <a:r>
            <a:rPr lang="sv-se"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sv-se" sz="1100" kern="1200">
              <a:solidFill>
                <a:schemeClr val="tx1">
                  <a:lumMod val="75000"/>
                  <a:lumOff val="25000"/>
                </a:schemeClr>
              </a:solidFill>
              <a:latin typeface="Segoe UI" panose="020B0502040204020203" pitchFamily="34" charset="0"/>
              <a:ea typeface="+mn-ea"/>
              <a:cs typeface="Segoe UI" panose="020B0502040204020203" pitchFamily="34" charset="0"/>
            </a:rPr>
            <a:t> för att hämta minsta talet i ett cellområde.</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Använd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hämta största talet i ett cellområde.</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upp_Steg">
          <a:extLst>
            <a:ext uri="{FF2B5EF4-FFF2-40B4-BE49-F238E27FC236}">
              <a16:creationId xmlns:a16="http://schemas.microsoft.com/office/drawing/2014/main" id="{E19A8549-EA85-41D7-8F76-919D997AC5D5}"/>
            </a:ext>
          </a:extLst>
        </xdr:cNvPr>
        <xdr:cNvGrpSpPr/>
      </xdr:nvGrpSpPr>
      <xdr:grpSpPr>
        <a:xfrm>
          <a:off x="561975" y="2476499"/>
          <a:ext cx="5330580" cy="596207"/>
          <a:chOff x="307333" y="1003336"/>
          <a:chExt cx="5225997" cy="603885"/>
        </a:xfrm>
      </xdr:grpSpPr>
      <xdr:sp macro="" textlink="">
        <xdr:nvSpPr>
          <xdr:cNvPr id="20" name="Steg" descr="I cell D15 kan du använda guiden Autosumma eller skriva in en MIN- eller MAX-funktion för hand.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D15 kan du använda guiden Autosumma eller skriva in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eller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funktion för hand.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1</xdr:rowOff>
    </xdr:to>
    <xdr:grpSp>
      <xdr:nvGrpSpPr>
        <xdr:cNvPr id="3" name="Grupp 2">
          <a:extLst>
            <a:ext uri="{FF2B5EF4-FFF2-40B4-BE49-F238E27FC236}">
              <a16:creationId xmlns:a16="http://schemas.microsoft.com/office/drawing/2014/main" id="{93BD323D-B807-4DC9-82D1-2419D0592459}"/>
            </a:ext>
          </a:extLst>
        </xdr:cNvPr>
        <xdr:cNvGrpSpPr/>
      </xdr:nvGrpSpPr>
      <xdr:grpSpPr>
        <a:xfrm>
          <a:off x="342900" y="3829051"/>
          <a:ext cx="5757863" cy="2066925"/>
          <a:chOff x="361950" y="4257676"/>
          <a:chExt cx="5695950" cy="2076450"/>
        </a:xfrm>
      </xdr:grpSpPr>
      <xdr:sp macro="" textlink="">
        <xdr:nvSpPr>
          <xdr:cNvPr id="27" name="Rektangel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Steg" descr="Mer information på webben&#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Rak koppling 28" descr="Dekorativ linje">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Rak koppling 29" descr="Dekorativ linj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73744</xdr:rowOff>
    </xdr:from>
    <xdr:to>
      <xdr:col>1</xdr:col>
      <xdr:colOff>2590800</xdr:colOff>
      <xdr:row>22</xdr:row>
      <xdr:rowOff>51823</xdr:rowOff>
    </xdr:to>
    <xdr:grpSp>
      <xdr:nvGrpSpPr>
        <xdr:cNvPr id="6" name="Grupp 5">
          <a:extLst>
            <a:ext uri="{FF2B5EF4-FFF2-40B4-BE49-F238E27FC236}">
              <a16:creationId xmlns:a16="http://schemas.microsoft.com/office/drawing/2014/main" id="{FFCA9288-014C-4486-980E-27B20766EED2}"/>
            </a:ext>
          </a:extLst>
        </xdr:cNvPr>
        <xdr:cNvGrpSpPr/>
      </xdr:nvGrpSpPr>
      <xdr:grpSpPr>
        <a:xfrm>
          <a:off x="571931" y="4455244"/>
          <a:ext cx="2928507" cy="359079"/>
          <a:chOff x="571931" y="4826719"/>
          <a:chExt cx="2866594" cy="359079"/>
        </a:xfrm>
      </xdr:grpSpPr>
      <xdr:sp macro="" textlink="">
        <xdr:nvSpPr>
          <xdr:cNvPr id="31" name="Steg" descr="Allt om funktionen MIN är länkat till webben&#10;&#10;">
            <a:hlinkClick xmlns:r="http://schemas.openxmlformats.org/officeDocument/2006/relationships" r:id="rId1" tooltip="Klicka här om du vill lära dig allt om funktionen MIN från webben"/>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32" name="Grafik 22" descr="Pil">
            <a:hlinkClick xmlns:r="http://schemas.openxmlformats.org/officeDocument/2006/relationships" r:id="rId1" tooltip="Klicka här om du vill lära dig mer från webben"/>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59671</xdr:rowOff>
    </xdr:from>
    <xdr:to>
      <xdr:col>1</xdr:col>
      <xdr:colOff>2619375</xdr:colOff>
      <xdr:row>24</xdr:row>
      <xdr:rowOff>43060</xdr:rowOff>
    </xdr:to>
    <xdr:grpSp>
      <xdr:nvGrpSpPr>
        <xdr:cNvPr id="5" name="Grupp 4">
          <a:extLst>
            <a:ext uri="{FF2B5EF4-FFF2-40B4-BE49-F238E27FC236}">
              <a16:creationId xmlns:a16="http://schemas.microsoft.com/office/drawing/2014/main" id="{432B9DC1-07CB-4CB5-9408-142776FE3CE6}"/>
            </a:ext>
          </a:extLst>
        </xdr:cNvPr>
        <xdr:cNvGrpSpPr/>
      </xdr:nvGrpSpPr>
      <xdr:grpSpPr>
        <a:xfrm>
          <a:off x="571931" y="4822171"/>
          <a:ext cx="2957082" cy="364389"/>
          <a:chOff x="571931" y="5193646"/>
          <a:chExt cx="2895169" cy="364389"/>
        </a:xfrm>
      </xdr:grpSpPr>
      <xdr:sp macro="" textlink="">
        <xdr:nvSpPr>
          <xdr:cNvPr id="33" name="Steg" descr="Allt om funktionen MAX är länkat till webben&#10;">
            <a:hlinkClick xmlns:r="http://schemas.openxmlformats.org/officeDocument/2006/relationships" r:id="rId4" tooltip="Klicka här om du vill lära dig allt om funktionen MAX från webben"/>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34" name="Grafik 22" descr="Pil">
            <a:hlinkClick xmlns:r="http://schemas.openxmlformats.org/officeDocument/2006/relationships" r:id="rId4" tooltip="Klicka här om du vill lära dig mer från webben"/>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575015</xdr:colOff>
      <xdr:row>24</xdr:row>
      <xdr:rowOff>98728</xdr:rowOff>
    </xdr:from>
    <xdr:to>
      <xdr:col>1</xdr:col>
      <xdr:colOff>2381250</xdr:colOff>
      <xdr:row>26</xdr:row>
      <xdr:rowOff>82117</xdr:rowOff>
    </xdr:to>
    <xdr:grpSp>
      <xdr:nvGrpSpPr>
        <xdr:cNvPr id="4" name="Grupp 3">
          <a:extLst>
            <a:ext uri="{FF2B5EF4-FFF2-40B4-BE49-F238E27FC236}">
              <a16:creationId xmlns:a16="http://schemas.microsoft.com/office/drawing/2014/main" id="{742226DB-497C-49F5-B244-A06F92B322A2}"/>
            </a:ext>
          </a:extLst>
        </xdr:cNvPr>
        <xdr:cNvGrpSpPr/>
      </xdr:nvGrpSpPr>
      <xdr:grpSpPr>
        <a:xfrm>
          <a:off x="575015" y="5242228"/>
          <a:ext cx="2715873" cy="354864"/>
          <a:chOff x="575015" y="5613703"/>
          <a:chExt cx="2653960" cy="364389"/>
        </a:xfrm>
      </xdr:grpSpPr>
      <xdr:sp macro="" textlink="">
        <xdr:nvSpPr>
          <xdr:cNvPr id="37" name="Steg" descr="Kostnadsfria Excel-kurser online är länkat till webben&#10;">
            <a:hlinkClick xmlns:r="http://schemas.openxmlformats.org/officeDocument/2006/relationships" r:id="rId5" tooltip="Klicka här om du vill lära dig mer om kostnadsfria Excel-kurser från webben"/>
            <a:extLst>
              <a:ext uri="{FF2B5EF4-FFF2-40B4-BE49-F238E27FC236}">
                <a16:creationId xmlns:a16="http://schemas.microsoft.com/office/drawing/2014/main" id="{F83437F7-466E-4778-8A80-A19AB367662B}"/>
              </a:ext>
            </a:extLst>
          </xdr:cNvPr>
          <xdr:cNvSpPr txBox="1"/>
        </xdr:nvSpPr>
        <xdr:spPr>
          <a:xfrm>
            <a:off x="1030674" y="5636232"/>
            <a:ext cx="21983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38"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5015" y="5613703"/>
            <a:ext cx="492262" cy="364389"/>
          </a:xfrm>
          <a:prstGeom prst="rect">
            <a:avLst/>
          </a:prstGeom>
        </xdr:spPr>
      </xdr:pic>
    </xdr:grpSp>
    <xdr:clientData/>
  </xdr:twoCellAnchor>
  <xdr:twoCellAnchor editAs="oneCell">
    <xdr:from>
      <xdr:col>2</xdr:col>
      <xdr:colOff>923925</xdr:colOff>
      <xdr:row>15</xdr:row>
      <xdr:rowOff>152400</xdr:rowOff>
    </xdr:from>
    <xdr:to>
      <xdr:col>7</xdr:col>
      <xdr:colOff>114300</xdr:colOff>
      <xdr:row>25</xdr:row>
      <xdr:rowOff>96710</xdr:rowOff>
    </xdr:to>
    <xdr:grpSp>
      <xdr:nvGrpSpPr>
        <xdr:cNvPr id="39" name="BRA ATT VETA" descr="BRA ATT VETA&#10;&#10;">
          <a:extLst>
            <a:ext uri="{FF2B5EF4-FFF2-40B4-BE49-F238E27FC236}">
              <a16:creationId xmlns:a16="http://schemas.microsoft.com/office/drawing/2014/main" id="{1617705E-A557-408B-AB54-5DBE8291A7F8}"/>
            </a:ext>
          </a:extLst>
        </xdr:cNvPr>
        <xdr:cNvGrpSpPr/>
      </xdr:nvGrpSpPr>
      <xdr:grpSpPr>
        <a:xfrm>
          <a:off x="7753350" y="3581400"/>
          <a:ext cx="3495675" cy="1849310"/>
          <a:chOff x="6945701" y="15514765"/>
          <a:chExt cx="3312054" cy="1776285"/>
        </a:xfrm>
      </xdr:grpSpPr>
      <xdr:sp macro="" textlink="">
        <xdr:nvSpPr>
          <xdr:cNvPr id="40" name="Steg"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210034"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använda </a:t>
            </a:r>
            <a:r>
              <a:rPr lang="sv-se" sz="1100" b="1" i="0" kern="1200" baseline="0">
                <a:solidFill>
                  <a:schemeClr val="dk1"/>
                </a:solidFill>
                <a:effectLst/>
                <a:latin typeface="+mn-lt"/>
                <a:ea typeface="+mn-ea"/>
                <a:cs typeface="+mn-cs"/>
              </a:rPr>
              <a:t>MIN</a:t>
            </a:r>
            <a:r>
              <a:rPr lang="sv-se" sz="1100" b="0" i="0" kern="1200" baseline="0">
                <a:solidFill>
                  <a:schemeClr val="dk1"/>
                </a:solidFill>
                <a:effectLst/>
                <a:latin typeface="+mn-lt"/>
                <a:ea typeface="+mn-ea"/>
                <a:cs typeface="+mn-cs"/>
              </a:rPr>
              <a:t> eller </a:t>
            </a:r>
            <a:r>
              <a:rPr lang="sv-se" sz="1100" b="1" i="0" kern="1200" baseline="0">
                <a:solidFill>
                  <a:schemeClr val="dk1"/>
                </a:solidFill>
                <a:effectLst/>
                <a:latin typeface="+mn-lt"/>
                <a:ea typeface="+mn-ea"/>
                <a:cs typeface="+mn-cs"/>
              </a:rPr>
              <a:t>MAX</a:t>
            </a:r>
            <a:r>
              <a:rPr lang="sv-se" sz="1100" b="0" i="0" kern="1200" baseline="0">
                <a:solidFill>
                  <a:schemeClr val="dk1"/>
                </a:solidFill>
                <a:effectLst/>
                <a:latin typeface="+mn-lt"/>
                <a:ea typeface="+mn-ea"/>
                <a:cs typeface="+mn-cs"/>
              </a:rPr>
              <a:t> med flera områden eller värden för att visa de större eller mindre av dessa värden, exempelvis =MIN(A1:A10;B1:B10) eller =MAX(A1:A10;B1), där B1 innehåller ett tröskelvärde (till exempel 10), vilket betyder att formeln inte returnerar ett resultat som är mindre än 10.</a:t>
            </a:r>
            <a:endParaRPr lang="en-US" sz="1100">
              <a:effectLst/>
              <a:latin typeface="+mn-lt"/>
            </a:endParaRPr>
          </a:p>
        </xdr:txBody>
      </xdr:sp>
      <xdr:pic>
        <xdr:nvPicPr>
          <xdr:cNvPr id="41" name="Grafik 147" descr="Glasögon">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945701" y="15628855"/>
            <a:ext cx="323347" cy="349115"/>
          </a:xfrm>
          <a:prstGeom prst="rect">
            <a:avLst/>
          </a:prstGeom>
        </xdr:spPr>
      </xdr:pic>
      <xdr:sp macro="" textlink="">
        <xdr:nvSpPr>
          <xdr:cNvPr id="42" name="Frihandsfigur: figur 41" descr="Pil">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KnappenFöregående" descr="Gå tillbaka till föregående blad">
          <a:hlinkClick xmlns:r="http://schemas.openxmlformats.org/officeDocument/2006/relationships" r:id="rId8" tooltip="Klicka här för att gå tillbaka till föregående blad"/>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absoluteAnchor>
  <xdr:absoluteAnchor>
    <xdr:pos x="4484736" y="3267075"/>
    <xdr:ext cx="1275170" cy="335449"/>
    <xdr:sp macro="" textlink="">
      <xdr:nvSpPr>
        <xdr:cNvPr id="44" name="KnappenNästa" descr="Gå vidare till nästa blad">
          <a:hlinkClick xmlns:r="http://schemas.openxmlformats.org/officeDocument/2006/relationships" r:id="rId9" tooltip="Klicka här för att gå till nästa blad"/>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Nedre linje" descr="Dekorativ linj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122571</xdr:rowOff>
    </xdr:from>
    <xdr:to>
      <xdr:col>5</xdr:col>
      <xdr:colOff>542925</xdr:colOff>
      <xdr:row>20</xdr:row>
      <xdr:rowOff>104777</xdr:rowOff>
    </xdr:to>
    <xdr:grpSp>
      <xdr:nvGrpSpPr>
        <xdr:cNvPr id="110" name="BRA ATT VETA"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924675" y="3027696"/>
          <a:ext cx="3819525" cy="1615744"/>
          <a:chOff x="6778625" y="15449520"/>
          <a:chExt cx="3432175" cy="1638856"/>
        </a:xfrm>
      </xdr:grpSpPr>
      <xdr:sp macro="" textlink="">
        <xdr:nvSpPr>
          <xdr:cNvPr id="111" name="Steg"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Excel håller koll på datum och tider baserat på antalet dagar sedan 1 januari 1900. Tid beräknas i form av delar av en dag, i minuter. 2017-01-01 12:30 lagras faktiskt som 42736,5208. Om tid eller datum visas som ett sådant tal kan du trycka på </a:t>
            </a:r>
            <a:r>
              <a:rPr lang="sv-se" sz="1100" b="1" i="0" kern="1200" baseline="0">
                <a:solidFill>
                  <a:schemeClr val="dk1"/>
                </a:solidFill>
                <a:effectLst/>
                <a:latin typeface="+mn-lt"/>
                <a:ea typeface="+mn-ea"/>
                <a:cs typeface="+mn-cs"/>
              </a:rPr>
              <a:t>Ctrl + 1</a:t>
            </a:r>
            <a:r>
              <a:rPr lang="sv-se" sz="1100" b="0" i="0" kern="1200" baseline="0">
                <a:solidFill>
                  <a:schemeClr val="dk1"/>
                </a:solidFill>
                <a:effectLst/>
                <a:latin typeface="+mn-lt"/>
                <a:ea typeface="+mn-ea"/>
                <a:cs typeface="+mn-cs"/>
              </a:rPr>
              <a:t> &gt; </a:t>
            </a:r>
            <a:r>
              <a:rPr lang="sv-se" sz="1100" b="1" i="0" kern="1200" baseline="0">
                <a:solidFill>
                  <a:schemeClr val="dk1"/>
                </a:solidFill>
                <a:effectLst/>
                <a:latin typeface="+mn-lt"/>
                <a:ea typeface="+mn-ea"/>
                <a:cs typeface="+mn-cs"/>
              </a:rPr>
              <a:t>Tal</a:t>
            </a:r>
            <a:r>
              <a:rPr lang="sv-se" sz="1100" b="0" i="0" kern="1200" baseline="0">
                <a:solidFill>
                  <a:schemeClr val="dk1"/>
                </a:solidFill>
                <a:effectLst/>
                <a:latin typeface="+mn-lt"/>
                <a:ea typeface="+mn-ea"/>
                <a:cs typeface="+mn-cs"/>
              </a:rPr>
              <a:t> och välja ett </a:t>
            </a:r>
            <a:r>
              <a:rPr lang="sv-se" sz="1100" b="1" i="0" kern="1200" baseline="0">
                <a:solidFill>
                  <a:schemeClr val="dk1"/>
                </a:solidFill>
                <a:effectLst/>
                <a:latin typeface="+mn-lt"/>
                <a:ea typeface="+mn-ea"/>
                <a:cs typeface="+mn-cs"/>
              </a:rPr>
              <a:t>datum</a:t>
            </a:r>
            <a:r>
              <a:rPr lang="sv-se" sz="1100" b="0" i="0" kern="1200" baseline="0">
                <a:solidFill>
                  <a:schemeClr val="dk1"/>
                </a:solidFill>
                <a:effectLst/>
                <a:latin typeface="+mn-lt"/>
                <a:ea typeface="+mn-ea"/>
                <a:cs typeface="+mn-cs"/>
              </a:rPr>
              <a:t>- eller </a:t>
            </a:r>
            <a:r>
              <a:rPr lang="sv-se" sz="1100" b="1" i="0" kern="1200" baseline="0">
                <a:solidFill>
                  <a:schemeClr val="dk1"/>
                </a:solidFill>
                <a:effectLst/>
                <a:latin typeface="+mn-lt"/>
                <a:ea typeface="+mn-ea"/>
                <a:cs typeface="+mn-cs"/>
              </a:rPr>
              <a:t>tid </a:t>
            </a:r>
            <a:r>
              <a:rPr lang="sv-se"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fik 147" descr="Glasögon">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ihandsfigur: figur 112" descr="Pil">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19</xdr:row>
      <xdr:rowOff>57150</xdr:rowOff>
    </xdr:to>
    <xdr:grpSp>
      <xdr:nvGrpSpPr>
        <xdr:cNvPr id="2" name="Grupp 1">
          <a:extLst>
            <a:ext uri="{FF2B5EF4-FFF2-40B4-BE49-F238E27FC236}">
              <a16:creationId xmlns:a16="http://schemas.microsoft.com/office/drawing/2014/main" id="{9EC07B18-6CCC-4D21-8D16-EAC636990ABB}"/>
            </a:ext>
          </a:extLst>
        </xdr:cNvPr>
        <xdr:cNvGrpSpPr/>
      </xdr:nvGrpSpPr>
      <xdr:grpSpPr>
        <a:xfrm>
          <a:off x="342900" y="352425"/>
          <a:ext cx="5795963" cy="4062413"/>
          <a:chOff x="342900" y="352425"/>
          <a:chExt cx="5734050" cy="4211054"/>
        </a:xfrm>
      </xdr:grpSpPr>
      <xdr:sp macro="" textlink="">
        <xdr:nvSpPr>
          <xdr:cNvPr id="88" name="text_RundturBakgrund" descr="Bakgrund">
            <a:extLst>
              <a:ext uri="{FF2B5EF4-FFF2-40B4-BE49-F238E27FC236}">
                <a16:creationId xmlns:a16="http://schemas.microsoft.com/office/drawing/2014/main" id="{1B9F331C-35CF-445A-B76D-D6E6332E2CF5}"/>
              </a:ext>
            </a:extLst>
          </xdr:cNvPr>
          <xdr:cNvSpPr/>
        </xdr:nvSpPr>
        <xdr:spPr>
          <a:xfrm>
            <a:off x="342900" y="352425"/>
            <a:ext cx="5734050" cy="4211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ext_RundturRubrik" descr="Datumfunktioner">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Datumfunktioner</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ext_Rundtur1" descr="Dekorativ linj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ext_Rundtur2" descr="Dekorativ linje">
            <a:extLst>
              <a:ext uri="{FF2B5EF4-FFF2-40B4-BE49-F238E27FC236}">
                <a16:creationId xmlns:a16="http://schemas.microsoft.com/office/drawing/2014/main" id="{A8B37EE1-E313-4FB9-9B34-9B560124860A}"/>
              </a:ext>
            </a:extLst>
          </xdr:cNvPr>
          <xdr:cNvCxnSpPr>
            <a:cxnSpLocks/>
          </xdr:cNvCxnSpPr>
        </xdr:nvCxnSpPr>
        <xdr:spPr>
          <a:xfrm>
            <a:off x="546103" y="43013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ext_RundturIntro" descr="Excel kan ge dig aktuellt datum baserat på din dators nationella inställningar. Du kan även lägga till och dra ifrån datum.&#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kan ge dig aktuellt datum baserat på din dators nationella inställningar. Du kan även lägga till och dra ifrån datum.</a:t>
            </a:r>
          </a:p>
        </xdr:txBody>
      </xdr:sp>
      <xdr:grpSp>
        <xdr:nvGrpSpPr>
          <xdr:cNvPr id="105" name="grupp_Steg">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ext_Steg" descr="Ta en titt på funktionen IDAG, som ger dig dagens datum. Detta är dynamiska, eller obeständiga, funktioner så när du öppnar arbetsboken nästa dag visas morgondagens datum. Skriv = IDAG() i cell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 en titt på funktionen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IDAG</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ger dig dagens datum. Detta är dynamiska, eller obeständiga, funktioner så när du öppnar arbetsboken nästa dag visas morgondagens datum. Ange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=IDAG()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form_Steg"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14" name="grupp_Steg" descr="Subtrahera datum – Ange din nästa födelsedag i formatet ÅÅÅÅ-MM-DD och låt Excel berätta hur många dagar det är kvar med hjälp av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ext_Steg" descr="Subtrahera datum – Ange din nästa födelsedag i formatet ÅÅÅÅ-MM-DD i cell D7 och låt Excel berätta hur många dagar det är kvar med hjälp av =D7-D6 i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Subtrahera datum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Ange din nästa födelsedag i formatet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ÅÅ-MM-DD</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D7 och låt Excel berätta hur många dagar det är kvar med hjälp av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form_Steg"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17" name="grupp_Steg">
            <a:extLst>
              <a:ext uri="{FF2B5EF4-FFF2-40B4-BE49-F238E27FC236}">
                <a16:creationId xmlns:a16="http://schemas.microsoft.com/office/drawing/2014/main" id="{8475192F-E42A-4700-8E84-BC6112DACD7C}"/>
              </a:ext>
            </a:extLst>
          </xdr:cNvPr>
          <xdr:cNvGrpSpPr/>
        </xdr:nvGrpSpPr>
        <xdr:grpSpPr>
          <a:xfrm>
            <a:off x="561977" y="3153121"/>
            <a:ext cx="5457825" cy="894728"/>
            <a:chOff x="627640" y="7942086"/>
            <a:chExt cx="5168194" cy="880659"/>
          </a:xfrm>
        </xdr:grpSpPr>
        <xdr:sp macro="" textlink="">
          <xdr:nvSpPr>
            <xdr:cNvPr id="118" name="text_Steg" descr="Lägga till datum – Antag att du vill veta vilka datum en faktura förfaller, eller när du ska lämna tillbaka en lånebok till biblioteket. Du kan lägga till dagar till ett datum för att ta reda på det. I cell D10 anger du ett slumpmässigt antal dagar. I cell D11 anger vi =D6+D10 för att beräkna förfallodatum utifrån dagens datum.&#10;&#10;">
              <a:extLst>
                <a:ext uri="{FF2B5EF4-FFF2-40B4-BE49-F238E27FC236}">
                  <a16:creationId xmlns:a16="http://schemas.microsoft.com/office/drawing/2014/main" id="{37BB0272-2987-4A11-B2B1-9F0CA7972BC1}"/>
                </a:ext>
              </a:extLst>
            </xdr:cNvPr>
            <xdr:cNvSpPr txBox="1"/>
          </xdr:nvSpPr>
          <xdr:spPr>
            <a:xfrm>
              <a:off x="1017295" y="7984044"/>
              <a:ext cx="4778539" cy="838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Lägga till datum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Antag att du vill veta vilka datum en faktura förfaller, eller när du ska lämna tillbaka en lånebok till biblioteket. Du kan lägga till dagar till ett datum för att ta reda på det. I cell D10 anger du ett slumpmässigt antal dagar. I cell D11 anger vi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beräkna förfallodatum utifrån dagens datum.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form_Steg" descr="3">
              <a:extLst>
                <a:ext uri="{FF2B5EF4-FFF2-40B4-BE49-F238E27FC236}">
                  <a16:creationId xmlns:a16="http://schemas.microsoft.com/office/drawing/2014/main" id="{824C0607-47BE-4C56-BBB4-6FA6522CE93B}"/>
                </a:ext>
              </a:extLst>
            </xdr:cNvPr>
            <xdr:cNvSpPr/>
          </xdr:nvSpPr>
          <xdr:spPr>
            <a:xfrm>
              <a:off x="627640" y="794208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142875</xdr:rowOff>
    </xdr:from>
    <xdr:to>
      <xdr:col>1</xdr:col>
      <xdr:colOff>5229225</xdr:colOff>
      <xdr:row>62</xdr:row>
      <xdr:rowOff>86817</xdr:rowOff>
    </xdr:to>
    <xdr:grpSp>
      <xdr:nvGrpSpPr>
        <xdr:cNvPr id="3" name="Grupp 2">
          <a:extLst>
            <a:ext uri="{FF2B5EF4-FFF2-40B4-BE49-F238E27FC236}">
              <a16:creationId xmlns:a16="http://schemas.microsoft.com/office/drawing/2014/main" id="{1795FAE7-51BD-4A4A-B2DF-46B6749784D2}"/>
            </a:ext>
          </a:extLst>
        </xdr:cNvPr>
        <xdr:cNvGrpSpPr/>
      </xdr:nvGrpSpPr>
      <xdr:grpSpPr>
        <a:xfrm>
          <a:off x="342900" y="4500563"/>
          <a:ext cx="5795963" cy="7754442"/>
          <a:chOff x="342900" y="4248150"/>
          <a:chExt cx="5734050" cy="8404324"/>
        </a:xfrm>
      </xdr:grpSpPr>
      <xdr:grpSp>
        <xdr:nvGrpSpPr>
          <xdr:cNvPr id="120" name="Grup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ext_RundturBakgrund" descr="Bakgr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ext_RundturRubrik" descr="Tidsfunktioner">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Tidsfunktioner</a:t>
              </a:r>
            </a:p>
          </xdr:txBody>
        </xdr:sp>
        <xdr:cxnSp macro="">
          <xdr:nvCxnSpPr>
            <xdr:cNvPr id="123" name="text_Rundtur1" descr="Dekorativ linj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ext_Rundtur2" descr="Dekorativ linj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ext_RundturIntro" descr="Kanske behöver du hålla reda på hur många timmar en anställd arbetat varje vecka för att beräkna den lön och övertid. Du kan även lägga till och dra ifrån tid. Kanske behöver du hålla reda på hur många timmar en anställd arbetat varje vecka för att beräkna lön och övertid.&#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kan ge dig aktuell tid baserat på din dators nationella inställningar. Du kan även lägga till och dra ifrån tid. Kanske behöver du hålla reda på hur många timmar en anställd arbetat varje vecka för att beräkna lön och övertid.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p 125">
              <a:extLst>
                <a:ext uri="{FF2B5EF4-FFF2-40B4-BE49-F238E27FC236}">
                  <a16:creationId xmlns:a16="http://schemas.microsoft.com/office/drawing/2014/main" id="{51E7C080-AEB7-4E6C-8D70-3BBDC2303676}"/>
                </a:ext>
              </a:extLst>
            </xdr:cNvPr>
            <xdr:cNvGrpSpPr/>
          </xdr:nvGrpSpPr>
          <xdr:grpSpPr>
            <a:xfrm>
              <a:off x="581025" y="6096000"/>
              <a:ext cx="5295899" cy="5829300"/>
              <a:chOff x="7200900" y="1143000"/>
              <a:chExt cx="5295899" cy="5829300"/>
            </a:xfrm>
          </xdr:grpSpPr>
          <xdr:grpSp>
            <xdr:nvGrpSpPr>
              <xdr:cNvPr id="127" name="grupp_Steg">
                <a:extLst>
                  <a:ext uri="{FF2B5EF4-FFF2-40B4-BE49-F238E27FC236}">
                    <a16:creationId xmlns:a16="http://schemas.microsoft.com/office/drawing/2014/main" id="{AAE10329-58E6-4043-B19B-2070B24369C8}"/>
                  </a:ext>
                </a:extLst>
              </xdr:cNvPr>
              <xdr:cNvGrpSpPr/>
            </xdr:nvGrpSpPr>
            <xdr:grpSpPr>
              <a:xfrm>
                <a:off x="7200900" y="1143000"/>
                <a:ext cx="5206583" cy="720603"/>
                <a:chOff x="495420" y="7810500"/>
                <a:chExt cx="5201275" cy="720603"/>
              </a:xfrm>
            </xdr:grpSpPr>
            <xdr:sp macro="" textlink="">
              <xdr:nvSpPr>
                <xdr:cNvPr id="149" name="text_Steg" descr="I cell D28 skriver du in =NU(), vilket ger aktuellt klockslag (som uppdateras varje gång Excel utför beräkningar). Om du behöver ändra tidsformatet väljer du Ctrl+1 &gt; Tal &gt; Tid och väljer önskat format.&#10;&#10;&#10;&#10;">
                  <a:extLst>
                    <a:ext uri="{FF2B5EF4-FFF2-40B4-BE49-F238E27FC236}">
                      <a16:creationId xmlns:a16="http://schemas.microsoft.com/office/drawing/2014/main" id="{E9EDD045-804A-43D1-9571-BDF7D36C6FD0}"/>
                    </a:ext>
                  </a:extLst>
                </xdr:cNvPr>
                <xdr:cNvSpPr txBox="1"/>
              </xdr:nvSpPr>
              <xdr:spPr>
                <a:xfrm>
                  <a:off x="918156" y="7852457"/>
                  <a:ext cx="4778539" cy="67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D28 skriver du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vilket ger aktuellt klockslag (som uppdateras varje gång Excel utför beräkningar). Om du behöver ändra tidsformatet väljer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Tid</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och väljer önskat format.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form_Steg"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28" name="grupp_Steg">
                <a:extLst>
                  <a:ext uri="{FF2B5EF4-FFF2-40B4-BE49-F238E27FC236}">
                    <a16:creationId xmlns:a16="http://schemas.microsoft.com/office/drawing/2014/main" id="{FCFD70FD-C355-4B74-9752-B828C322CD76}"/>
                  </a:ext>
                </a:extLst>
              </xdr:cNvPr>
              <xdr:cNvGrpSpPr/>
            </xdr:nvGrpSpPr>
            <xdr:grpSpPr>
              <a:xfrm>
                <a:off x="7200900" y="1844651"/>
                <a:ext cx="5295899" cy="1249116"/>
                <a:chOff x="525612" y="7419975"/>
                <a:chExt cx="5656781" cy="1195615"/>
              </a:xfrm>
            </xdr:grpSpPr>
            <xdr:sp macro="" textlink="">
              <xdr:nvSpPr>
                <xdr:cNvPr id="147" name="text_Steg" descr="Summera timmar – I cell D36 har vi angett =((D35-D32)-(D34-D33))*24 som beräknar någons start- och sluttid, och drar ifrån lunchrasten. *24 i slutet av formeln konverterar Excels interna representation (bråkdelar av en dag) till timmar. Du måste dock utforma cellen som tal. Detta gör du genom att gå till Start &gt; Format &gt; Celler (Ctrl+1) &gt; Tal &gt; Tal &gt; 2 decimaler.&#10;&#10;&#10;">
                  <a:extLst>
                    <a:ext uri="{FF2B5EF4-FFF2-40B4-BE49-F238E27FC236}">
                      <a16:creationId xmlns:a16="http://schemas.microsoft.com/office/drawing/2014/main" id="{0EFBDF0F-AC77-476D-A83B-91831148AC0B}"/>
                    </a:ext>
                  </a:extLst>
                </xdr:cNvPr>
                <xdr:cNvSpPr txBox="1"/>
              </xdr:nvSpPr>
              <xdr:spPr>
                <a:xfrm>
                  <a:off x="977614" y="7459921"/>
                  <a:ext cx="5204779" cy="1155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Summera timmar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I cell D36 har vi angett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beräknar någons start- och sluttid, och drar ifrån lunchrasten. *24 i slutet av formeln konverterar Excels interna representation (bråkdelar av en dag) till timmar. Du måste formatera cellen som ett Tal. Detta gör du genom att gå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Start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Formatera celler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form_Steg"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29" name="grupp_Steg">
                <a:extLst>
                  <a:ext uri="{FF2B5EF4-FFF2-40B4-BE49-F238E27FC236}">
                    <a16:creationId xmlns:a16="http://schemas.microsoft.com/office/drawing/2014/main" id="{37BDA65B-35DA-46DF-B41B-4F13939916CE}"/>
                  </a:ext>
                </a:extLst>
              </xdr:cNvPr>
              <xdr:cNvGrpSpPr/>
            </xdr:nvGrpSpPr>
            <xdr:grpSpPr>
              <a:xfrm>
                <a:off x="7200900" y="3157543"/>
                <a:ext cx="5159775" cy="875277"/>
                <a:chOff x="525612" y="7419975"/>
                <a:chExt cx="5511381" cy="837788"/>
              </a:xfrm>
            </xdr:grpSpPr>
            <xdr:sp macro="" textlink="">
              <xdr:nvSpPr>
                <xdr:cNvPr id="145" name="text_Steg" descr="Om den här formeln kan prata skulle den säga ”ta Tid in och subtrahera först Tid ut och därefter Lunch ut/Lunch in, multiplicera med 24 för att konvertera till timmar”, eller =((TidIn-TidUt)-(LunchIn - LunchUt))*24.">
                  <a:extLst>
                    <a:ext uri="{FF2B5EF4-FFF2-40B4-BE49-F238E27FC236}">
                      <a16:creationId xmlns:a16="http://schemas.microsoft.com/office/drawing/2014/main" id="{48EA3D5E-AB73-4DC6-A8F8-8EECF1D29572}"/>
                    </a:ext>
                  </a:extLst>
                </xdr:cNvPr>
                <xdr:cNvSpPr txBox="1"/>
              </xdr:nvSpPr>
              <xdr:spPr>
                <a:xfrm>
                  <a:off x="977615" y="7459922"/>
                  <a:ext cx="5059378" cy="797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den här formeln kunde prata skulle den säga ”ta Tid in och subtrahera först Tid ut och därefter Lunch ut/Lunch in, multiplicera med 24 för att konvertera till timmar”, eller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=((Tid ut - Tid in)-(</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Lunch in</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Lunch ut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form_Steg"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nvGrpSpPr>
              <xdr:cNvPr id="130" name="Grup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elklammerUndre">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FormelklammerÖvre">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FormelklammerÖvre">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ext_Formel"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ext_FormelBildtextÖvre" descr="Tid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Tid ut</a:t>
                  </a:r>
                </a:p>
              </xdr:txBody>
            </xdr:sp>
            <xdr:sp macro="" textlink="">
              <xdr:nvSpPr>
                <xdr:cNvPr id="136" name="text_FormelBildtextÖvre" descr="*24 konverterar Excels bråkdel av en dag till timmar&#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*24 konverterar Excels bråkdel av en dag till timmar</a:t>
                  </a:r>
                </a:p>
              </xdr:txBody>
            </xdr:sp>
            <xdr:sp macro="" textlink="">
              <xdr:nvSpPr>
                <xdr:cNvPr id="137" name="text_FormelBildtextUndre" descr="Tid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Tid in</a:t>
                  </a:r>
                </a:p>
              </xdr:txBody>
            </xdr:sp>
            <xdr:sp macro="" textlink="">
              <xdr:nvSpPr>
                <xdr:cNvPr id="138" name="FormelklammerUndre">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FormelklammerÖvre">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ext_FormelBildtextÖvre"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1" name="text_FormelBildtextUndre" descr="Lunch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461717"/>
                  <a:ext cx="836054"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Lunch ut</a:t>
                  </a:r>
                </a:p>
              </xdr:txBody>
            </xdr:sp>
            <xdr:sp macro="" textlink="">
              <xdr:nvSpPr>
                <xdr:cNvPr id="142" name="FormelklammerUndre">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FormelklammerUndre">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ext_FormelBildtextUndre"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De inre parenteserna () instruerar Excel att beräkna de olika delarna av formeln separat. De yttre parenteserna ser till att Excel multiplicerar</a:t>
                  </a:r>
                  <a:r>
                    <a:rPr lang="sv-se" sz="1100" baseline="0">
                      <a:effectLst/>
                      <a:latin typeface="Calibri" panose="020F0502020204030204" pitchFamily="34" charset="0"/>
                      <a:ea typeface="Calibri" panose="020F0502020204030204" pitchFamily="34" charset="0"/>
                      <a:cs typeface="Times New Roman" panose="02020603050405020304" pitchFamily="18" charset="0"/>
                    </a:rPr>
                    <a:t> det inre slutresultatet med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KnappenFöregående" descr="Gå tillbaka till föregående blad">
            <a:hlinkClick xmlns:r="http://schemas.openxmlformats.org/officeDocument/2006/relationships" r:id="rId3" tooltip="Klicka här för att gå tillbaka till föregående blad"/>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sp macro="" textlink="">
        <xdr:nvSpPr>
          <xdr:cNvPr id="152" name="KnappenNästa" descr="Gå vidare till nästa blad">
            <a:hlinkClick xmlns:r="http://schemas.openxmlformats.org/officeDocument/2006/relationships" r:id="rId4" tooltip="Klicka här för att gå till nästa blad"/>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grpSp>
    <xdr:clientData/>
  </xdr:twoCellAnchor>
  <xdr:twoCellAnchor editAs="absolute">
    <xdr:from>
      <xdr:col>1</xdr:col>
      <xdr:colOff>5486400</xdr:colOff>
      <xdr:row>47</xdr:row>
      <xdr:rowOff>105328</xdr:rowOff>
    </xdr:from>
    <xdr:to>
      <xdr:col>5</xdr:col>
      <xdr:colOff>0</xdr:colOff>
      <xdr:row>57</xdr:row>
      <xdr:rowOff>28578</xdr:rowOff>
    </xdr:to>
    <xdr:grpSp>
      <xdr:nvGrpSpPr>
        <xdr:cNvPr id="153" name="Grupp 152">
          <a:extLst>
            <a:ext uri="{FF2B5EF4-FFF2-40B4-BE49-F238E27FC236}">
              <a16:creationId xmlns:a16="http://schemas.microsoft.com/office/drawing/2014/main" id="{5099300F-1CF9-4951-9904-72E39FABE751}"/>
            </a:ext>
          </a:extLst>
        </xdr:cNvPr>
        <xdr:cNvGrpSpPr/>
      </xdr:nvGrpSpPr>
      <xdr:grpSpPr>
        <a:xfrm>
          <a:off x="6396038" y="9558891"/>
          <a:ext cx="3805237" cy="1733000"/>
          <a:chOff x="6391275" y="8320481"/>
          <a:chExt cx="3190875" cy="1652194"/>
        </a:xfrm>
      </xdr:grpSpPr>
      <xdr:sp macro="" textlink="">
        <xdr:nvSpPr>
          <xdr:cNvPr id="154" name="Steg"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Du kan använda kortkommandon för att ange datum och tider som inte ändras kontinuerligt:</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sv-se" sz="1100" b="0" i="0" kern="1200" baseline="0">
                <a:solidFill>
                  <a:schemeClr val="dk1"/>
                </a:solidFill>
                <a:effectLst/>
                <a:latin typeface="+mn-lt"/>
                <a:ea typeface="+mn-ea"/>
                <a:cs typeface="+mn-cs"/>
              </a:rPr>
              <a:t>Datum – </a:t>
            </a:r>
            <a:r>
              <a:rPr lang="sv-SE" sz="1100" b="1" i="0" kern="1200" baseline="0">
                <a:solidFill>
                  <a:schemeClr val="dk1"/>
                </a:solidFill>
                <a:effectLst/>
                <a:latin typeface="+mn-lt"/>
                <a:ea typeface="+mn-ea"/>
                <a:cs typeface="+mn-cs"/>
              </a:rPr>
              <a:t>Ctrl+Skift+</a:t>
            </a:r>
            <a:r>
              <a:rPr lang="sv-se" sz="1100" b="1" i="0" kern="1200" baseline="0">
                <a:solidFill>
                  <a:schemeClr val="dk1"/>
                </a:solidFill>
                <a:effectLst/>
                <a:latin typeface="+mn-lt"/>
                <a:ea typeface="+mn-ea"/>
                <a:cs typeface="+mn-cs"/>
              </a:rPr>
              <a:t>;</a:t>
            </a:r>
            <a:r>
              <a:rPr lang="sv-se" sz="1100" b="0" i="0" kern="1200" baseline="0">
                <a:solidFill>
                  <a:schemeClr val="dk1"/>
                </a:solidFill>
                <a:effectLst/>
                <a:latin typeface="+mn-lt"/>
                <a:ea typeface="+mn-ea"/>
                <a:cs typeface="+mn-cs"/>
              </a:rPr>
              <a:t> </a:t>
            </a:r>
          </a:p>
          <a:p>
            <a:pPr algn="ctr" rtl="0" eaLnBrk="1" fontAlgn="auto" latinLnBrk="0" hangingPunct="1"/>
            <a:r>
              <a:rPr lang="sv-se" sz="1100" b="0" i="0" kern="1200" baseline="0">
                <a:solidFill>
                  <a:schemeClr val="dk1"/>
                </a:solidFill>
                <a:effectLst/>
                <a:latin typeface="+mn-lt"/>
                <a:ea typeface="+mn-ea"/>
                <a:cs typeface="+mn-cs"/>
              </a:rPr>
              <a:t>Tid – </a:t>
            </a:r>
            <a:r>
              <a:rPr lang="sv-SE" sz="1100" b="1" i="0" kern="1200" baseline="0">
                <a:solidFill>
                  <a:schemeClr val="dk1"/>
                </a:solidFill>
                <a:effectLst/>
                <a:latin typeface="+mn-lt"/>
                <a:ea typeface="+mn-ea"/>
                <a:cs typeface="+mn-cs"/>
              </a:rPr>
              <a:t>Ctrl+Skift+:</a:t>
            </a:r>
            <a:endParaRPr lang="en-US" sz="1100">
              <a:effectLst/>
              <a:latin typeface="+mn-lt"/>
            </a:endParaRPr>
          </a:p>
        </xdr:txBody>
      </xdr:sp>
      <xdr:pic>
        <xdr:nvPicPr>
          <xdr:cNvPr id="155" name="Grafik 147" descr="Glasögon">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ihandsfigur: figur 155" descr="Pil">
            <a:extLst>
              <a:ext uri="{FF2B5EF4-FFF2-40B4-BE49-F238E27FC236}">
                <a16:creationId xmlns:a16="http://schemas.microsoft.com/office/drawing/2014/main" id="{DC28982F-2938-4FB2-83AE-57CF7D95EFD2}"/>
              </a:ext>
            </a:extLst>
          </xdr:cNvPr>
          <xdr:cNvSpPr/>
        </xdr:nvSpPr>
        <xdr:spPr>
          <a:xfrm rot="5737631" flipV="1">
            <a:off x="800893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62</xdr:row>
      <xdr:rowOff>180975</xdr:rowOff>
    </xdr:from>
    <xdr:to>
      <xdr:col>1</xdr:col>
      <xdr:colOff>5228463</xdr:colOff>
      <xdr:row>77</xdr:row>
      <xdr:rowOff>28575</xdr:rowOff>
    </xdr:to>
    <xdr:grpSp>
      <xdr:nvGrpSpPr>
        <xdr:cNvPr id="157" name="Grupp 156">
          <a:extLst>
            <a:ext uri="{FF2B5EF4-FFF2-40B4-BE49-F238E27FC236}">
              <a16:creationId xmlns:a16="http://schemas.microsoft.com/office/drawing/2014/main" id="{BBCBE502-8234-4D4A-9B27-5CABDDC8BAC3}"/>
            </a:ext>
          </a:extLst>
        </xdr:cNvPr>
        <xdr:cNvGrpSpPr/>
      </xdr:nvGrpSpPr>
      <xdr:grpSpPr>
        <a:xfrm>
          <a:off x="342900" y="12349163"/>
          <a:ext cx="5795201" cy="2562225"/>
          <a:chOff x="352425" y="12715875"/>
          <a:chExt cx="5733288" cy="2476500"/>
        </a:xfrm>
      </xdr:grpSpPr>
      <xdr:sp macro="" textlink="">
        <xdr:nvSpPr>
          <xdr:cNvPr id="158" name="Rektangel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Steg" descr="Mer information på webben&#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Rak koppling 159" descr="Dekorativ linje">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Rak koppling 160" descr="Dekorativ linj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66</xdr:row>
      <xdr:rowOff>159469</xdr:rowOff>
    </xdr:from>
    <xdr:to>
      <xdr:col>1</xdr:col>
      <xdr:colOff>2590800</xdr:colOff>
      <xdr:row>68</xdr:row>
      <xdr:rowOff>137548</xdr:rowOff>
    </xdr:to>
    <xdr:grpSp>
      <xdr:nvGrpSpPr>
        <xdr:cNvPr id="14" name="Grupp 13">
          <a:extLst>
            <a:ext uri="{FF2B5EF4-FFF2-40B4-BE49-F238E27FC236}">
              <a16:creationId xmlns:a16="http://schemas.microsoft.com/office/drawing/2014/main" id="{C4A695FE-F3AB-4030-A0F4-F10322DAD2D7}"/>
            </a:ext>
          </a:extLst>
        </xdr:cNvPr>
        <xdr:cNvGrpSpPr/>
      </xdr:nvGrpSpPr>
      <xdr:grpSpPr>
        <a:xfrm>
          <a:off x="571931" y="13051557"/>
          <a:ext cx="2928507" cy="340029"/>
          <a:chOff x="571931" y="13599244"/>
          <a:chExt cx="2866594" cy="359079"/>
        </a:xfrm>
      </xdr:grpSpPr>
      <xdr:sp macro="" textlink="">
        <xdr:nvSpPr>
          <xdr:cNvPr id="162" name="Steg" descr="Allt om IDAG-funktionen, länkat till webben&#10;&#10;">
            <a:hlinkClick xmlns:r="http://schemas.openxmlformats.org/officeDocument/2006/relationships" r:id="rId5" tooltip="Klicka här om du vill lära dig allt om funktionen IDAG från webben"/>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IDAG</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63"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69</xdr:row>
      <xdr:rowOff>3516</xdr:rowOff>
    </xdr:from>
    <xdr:to>
      <xdr:col>1</xdr:col>
      <xdr:colOff>2619375</xdr:colOff>
      <xdr:row>70</xdr:row>
      <xdr:rowOff>177405</xdr:rowOff>
    </xdr:to>
    <xdr:grpSp>
      <xdr:nvGrpSpPr>
        <xdr:cNvPr id="13" name="Grupp 12">
          <a:extLst>
            <a:ext uri="{FF2B5EF4-FFF2-40B4-BE49-F238E27FC236}">
              <a16:creationId xmlns:a16="http://schemas.microsoft.com/office/drawing/2014/main" id="{E793ECE4-F54A-4632-BABB-CDB76236E886}"/>
            </a:ext>
          </a:extLst>
        </xdr:cNvPr>
        <xdr:cNvGrpSpPr/>
      </xdr:nvGrpSpPr>
      <xdr:grpSpPr>
        <a:xfrm>
          <a:off x="571931" y="13438529"/>
          <a:ext cx="2957082" cy="354864"/>
          <a:chOff x="571931" y="14014791"/>
          <a:chExt cx="2895169" cy="364389"/>
        </a:xfrm>
      </xdr:grpSpPr>
      <xdr:sp macro="" textlink="">
        <xdr:nvSpPr>
          <xdr:cNvPr id="164" name="Steg" descr="Allt om NU-funktionen, länkat till webben&#10;">
            <a:hlinkClick xmlns:r="http://schemas.openxmlformats.org/officeDocument/2006/relationships" r:id="rId8" tooltip="Klicka här om du vill lära dig allt om funktionen NU från webben"/>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NU</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65"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73</xdr:row>
      <xdr:rowOff>117778</xdr:rowOff>
    </xdr:from>
    <xdr:to>
      <xdr:col>1</xdr:col>
      <xdr:colOff>2428875</xdr:colOff>
      <xdr:row>75</xdr:row>
      <xdr:rowOff>101167</xdr:rowOff>
    </xdr:to>
    <xdr:grpSp>
      <xdr:nvGrpSpPr>
        <xdr:cNvPr id="9" name="Grupp 8">
          <a:extLst>
            <a:ext uri="{FF2B5EF4-FFF2-40B4-BE49-F238E27FC236}">
              <a16:creationId xmlns:a16="http://schemas.microsoft.com/office/drawing/2014/main" id="{659E6730-AC76-4CC7-A823-D2C618696DAA}"/>
            </a:ext>
          </a:extLst>
        </xdr:cNvPr>
        <xdr:cNvGrpSpPr/>
      </xdr:nvGrpSpPr>
      <xdr:grpSpPr>
        <a:xfrm>
          <a:off x="584540" y="14276691"/>
          <a:ext cx="2753973" cy="345339"/>
          <a:chOff x="584540" y="14891053"/>
          <a:chExt cx="2692060" cy="364389"/>
        </a:xfrm>
      </xdr:grpSpPr>
      <xdr:sp macro="" textlink="">
        <xdr:nvSpPr>
          <xdr:cNvPr id="166" name="Steg" descr="Kostnadsfria Excel-kurser online är länkat till webben&#10;">
            <a:hlinkClick xmlns:r="http://schemas.openxmlformats.org/officeDocument/2006/relationships" r:id="rId9" tooltip="Klicka här om du vill lära dig mer om kostnadsfria Excel-kurser från webben"/>
            <a:extLst>
              <a:ext uri="{FF2B5EF4-FFF2-40B4-BE49-F238E27FC236}">
                <a16:creationId xmlns:a16="http://schemas.microsoft.com/office/drawing/2014/main" id="{3AA6BF12-05BC-4A54-8192-040964AEB7FE}"/>
              </a:ext>
            </a:extLst>
          </xdr:cNvPr>
          <xdr:cNvSpPr txBox="1"/>
        </xdr:nvSpPr>
        <xdr:spPr>
          <a:xfrm>
            <a:off x="1049724" y="14913582"/>
            <a:ext cx="2226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67"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71</xdr:row>
      <xdr:rowOff>43373</xdr:rowOff>
    </xdr:from>
    <xdr:to>
      <xdr:col>1</xdr:col>
      <xdr:colOff>2628900</xdr:colOff>
      <xdr:row>73</xdr:row>
      <xdr:rowOff>26762</xdr:rowOff>
    </xdr:to>
    <xdr:grpSp>
      <xdr:nvGrpSpPr>
        <xdr:cNvPr id="12" name="Grupp 11">
          <a:extLst>
            <a:ext uri="{FF2B5EF4-FFF2-40B4-BE49-F238E27FC236}">
              <a16:creationId xmlns:a16="http://schemas.microsoft.com/office/drawing/2014/main" id="{FF28E0D6-012A-4FA6-9D67-C8B77A5CC9E6}"/>
            </a:ext>
          </a:extLst>
        </xdr:cNvPr>
        <xdr:cNvGrpSpPr/>
      </xdr:nvGrpSpPr>
      <xdr:grpSpPr>
        <a:xfrm>
          <a:off x="581456" y="13840336"/>
          <a:ext cx="2957082" cy="345339"/>
          <a:chOff x="581456" y="14435648"/>
          <a:chExt cx="2895169" cy="364389"/>
        </a:xfrm>
      </xdr:grpSpPr>
      <xdr:sp macro="" textlink="">
        <xdr:nvSpPr>
          <xdr:cNvPr id="168" name="Steg" descr="Allt om DATUM-funktionen, länkat till webben&#10;">
            <a:hlinkClick xmlns:r="http://schemas.openxmlformats.org/officeDocument/2006/relationships" r:id="rId10" tooltip="Klicka här om du vill lära dig allt om funktionen DATUM från webben"/>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DATUM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69" name="Grafik 22" descr="Pil">
            <a:hlinkClick xmlns:r="http://schemas.openxmlformats.org/officeDocument/2006/relationships" r:id="rId10" tooltip="Klicka här om du vill lära dig mer från webben"/>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VIKTIG INFORMATION" descr="VIKTIG INFORMATION&#10;&#10;">
          <a:extLst>
            <a:ext uri="{FF2B5EF4-FFF2-40B4-BE49-F238E27FC236}">
              <a16:creationId xmlns:a16="http://schemas.microsoft.com/office/drawing/2014/main" id="{F03EFBCA-CF45-46A3-8D0C-6B4DC1C4CC33}"/>
            </a:ext>
          </a:extLst>
        </xdr:cNvPr>
        <xdr:cNvGrpSpPr/>
      </xdr:nvGrpSpPr>
      <xdr:grpSpPr>
        <a:xfrm>
          <a:off x="9604208" y="2039642"/>
          <a:ext cx="4190108" cy="1352844"/>
          <a:chOff x="6396316" y="11324814"/>
          <a:chExt cx="4106584" cy="1343436"/>
        </a:xfrm>
      </xdr:grpSpPr>
      <xdr:sp macro="" textlink="">
        <xdr:nvSpPr>
          <xdr:cNvPr id="79" name="Instruk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p>
          <a:p>
            <a:pPr rtl="0" eaLnBrk="1" fontAlgn="auto" latinLnBrk="0" hangingPunct="1"/>
            <a:r>
              <a:rPr lang="sv-se" sz="1100" b="0" i="0" kern="1200" baseline="0">
                <a:solidFill>
                  <a:schemeClr val="dk1"/>
                </a:solidFill>
                <a:effectLst/>
                <a:latin typeface="+mn-lt"/>
                <a:ea typeface="+mn-ea"/>
                <a:cs typeface="+mn-cs"/>
              </a:rPr>
              <a:t>Om du inte vill att Excel ska visa ett negativt tal, eftersom du inte har angivit din födelsedag ännu, kan du använda en OM-funktion: </a:t>
            </a:r>
            <a:r>
              <a:rPr lang="sv-se" sz="1100" b="1" i="0" kern="1200" baseline="0">
                <a:solidFill>
                  <a:schemeClr val="dk1"/>
                </a:solidFill>
                <a:effectLst/>
                <a:latin typeface="+mn-lt"/>
                <a:ea typeface="+mn-ea"/>
                <a:cs typeface="+mn-cs"/>
              </a:rPr>
              <a:t>=OM(D7="";"";D7-D6)</a:t>
            </a:r>
            <a:r>
              <a:rPr lang="sv-se" sz="1100" b="0" i="0" kern="1200" baseline="0">
                <a:solidFill>
                  <a:schemeClr val="dk1"/>
                </a:solidFill>
                <a:effectLst/>
                <a:latin typeface="+mn-lt"/>
                <a:ea typeface="+mn-ea"/>
                <a:cs typeface="+mn-cs"/>
              </a:rPr>
              <a:t> som betyder ”om D7 är lika med ingenting, visa ingenting, annars visas D7 minus D6”.</a:t>
            </a:r>
            <a:endParaRPr lang="en-US" sz="1100">
              <a:effectLst/>
            </a:endParaRPr>
          </a:p>
        </xdr:txBody>
      </xdr:sp>
      <xdr:pic>
        <xdr:nvPicPr>
          <xdr:cNvPr id="80" name="Förstoringsglas" descr="Förstoringsgla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Pil" descr="Pil">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24</xdr:row>
      <xdr:rowOff>114300</xdr:rowOff>
    </xdr:from>
    <xdr:to>
      <xdr:col>1</xdr:col>
      <xdr:colOff>5210175</xdr:colOff>
      <xdr:row>49</xdr:row>
      <xdr:rowOff>95250</xdr:rowOff>
    </xdr:to>
    <xdr:grpSp>
      <xdr:nvGrpSpPr>
        <xdr:cNvPr id="111" name="Grupp 110">
          <a:extLst>
            <a:ext uri="{FF2B5EF4-FFF2-40B4-BE49-F238E27FC236}">
              <a16:creationId xmlns:a16="http://schemas.microsoft.com/office/drawing/2014/main" id="{5C38C905-DEF0-45E7-ABEB-10915BE42D13}"/>
            </a:ext>
          </a:extLst>
        </xdr:cNvPr>
        <xdr:cNvGrpSpPr/>
      </xdr:nvGrpSpPr>
      <xdr:grpSpPr>
        <a:xfrm>
          <a:off x="323850" y="5048250"/>
          <a:ext cx="5795963" cy="4505325"/>
          <a:chOff x="323850" y="5019675"/>
          <a:chExt cx="5734050" cy="4743450"/>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743450"/>
            <a:chOff x="609600" y="1524000"/>
            <a:chExt cx="5695950" cy="4793381"/>
          </a:xfrm>
        </xdr:grpSpPr>
        <xdr:sp macro="" textlink="">
          <xdr:nvSpPr>
            <xdr:cNvPr id="59" name="text_RundturBakgrund" descr="Bakgrund">
              <a:extLst>
                <a:ext uri="{FF2B5EF4-FFF2-40B4-BE49-F238E27FC236}">
                  <a16:creationId xmlns:a16="http://schemas.microsoft.com/office/drawing/2014/main" id="{746CE660-670F-48DE-9B5A-8F87BB149114}"/>
                </a:ext>
              </a:extLst>
            </xdr:cNvPr>
            <xdr:cNvSpPr/>
          </xdr:nvSpPr>
          <xdr:spPr>
            <a:xfrm>
              <a:off x="609600" y="1524000"/>
              <a:ext cx="5695950" cy="479338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ext_RundturRubrik" descr="Kombinera text och tal">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Kombinera text och tal</a:t>
              </a:r>
            </a:p>
          </xdr:txBody>
        </xdr:sp>
        <xdr:cxnSp macro="">
          <xdr:nvCxnSpPr>
            <xdr:cNvPr id="61" name="text_Rundtur1" descr="Dekorativ linj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ext_Rundtur2" descr="Dekorativ linje">
              <a:extLst>
                <a:ext uri="{FF2B5EF4-FFF2-40B4-BE49-F238E27FC236}">
                  <a16:creationId xmlns:a16="http://schemas.microsoft.com/office/drawing/2014/main" id="{A29D6EA9-B97F-4F30-9031-1B1934F6D015}"/>
                </a:ext>
              </a:extLst>
            </xdr:cNvPr>
            <xdr:cNvCxnSpPr>
              <a:cxnSpLocks/>
            </xdr:cNvCxnSpPr>
          </xdr:nvCxnSpPr>
          <xdr:spPr>
            <a:xfrm>
              <a:off x="850887" y="563429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ext_Rundt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Förutom att sammanfoga text med text kan &amp; användas för att sammanfoga text och siffror.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Titta på cellerna C28:D29. Se du att datum och tid finns i olika celler? Du kan sammanfoga dem med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-symbolen precis som i cellerna C32:C33, men ser det inte lite konstigt ut? Tyvärr vet inte Excel hur du vill formatera tal, och bryter istället ner dem i det mest grundläggande formatet, vilket är datumserie i detta fall. Vi måste uttryckligen tala om för Excel hur taldelen av formeln ska formateras, så att textsträngen får det utseende du önskar. Du kan använda funktionen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och en formatkod.</a:t>
              </a:r>
            </a:p>
          </xdr:txBody>
        </xdr:sp>
      </xdr:grpSp>
      <xdr:grpSp>
        <xdr:nvGrpSpPr>
          <xdr:cNvPr id="64" name="grupp_Steg">
            <a:extLst>
              <a:ext uri="{FF2B5EF4-FFF2-40B4-BE49-F238E27FC236}">
                <a16:creationId xmlns:a16="http://schemas.microsoft.com/office/drawing/2014/main" id="{C6BDB8A3-21FE-4EAA-A451-F595D7A1CFD1}"/>
              </a:ext>
            </a:extLst>
          </xdr:cNvPr>
          <xdr:cNvGrpSpPr/>
        </xdr:nvGrpSpPr>
        <xdr:grpSpPr>
          <a:xfrm>
            <a:off x="561975" y="7753350"/>
            <a:ext cx="5229626" cy="596207"/>
            <a:chOff x="619063" y="7962900"/>
            <a:chExt cx="5195697" cy="596207"/>
          </a:xfrm>
        </xdr:grpSpPr>
        <xdr:sp macro="" textlink="">
          <xdr:nvSpPr>
            <xdr:cNvPr id="65" name="text_Steg" descr="I cell C36 anger du =C28&amp;&quot; &quot;&amp;TEXT(D28;&quot;ÅÅÅÅ-MM-DD&quot;). ÅÅÅÅ-MM-DD är den svenska formatkoden för år-månad-dag, exempelvis 2017-09-25.&#10;&#10;">
              <a:extLst>
                <a:ext uri="{FF2B5EF4-FFF2-40B4-BE49-F238E27FC236}">
                  <a16:creationId xmlns:a16="http://schemas.microsoft.com/office/drawing/2014/main" id="{DDE71C24-EA69-4FB1-9319-E270E463554C}"/>
                </a:ext>
              </a:extLst>
            </xdr:cNvPr>
            <xdr:cNvSpPr txBox="1"/>
          </xdr:nvSpPr>
          <xdr:spPr>
            <a:xfrm>
              <a:off x="1036221" y="80048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C36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"&amp;TEXT(D28;"ÅÅÅÅ-MM-DD")</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ÅÅÅÅ-MM-DD är den svenska formatkoden för år-månad-dag, exempelvis 2017-09-25.</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form_Steg" descr="1">
              <a:extLst>
                <a:ext uri="{FF2B5EF4-FFF2-40B4-BE49-F238E27FC236}">
                  <a16:creationId xmlns:a16="http://schemas.microsoft.com/office/drawing/2014/main" id="{8E23CA67-4E1A-43D7-84B1-192836614566}"/>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67" name="grupp_Steg">
            <a:extLst>
              <a:ext uri="{FF2B5EF4-FFF2-40B4-BE49-F238E27FC236}">
                <a16:creationId xmlns:a16="http://schemas.microsoft.com/office/drawing/2014/main" id="{400221E8-F2AA-445E-86DD-DDE14B5B3DC8}"/>
              </a:ext>
            </a:extLst>
          </xdr:cNvPr>
          <xdr:cNvGrpSpPr/>
        </xdr:nvGrpSpPr>
        <xdr:grpSpPr>
          <a:xfrm>
            <a:off x="561975" y="8467725"/>
            <a:ext cx="5229626" cy="596207"/>
            <a:chOff x="619063" y="8096250"/>
            <a:chExt cx="5195697" cy="596207"/>
          </a:xfrm>
        </xdr:grpSpPr>
        <xdr:sp macro="" textlink="">
          <xdr:nvSpPr>
            <xdr:cNvPr id="68" name="text_Steg" descr="I cell C37 anger du =C29&amp;&quot; &quot;&amp;TEXT(D29;&quot;TT:MM&quot;). TT:MM är svensk formatkod för timmar:minuter, exempelvis 14:30.&#10;">
              <a:extLst>
                <a:ext uri="{FF2B5EF4-FFF2-40B4-BE49-F238E27FC236}">
                  <a16:creationId xmlns:a16="http://schemas.microsoft.com/office/drawing/2014/main" id="{CEB49487-C445-4B69-9112-51698E7250F2}"/>
                </a:ext>
              </a:extLst>
            </xdr:cNvPr>
            <xdr:cNvSpPr txBox="1"/>
          </xdr:nvSpPr>
          <xdr:spPr>
            <a:xfrm>
              <a:off x="1036221" y="81382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C37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"&amp;TEXT(D29;"TT:MM")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TT:MM är svensk formatkod för timmar:minuter</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exempelvis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form_Steg" descr="2">
              <a:extLst>
                <a:ext uri="{FF2B5EF4-FFF2-40B4-BE49-F238E27FC236}">
                  <a16:creationId xmlns:a16="http://schemas.microsoft.com/office/drawing/2014/main" id="{D170A5A8-EB2A-420E-AFF9-3414BA79F7BF}"/>
                </a:ext>
              </a:extLst>
            </xdr:cNvPr>
            <xdr:cNvSpPr/>
          </xdr:nvSpPr>
          <xdr:spPr>
            <a:xfrm>
              <a:off x="619063" y="80962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180975</xdr:rowOff>
    </xdr:from>
    <xdr:to>
      <xdr:col>1</xdr:col>
      <xdr:colOff>970370</xdr:colOff>
      <xdr:row>48</xdr:row>
      <xdr:rowOff>135424</xdr:rowOff>
    </xdr:to>
    <xdr:sp macro="" textlink="">
      <xdr:nvSpPr>
        <xdr:cNvPr id="70" name="KnappenFöregående" descr="Gå tillbaka till föregående blad">
          <a:hlinkClick xmlns:r="http://schemas.openxmlformats.org/officeDocument/2006/relationships" r:id="rId1" tooltip="Klicka här för att gå tillbaka till föregående blad"/>
          <a:extLst>
            <a:ext uri="{FF2B5EF4-FFF2-40B4-BE49-F238E27FC236}">
              <a16:creationId xmlns:a16="http://schemas.microsoft.com/office/drawing/2014/main" id="{DCA6AC04-F66C-44EC-86B5-CE167DBCCA5F}"/>
            </a:ext>
          </a:extLst>
        </xdr:cNvPr>
        <xdr:cNvSpPr/>
      </xdr:nvSpPr>
      <xdr:spPr>
        <a:xfrm flipH="1">
          <a:off x="542925" y="95154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xdr:twoCellAnchor>
  <xdr:twoCellAnchor editAs="absolute">
    <xdr:from>
      <xdr:col>1</xdr:col>
      <xdr:colOff>3713211</xdr:colOff>
      <xdr:row>46</xdr:row>
      <xdr:rowOff>180975</xdr:rowOff>
    </xdr:from>
    <xdr:to>
      <xdr:col>1</xdr:col>
      <xdr:colOff>4988381</xdr:colOff>
      <xdr:row>48</xdr:row>
      <xdr:rowOff>135424</xdr:rowOff>
    </xdr:to>
    <xdr:sp macro="" textlink="">
      <xdr:nvSpPr>
        <xdr:cNvPr id="71" name="KnappenNästa" descr="Gå vidare till nästa blad">
          <a:hlinkClick xmlns:r="http://schemas.openxmlformats.org/officeDocument/2006/relationships" r:id="rId2" tooltip="Klicka här för att gå till nästa arbetsblad"/>
          <a:extLst>
            <a:ext uri="{FF2B5EF4-FFF2-40B4-BE49-F238E27FC236}">
              <a16:creationId xmlns:a16="http://schemas.microsoft.com/office/drawing/2014/main" id="{625A78A7-925A-4E8E-B9FF-D88914AFC403}"/>
            </a:ext>
          </a:extLst>
        </xdr:cNvPr>
        <xdr:cNvSpPr/>
      </xdr:nvSpPr>
      <xdr:spPr>
        <a:xfrm>
          <a:off x="4560936" y="95154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1</xdr:col>
      <xdr:colOff>5453062</xdr:colOff>
      <xdr:row>41</xdr:row>
      <xdr:rowOff>123825</xdr:rowOff>
    </xdr:from>
    <xdr:to>
      <xdr:col>4</xdr:col>
      <xdr:colOff>1264178</xdr:colOff>
      <xdr:row>50</xdr:row>
      <xdr:rowOff>124884</xdr:rowOff>
    </xdr:to>
    <xdr:grpSp>
      <xdr:nvGrpSpPr>
        <xdr:cNvPr id="72" name="VÄRT ATT UTFORSKA" descr="VÄRT ATT UTFORSKA">
          <a:extLst>
            <a:ext uri="{FF2B5EF4-FFF2-40B4-BE49-F238E27FC236}">
              <a16:creationId xmlns:a16="http://schemas.microsoft.com/office/drawing/2014/main" id="{D3F697DB-2CF8-4D23-9E17-2125613D49A8}"/>
            </a:ext>
          </a:extLst>
        </xdr:cNvPr>
        <xdr:cNvGrpSpPr/>
      </xdr:nvGrpSpPr>
      <xdr:grpSpPr>
        <a:xfrm>
          <a:off x="6362700" y="8134350"/>
          <a:ext cx="3874028" cy="1629834"/>
          <a:chOff x="8477250" y="8591549"/>
          <a:chExt cx="3314700" cy="1504951"/>
        </a:xfrm>
      </xdr:grpSpPr>
      <xdr:pic>
        <xdr:nvPicPr>
          <xdr:cNvPr id="73" name="Grafik 9" descr="Vandring">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g"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VÄRT ATT UTFORSKA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ea typeface="Segoe UI" pitchFamily="34" charset="0"/>
                <a:cs typeface="Segoe UI Light" panose="020B0502040204020203" pitchFamily="34" charset="0"/>
              </a:rPr>
              <a:t>Om du inte vet vilket format du ska använda kan du använda </a:t>
            </a:r>
            <a:r>
              <a:rPr lang="sv-se" sz="1100" b="1" kern="0">
                <a:solidFill>
                  <a:schemeClr val="bg2">
                    <a:lumMod val="25000"/>
                  </a:schemeClr>
                </a:solidFill>
                <a:ea typeface="Segoe UI" pitchFamily="34" charset="0"/>
                <a:cs typeface="Segoe UI Light" panose="020B0502040204020203" pitchFamily="34" charset="0"/>
              </a:rPr>
              <a:t>Ctrl+1</a:t>
            </a:r>
            <a:r>
              <a:rPr lang="sv-se" sz="1100" kern="0">
                <a:solidFill>
                  <a:schemeClr val="bg2">
                    <a:lumMod val="25000"/>
                  </a:schemeClr>
                </a:solidFill>
                <a:ea typeface="Segoe UI" pitchFamily="34" charset="0"/>
                <a:cs typeface="Segoe UI Light" panose="020B0502040204020203" pitchFamily="34" charset="0"/>
              </a:rPr>
              <a:t> &gt; </a:t>
            </a:r>
            <a:r>
              <a:rPr lang="sv-se" sz="1100" b="1" kern="0">
                <a:solidFill>
                  <a:schemeClr val="bg2">
                    <a:lumMod val="25000"/>
                  </a:schemeClr>
                </a:solidFill>
                <a:ea typeface="Segoe UI" pitchFamily="34" charset="0"/>
                <a:cs typeface="Segoe UI Light" panose="020B0502040204020203" pitchFamily="34" charset="0"/>
              </a:rPr>
              <a:t>Tal</a:t>
            </a:r>
            <a:r>
              <a:rPr lang="sv-se" sz="1100" kern="0">
                <a:solidFill>
                  <a:schemeClr val="bg2">
                    <a:lumMod val="25000"/>
                  </a:schemeClr>
                </a:solidFill>
                <a:ea typeface="Segoe UI" pitchFamily="34" charset="0"/>
                <a:cs typeface="Segoe UI Light" panose="020B0502040204020203" pitchFamily="34" charset="0"/>
              </a:rPr>
              <a:t> för att formatera cellens innehåll.  Välj sedan alternativet </a:t>
            </a:r>
            <a:r>
              <a:rPr lang="sv-se" sz="1100" b="1" kern="0">
                <a:solidFill>
                  <a:schemeClr val="bg2">
                    <a:lumMod val="25000"/>
                  </a:schemeClr>
                </a:solidFill>
                <a:ea typeface="Segoe UI" pitchFamily="34" charset="0"/>
                <a:cs typeface="Segoe UI Light" panose="020B0502040204020203" pitchFamily="34" charset="0"/>
              </a:rPr>
              <a:t>Anpassat</a:t>
            </a:r>
            <a:r>
              <a:rPr lang="sv-se" sz="1100" b="0" kern="0">
                <a:solidFill>
                  <a:schemeClr val="bg2">
                    <a:lumMod val="25000"/>
                  </a:schemeClr>
                </a:solidFill>
                <a:ea typeface="Segoe UI" pitchFamily="34" charset="0"/>
                <a:cs typeface="Segoe UI Light" panose="020B0502040204020203" pitchFamily="34" charset="0"/>
              </a:rPr>
              <a:t>.</a:t>
            </a:r>
            <a:r>
              <a:rPr lang="sv-se" sz="1100" kern="0">
                <a:solidFill>
                  <a:schemeClr val="bg2">
                    <a:lumMod val="25000"/>
                  </a:schemeClr>
                </a:solidFill>
                <a:ea typeface="Segoe UI" pitchFamily="34" charset="0"/>
                <a:cs typeface="Segoe UI Light" panose="020B0502040204020203" pitchFamily="34" charset="0"/>
              </a:rPr>
              <a:t> Du kan kopiera formatkoden som visas till formeln.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180974</xdr:rowOff>
    </xdr:from>
    <xdr:to>
      <xdr:col>1</xdr:col>
      <xdr:colOff>5209413</xdr:colOff>
      <xdr:row>62</xdr:row>
      <xdr:rowOff>57150</xdr:rowOff>
    </xdr:to>
    <xdr:grpSp>
      <xdr:nvGrpSpPr>
        <xdr:cNvPr id="110" name="Grupp 109">
          <a:extLst>
            <a:ext uri="{FF2B5EF4-FFF2-40B4-BE49-F238E27FC236}">
              <a16:creationId xmlns:a16="http://schemas.microsoft.com/office/drawing/2014/main" id="{AB7C580B-2584-48A5-99EE-E42C35C6718F}"/>
            </a:ext>
          </a:extLst>
        </xdr:cNvPr>
        <xdr:cNvGrpSpPr/>
      </xdr:nvGrpSpPr>
      <xdr:grpSpPr>
        <a:xfrm>
          <a:off x="323850" y="9639299"/>
          <a:ext cx="5795201" cy="2228851"/>
          <a:chOff x="323850" y="9629774"/>
          <a:chExt cx="5733288" cy="2066925"/>
        </a:xfrm>
      </xdr:grpSpPr>
      <xdr:sp macro="" textlink="">
        <xdr:nvSpPr>
          <xdr:cNvPr id="76" name="Rektangel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Steg" descr="Mer information på webben&#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Rak koppling 77" descr="Dekorativ linj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Rak koppling 78" descr="Dekorativ linj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124001</xdr:rowOff>
    </xdr:from>
    <xdr:to>
      <xdr:col>1</xdr:col>
      <xdr:colOff>2572868</xdr:colOff>
      <xdr:row>55</xdr:row>
      <xdr:rowOff>99617</xdr:rowOff>
    </xdr:to>
    <xdr:grpSp>
      <xdr:nvGrpSpPr>
        <xdr:cNvPr id="29" name="Grupp 28">
          <a:extLst>
            <a:ext uri="{FF2B5EF4-FFF2-40B4-BE49-F238E27FC236}">
              <a16:creationId xmlns:a16="http://schemas.microsoft.com/office/drawing/2014/main" id="{56EB2164-D147-400B-8F32-5162F0FB9573}"/>
            </a:ext>
          </a:extLst>
        </xdr:cNvPr>
        <xdr:cNvGrpSpPr/>
      </xdr:nvGrpSpPr>
      <xdr:grpSpPr>
        <a:xfrm>
          <a:off x="535207" y="10306226"/>
          <a:ext cx="2947299" cy="337566"/>
          <a:chOff x="535207" y="10201451"/>
          <a:chExt cx="2885386" cy="356616"/>
        </a:xfrm>
      </xdr:grpSpPr>
      <xdr:sp macro="" textlink="">
        <xdr:nvSpPr>
          <xdr:cNvPr id="80" name="Steg" descr="Allt om funktionen TEXT&#10;&#10;&#10;">
            <a:hlinkClick xmlns:r="http://schemas.openxmlformats.org/officeDocument/2006/relationships" r:id="rId5" tooltip="Klicka här om du vill lära dig allt om funktionen TEXT från webben"/>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81"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145217</xdr:rowOff>
    </xdr:from>
    <xdr:to>
      <xdr:col>1</xdr:col>
      <xdr:colOff>2601630</xdr:colOff>
      <xdr:row>57</xdr:row>
      <xdr:rowOff>120833</xdr:rowOff>
    </xdr:to>
    <xdr:grpSp>
      <xdr:nvGrpSpPr>
        <xdr:cNvPr id="28" name="Grupp 27">
          <a:extLst>
            <a:ext uri="{FF2B5EF4-FFF2-40B4-BE49-F238E27FC236}">
              <a16:creationId xmlns:a16="http://schemas.microsoft.com/office/drawing/2014/main" id="{EA729A85-5078-41D7-B98C-429FBA889789}"/>
            </a:ext>
          </a:extLst>
        </xdr:cNvPr>
        <xdr:cNvGrpSpPr/>
      </xdr:nvGrpSpPr>
      <xdr:grpSpPr>
        <a:xfrm>
          <a:off x="535207" y="10689392"/>
          <a:ext cx="2976061" cy="337566"/>
          <a:chOff x="535207" y="10603667"/>
          <a:chExt cx="2914148" cy="356616"/>
        </a:xfrm>
      </xdr:grpSpPr>
      <xdr:sp macro="" textlink="">
        <xdr:nvSpPr>
          <xdr:cNvPr id="82" name="Steg" descr="Kombinera text och tal, länkat till webben&#10;">
            <a:hlinkClick xmlns:r="http://schemas.openxmlformats.org/officeDocument/2006/relationships" r:id="rId8" tooltip="Klicka här om du vill lära dig allt om att kombinera text och tal från webben"/>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Kombinera text</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och tal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171767</xdr:rowOff>
    </xdr:from>
    <xdr:to>
      <xdr:col>1</xdr:col>
      <xdr:colOff>2524125</xdr:colOff>
      <xdr:row>59</xdr:row>
      <xdr:rowOff>147383</xdr:rowOff>
    </xdr:to>
    <xdr:grpSp>
      <xdr:nvGrpSpPr>
        <xdr:cNvPr id="19" name="Grupp 18">
          <a:extLst>
            <a:ext uri="{FF2B5EF4-FFF2-40B4-BE49-F238E27FC236}">
              <a16:creationId xmlns:a16="http://schemas.microsoft.com/office/drawing/2014/main" id="{8908DE80-CBDC-46BF-A1D9-D258E3790FF2}"/>
            </a:ext>
          </a:extLst>
        </xdr:cNvPr>
        <xdr:cNvGrpSpPr/>
      </xdr:nvGrpSpPr>
      <xdr:grpSpPr>
        <a:xfrm>
          <a:off x="547899" y="11077892"/>
          <a:ext cx="2885864" cy="337566"/>
          <a:chOff x="547899" y="11011217"/>
          <a:chExt cx="2823951" cy="356616"/>
        </a:xfrm>
      </xdr:grpSpPr>
      <xdr:sp macro="" textlink="">
        <xdr:nvSpPr>
          <xdr:cNvPr id="84" name="Steg" descr="Kostnadsfria Excel-kurser online är länkat till webben&#10;">
            <a:hlinkClick xmlns:r="http://schemas.openxmlformats.org/officeDocument/2006/relationships" r:id="rId9" tooltip="Klicka här om du vill lära dig mer om kostnadsfria Excel-kurser från webben"/>
            <a:extLst>
              <a:ext uri="{FF2B5EF4-FFF2-40B4-BE49-F238E27FC236}">
                <a16:creationId xmlns:a16="http://schemas.microsoft.com/office/drawing/2014/main" id="{135564DB-95BA-4D69-9BB4-47DFF364A7BC}"/>
              </a:ext>
            </a:extLst>
          </xdr:cNvPr>
          <xdr:cNvSpPr txBox="1"/>
        </xdr:nvSpPr>
        <xdr:spPr>
          <a:xfrm>
            <a:off x="1016132" y="11062558"/>
            <a:ext cx="235571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85" name="Grafik 22" descr="Pil">
            <a:hlinkClick xmlns:r="http://schemas.openxmlformats.org/officeDocument/2006/relationships" r:id="rId9" tooltip="Klicka här om du vill lära dig mer från webben"/>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24</xdr:row>
      <xdr:rowOff>28575</xdr:rowOff>
    </xdr:to>
    <xdr:grpSp>
      <xdr:nvGrpSpPr>
        <xdr:cNvPr id="86" name="Grupp 85">
          <a:extLst>
            <a:ext uri="{FF2B5EF4-FFF2-40B4-BE49-F238E27FC236}">
              <a16:creationId xmlns:a16="http://schemas.microsoft.com/office/drawing/2014/main" id="{95BF5A4D-3D39-4151-ADB7-3BD1C77C7AAA}"/>
            </a:ext>
          </a:extLst>
        </xdr:cNvPr>
        <xdr:cNvGrpSpPr/>
      </xdr:nvGrpSpPr>
      <xdr:grpSpPr>
        <a:xfrm>
          <a:off x="333375" y="352425"/>
          <a:ext cx="5795963" cy="4610100"/>
          <a:chOff x="0" y="0"/>
          <a:chExt cx="5734050" cy="481965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819650"/>
            <a:chOff x="609600" y="1524000"/>
            <a:chExt cx="5695950" cy="4819650"/>
          </a:xfrm>
        </xdr:grpSpPr>
        <xdr:sp macro="" textlink="">
          <xdr:nvSpPr>
            <xdr:cNvPr id="97" name="text_RundturBakgrund" descr="Bakgrund">
              <a:extLst>
                <a:ext uri="{FF2B5EF4-FFF2-40B4-BE49-F238E27FC236}">
                  <a16:creationId xmlns:a16="http://schemas.microsoft.com/office/drawing/2014/main" id="{81E66454-B3D1-4304-95E2-8BD4F5D909D9}"/>
                </a:ext>
              </a:extLst>
            </xdr:cNvPr>
            <xdr:cNvSpPr/>
          </xdr:nvSpPr>
          <xdr:spPr>
            <a:xfrm>
              <a:off x="609600" y="1524000"/>
              <a:ext cx="5695950" cy="48196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ext_RundturRubrik" descr="Sammanfoga text från olika celler">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Sammanfoga text från olika celler</a:t>
              </a:r>
            </a:p>
          </xdr:txBody>
        </xdr:sp>
        <xdr:cxnSp macro="">
          <xdr:nvCxnSpPr>
            <xdr:cNvPr id="99" name="text_Rundtur1" descr="Dekorativ linj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ext_Rundtur2" descr="Dekorativ linje">
              <a:extLst>
                <a:ext uri="{FF2B5EF4-FFF2-40B4-BE49-F238E27FC236}">
                  <a16:creationId xmlns:a16="http://schemas.microsoft.com/office/drawing/2014/main" id="{D1E1815B-B93B-4FAB-BF34-F8EBD480D0BC}"/>
                </a:ext>
              </a:extLst>
            </xdr:cNvPr>
            <xdr:cNvCxnSpPr>
              <a:cxnSpLocks/>
            </xdr:cNvCxnSpPr>
          </xdr:nvCxnSpPr>
          <xdr:spPr>
            <a:xfrm>
              <a:off x="850887" y="54789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ext_RundturIntro" descr="Det finns många skäl till att sammanfoga text som finns i olika celler. Ett vanligt exemplet är att vilja kombinera för- och efternamn som fullständiga namn eller på något annat sätt. Som tur är kan vi göra det i Excel med hjälp av &amp;-tecknet (SKIFT+6).">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Det finns många skäl till att sammanfoga text som finns i olika celler. Ett vanligt exemplet är att vilja kombinera för- och efternamn som fullständiga namn eller på något annat sätt. Som tur är kan vi göra det i Excel med hjälp av et-tecknet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 du matar in med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SKIFT+6</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upp_Steg">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ext_Steg" descr="I cell E3 anger du =D3&amp;C3 för att sammanfoga efter- och förnamn.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E3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för att sammanfoga efter- och förnamn.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form_Steg"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89" name="grupp_Steg">
            <a:extLst>
              <a:ext uri="{FF2B5EF4-FFF2-40B4-BE49-F238E27FC236}">
                <a16:creationId xmlns:a16="http://schemas.microsoft.com/office/drawing/2014/main" id="{2404CB22-1164-47A4-9503-5F5194382641}"/>
              </a:ext>
            </a:extLst>
          </xdr:cNvPr>
          <xdr:cNvGrpSpPr/>
        </xdr:nvGrpSpPr>
        <xdr:grpSpPr>
          <a:xfrm>
            <a:off x="238125" y="2185988"/>
            <a:ext cx="5220101" cy="881062"/>
            <a:chOff x="590674" y="7829550"/>
            <a:chExt cx="5186234" cy="881062"/>
          </a:xfrm>
        </xdr:grpSpPr>
        <xdr:sp macro="" textlink="">
          <xdr:nvSpPr>
            <xdr:cNvPr id="93" name="text_Steg" descr="NybergSelma ser inte riktigt ut precis. Vi måste lägga till ett kommatecken och ett blanksteg. Det gör vi genom att använda citattecken för att skapa en ny textsträng. Skriv in =D3&amp;”, ”&amp;C3. &amp;”, ”&amp; sätter in ett komma och ett blanksteg mellan texten från cellerna.&#10;">
              <a:extLst>
                <a:ext uri="{FF2B5EF4-FFF2-40B4-BE49-F238E27FC236}">
                  <a16:creationId xmlns:a16="http://schemas.microsoft.com/office/drawing/2014/main" id="{08674DB0-339E-4450-B5D1-99B77DC0D664}"/>
                </a:ext>
              </a:extLst>
            </xdr:cNvPr>
            <xdr:cNvSpPr txBox="1"/>
          </xdr:nvSpPr>
          <xdr:spPr>
            <a:xfrm>
              <a:off x="998369" y="784293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NybergSelma ser dock inte så bra ut. Vi måste lägga till ett kommatecken och ett blanksteg. Det gör vi genom att använda citattecken för att skapa en ny textsträng. Ange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sätter in ett komma och ett blanksteg mellan texten från cellerna.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form_Steg" descr="2">
              <a:extLst>
                <a:ext uri="{FF2B5EF4-FFF2-40B4-BE49-F238E27FC236}">
                  <a16:creationId xmlns:a16="http://schemas.microsoft.com/office/drawing/2014/main" id="{5F7A5327-6FDF-46BB-9B7E-8EB24A3ABBF2}"/>
                </a:ext>
              </a:extLst>
            </xdr:cNvPr>
            <xdr:cNvSpPr/>
          </xdr:nvSpPr>
          <xdr:spPr>
            <a:xfrm>
              <a:off x="590674" y="78295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90" name="grupp_Steg">
            <a:extLst>
              <a:ext uri="{FF2B5EF4-FFF2-40B4-BE49-F238E27FC236}">
                <a16:creationId xmlns:a16="http://schemas.microsoft.com/office/drawing/2014/main" id="{C702821E-6BD4-4022-98BD-DE7E30FD3E4C}"/>
              </a:ext>
            </a:extLst>
          </xdr:cNvPr>
          <xdr:cNvGrpSpPr/>
        </xdr:nvGrpSpPr>
        <xdr:grpSpPr>
          <a:xfrm>
            <a:off x="238125" y="3124200"/>
            <a:ext cx="5220101" cy="685800"/>
            <a:chOff x="590674" y="7829550"/>
            <a:chExt cx="5186234" cy="685800"/>
          </a:xfrm>
        </xdr:grpSpPr>
        <xdr:sp macro="" textlink="">
          <xdr:nvSpPr>
            <xdr:cNvPr id="91" name="text_Steg" descr="För att bilda ett fullständigt namn sammanfogar vi för- och efternamn och sätter in ett blanksteg, men hoppar över kommatecknet. Skriv in =C3&amp;” ”&amp;D3 i F3.">
              <a:extLst>
                <a:ext uri="{FF2B5EF4-FFF2-40B4-BE49-F238E27FC236}">
                  <a16:creationId xmlns:a16="http://schemas.microsoft.com/office/drawing/2014/main" id="{CEF374DD-E735-4BAD-8507-D3231A999B36}"/>
                </a:ext>
              </a:extLst>
            </xdr:cNvPr>
            <xdr:cNvSpPr txBox="1"/>
          </xdr:nvSpPr>
          <xdr:spPr>
            <a:xfrm>
              <a:off x="998369" y="787150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För att bilda ett fullständigt namn sammanfogar vi för- och efternamn och sätter in ett blanksteg, men hoppar över kommatecknet. 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F3.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form_Steg" descr="3">
              <a:extLst>
                <a:ext uri="{FF2B5EF4-FFF2-40B4-BE49-F238E27FC236}">
                  <a16:creationId xmlns:a16="http://schemas.microsoft.com/office/drawing/2014/main" id="{9477BB36-AB74-47F3-A687-1A347B7E572C}"/>
                </a:ext>
              </a:extLst>
            </xdr:cNvPr>
            <xdr:cNvSpPr/>
          </xdr:nvSpPr>
          <xdr:spPr>
            <a:xfrm>
              <a:off x="590674" y="78295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20</xdr:row>
      <xdr:rowOff>180975</xdr:rowOff>
    </xdr:from>
    <xdr:to>
      <xdr:col>1</xdr:col>
      <xdr:colOff>2474582</xdr:colOff>
      <xdr:row>23</xdr:row>
      <xdr:rowOff>145162</xdr:rowOff>
    </xdr:to>
    <xdr:sp macro="" textlink="">
      <xdr:nvSpPr>
        <xdr:cNvPr id="102" name="btn_DeepDive" descr="Visa mer information">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5624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editAs="absolute">
    <xdr:from>
      <xdr:col>1</xdr:col>
      <xdr:colOff>3713211</xdr:colOff>
      <xdr:row>20</xdr:row>
      <xdr:rowOff>180975</xdr:rowOff>
    </xdr:from>
    <xdr:to>
      <xdr:col>1</xdr:col>
      <xdr:colOff>4988381</xdr:colOff>
      <xdr:row>22</xdr:row>
      <xdr:rowOff>135424</xdr:rowOff>
    </xdr:to>
    <xdr:sp macro="" textlink="">
      <xdr:nvSpPr>
        <xdr:cNvPr id="103" name="KnappenNästa" descr="Gå vidare till nästa blad">
          <a:hlinkClick xmlns:r="http://schemas.openxmlformats.org/officeDocument/2006/relationships" r:id="rId2" tooltip="Klicka här för att gå till nästa blad"/>
          <a:extLst>
            <a:ext uri="{FF2B5EF4-FFF2-40B4-BE49-F238E27FC236}">
              <a16:creationId xmlns:a16="http://schemas.microsoft.com/office/drawing/2014/main" id="{2DE05C84-7047-4122-A2D6-137F3AEDBF12}"/>
            </a:ext>
          </a:extLst>
        </xdr:cNvPr>
        <xdr:cNvSpPr/>
      </xdr:nvSpPr>
      <xdr:spPr>
        <a:xfrm>
          <a:off x="4560936" y="45624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4</xdr:col>
      <xdr:colOff>85725</xdr:colOff>
      <xdr:row>33</xdr:row>
      <xdr:rowOff>66675</xdr:rowOff>
    </xdr:from>
    <xdr:to>
      <xdr:col>7</xdr:col>
      <xdr:colOff>66674</xdr:colOff>
      <xdr:row>39</xdr:row>
      <xdr:rowOff>114300</xdr:rowOff>
    </xdr:to>
    <xdr:grpSp>
      <xdr:nvGrpSpPr>
        <xdr:cNvPr id="104" name="Kolla in det här" descr="KOLLA IN DET HÄR&#10;&#10;">
          <a:extLst>
            <a:ext uri="{FF2B5EF4-FFF2-40B4-BE49-F238E27FC236}">
              <a16:creationId xmlns:a16="http://schemas.microsoft.com/office/drawing/2014/main" id="{EFD4E48E-5D2B-4B5E-9DBB-99430A62BD96}"/>
            </a:ext>
          </a:extLst>
        </xdr:cNvPr>
        <xdr:cNvGrpSpPr/>
      </xdr:nvGrpSpPr>
      <xdr:grpSpPr>
        <a:xfrm>
          <a:off x="9058275" y="6629400"/>
          <a:ext cx="3433762" cy="1133475"/>
          <a:chOff x="7539454" y="7993902"/>
          <a:chExt cx="3209767" cy="1409701"/>
        </a:xfrm>
      </xdr:grpSpPr>
      <xdr:grpSp>
        <xdr:nvGrpSpPr>
          <xdr:cNvPr id="105" name="Rader med hakparent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En till rad med hakparentes" descr="Rad med hakparentes">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Rad med hakparentes" descr="Rad med hakparentes&#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Stjärnor" descr="Stjärnor">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ktioner"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KOLLA IN DET HÄR</a:t>
            </a: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Formler,</a:t>
            </a:r>
            <a:r>
              <a:rPr lang="sv-se" sz="1100" kern="0" baseline="0">
                <a:solidFill>
                  <a:schemeClr val="bg2">
                    <a:lumMod val="25000"/>
                  </a:schemeClr>
                </a:solidFill>
                <a:latin typeface="+mn-lt"/>
                <a:ea typeface="Segoe UI" pitchFamily="34" charset="0"/>
                <a:cs typeface="Segoe UI Light" panose="020B0502040204020203" pitchFamily="34" charset="0"/>
              </a:rPr>
              <a:t> särskilt om de är stora, kan ibland vara svåra att läsa, men du kan använda blanksteg för att dela upp dem i delar:</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sv-se" sz="1100" b="1">
                <a:solidFill>
                  <a:schemeClr val="bg2">
                    <a:lumMod val="25000"/>
                  </a:schemeClr>
                </a:solidFill>
                <a:latin typeface="+mn-lt"/>
                <a:ea typeface="Segoe UI" pitchFamily="34" charset="0"/>
                <a:cs typeface="Segoe UI Light" panose="020B0502040204020203" pitchFamily="34" charset="0"/>
              </a:rPr>
              <a:t>=C28 &amp; " " &amp; TEXT(D28;"ÅÅÅÅ-MM-DD")</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p 31">
          <a:extLst>
            <a:ext uri="{FF2B5EF4-FFF2-40B4-BE49-F238E27FC236}">
              <a16:creationId xmlns:a16="http://schemas.microsoft.com/office/drawing/2014/main" id="{32765470-045A-4DC3-91A2-013AB95EB7BA}"/>
            </a:ext>
          </a:extLst>
        </xdr:cNvPr>
        <xdr:cNvGrpSpPr/>
      </xdr:nvGrpSpPr>
      <xdr:grpSpPr>
        <a:xfrm>
          <a:off x="342900" y="361950"/>
          <a:ext cx="5795963" cy="4433274"/>
          <a:chOff x="342900" y="361950"/>
          <a:chExt cx="5734050" cy="4557099"/>
        </a:xfrm>
      </xdr:grpSpPr>
      <xdr:grpSp>
        <xdr:nvGrpSpPr>
          <xdr:cNvPr id="70" name="Grup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ext_RundturBakgrund" descr="Bakgr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ext_RundturRubrik" descr="OM-uttryck">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OM-uttryck</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ext_Rundtur1" descr="Dekorativ linj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ext_Rundtur2" descr="Dekorativ linj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ext_RundturIntro" descr="Med hjälp av OM-uttryck kan du göra logiska jämförelser mellan villkor. En OM-sats är vanligtvis konstruerad att utföra något om ett villkor är sant, i annat fall är villkoret falsk och då utförs något annat. Formler kan returnera text, ett värde eller fler beräkningar.&#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Med hjälp av OM-uttryck kan du göra logiska jämförelser mellan villkor. En OM-sats är vanligtvis konstruerad att utföra något om ett villkor är sant, i annat fall utförs något annat. Formler kan returnera text, ett värde eller fler beräkningar.</a:t>
              </a:r>
            </a:p>
          </xdr:txBody>
        </xdr:sp>
      </xdr:grpSp>
      <xdr:grpSp>
        <xdr:nvGrpSpPr>
          <xdr:cNvPr id="81" name="grupp_Steg">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ext_Steg" descr="Skriv in =OM(C9=&quot;Äpple&quot;;SANT;FALSK) i cell D9. Rätt svar är SANT.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Skriv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=OM(C9="Äpple";SANT;FALSKT)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D9. Rätt svar är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SANT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form_Steg"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84" name="grupp_Steg">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ext_Steg" descr="Kopiera D9 till D10. Svaret här ska vara FALSKT, eftersom en apelsin inte är ett ä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Kopiera D9 till D10. Svaret här ska vara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eftersom en apelsin inte är ett äpple.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form_Steg"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87" name="grupp_Steg">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ext_Steg" descr="Prova ett annat exempel genom att studera formeln i cell D12. Vi började med =OM(C12 &lt; 100;”Mindre än 100”;”Större än eller lika med 100”). Vad händer om du anger ett tal som är större än 100 i cell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Prova ett annat exempel genom att studera formeln i cell D12. Vi började med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=OM(C12 &lt; 100;”Mindre än 100”;”Större än eller lika med 100”)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Vad händer om du anger ett tal som är större än eller lika med </a:t>
              </a: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 cell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form_Steg"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VIKTIG INFORMATION" descr="VIKTIG INFORMATION&#10;&#10;">
          <a:extLst>
            <a:ext uri="{FF2B5EF4-FFF2-40B4-BE49-F238E27FC236}">
              <a16:creationId xmlns:a16="http://schemas.microsoft.com/office/drawing/2014/main" id="{4DBA7152-B8FD-4056-917A-B7F06AE8B67E}"/>
            </a:ext>
          </a:extLst>
        </xdr:cNvPr>
        <xdr:cNvGrpSpPr/>
      </xdr:nvGrpSpPr>
      <xdr:grpSpPr>
        <a:xfrm>
          <a:off x="7249518" y="3173613"/>
          <a:ext cx="3899506" cy="1341235"/>
          <a:chOff x="6863991" y="11363325"/>
          <a:chExt cx="2736277" cy="1199442"/>
        </a:xfrm>
      </xdr:grpSpPr>
      <xdr:sp macro="" textlink="">
        <xdr:nvSpPr>
          <xdr:cNvPr id="92" name="Instruk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1" i="0" kern="1200" baseline="0">
                <a:solidFill>
                  <a:schemeClr val="dk1"/>
                </a:solidFill>
                <a:effectLst/>
                <a:latin typeface="+mn-lt"/>
                <a:ea typeface="+mn-ea"/>
                <a:cs typeface="+mn-cs"/>
              </a:rPr>
              <a:t>SANT</a:t>
            </a:r>
            <a:r>
              <a:rPr lang="sv-se" sz="1100" b="0" i="0" kern="1200" baseline="0">
                <a:solidFill>
                  <a:schemeClr val="dk1"/>
                </a:solidFill>
                <a:effectLst/>
                <a:latin typeface="+mn-lt"/>
                <a:ea typeface="+mn-ea"/>
                <a:cs typeface="+mn-cs"/>
              </a:rPr>
              <a:t> och </a:t>
            </a:r>
            <a:r>
              <a:rPr lang="sv-se" sz="1100" b="1" i="0" kern="1200" baseline="0">
                <a:solidFill>
                  <a:schemeClr val="dk1"/>
                </a:solidFill>
                <a:effectLst/>
                <a:latin typeface="+mn-lt"/>
                <a:ea typeface="+mn-ea"/>
                <a:cs typeface="+mn-cs"/>
              </a:rPr>
              <a:t>FALSKT</a:t>
            </a:r>
            <a:r>
              <a:rPr lang="sv-se" sz="1100" b="0" i="0" kern="1200" baseline="0">
                <a:solidFill>
                  <a:schemeClr val="dk1"/>
                </a:solidFill>
                <a:effectLst/>
                <a:latin typeface="+mn-lt"/>
                <a:ea typeface="+mn-ea"/>
                <a:cs typeface="+mn-cs"/>
              </a:rPr>
              <a:t> behöver till skillnad från andra ord i Excel-formler inte anges med citattecken, och Excel kommer automatiskt att använda versaler. Tal anges inte heller med citattecken. Vanlig text, som </a:t>
            </a:r>
            <a:r>
              <a:rPr lang="sv-se" sz="1100" b="1" i="0" kern="1200" baseline="0">
                <a:solidFill>
                  <a:schemeClr val="dk1"/>
                </a:solidFill>
                <a:effectLst/>
                <a:latin typeface="+mn-lt"/>
                <a:ea typeface="+mn-ea"/>
                <a:cs typeface="+mn-cs"/>
              </a:rPr>
              <a:t>Ja</a:t>
            </a:r>
            <a:r>
              <a:rPr lang="sv-se" sz="1100" b="0" i="0" kern="1200" baseline="0">
                <a:solidFill>
                  <a:schemeClr val="dk1"/>
                </a:solidFill>
                <a:effectLst/>
                <a:latin typeface="+mn-lt"/>
                <a:ea typeface="+mn-ea"/>
                <a:cs typeface="+mn-cs"/>
              </a:rPr>
              <a:t> eller </a:t>
            </a:r>
            <a:r>
              <a:rPr lang="sv-se" sz="1100" b="1" i="0" kern="1200" baseline="0">
                <a:solidFill>
                  <a:schemeClr val="dk1"/>
                </a:solidFill>
                <a:effectLst/>
                <a:latin typeface="+mn-lt"/>
                <a:ea typeface="+mn-ea"/>
                <a:cs typeface="+mn-cs"/>
              </a:rPr>
              <a:t>Nej</a:t>
            </a:r>
            <a:r>
              <a:rPr lang="sv-se" sz="1100" b="0" i="0" kern="1200" baseline="0">
                <a:solidFill>
                  <a:schemeClr val="dk1"/>
                </a:solidFill>
                <a:effectLst/>
                <a:latin typeface="+mn-lt"/>
                <a:ea typeface="+mn-ea"/>
                <a:cs typeface="+mn-cs"/>
              </a:rPr>
              <a:t> måste anges med citattecken: </a:t>
            </a:r>
          </a:p>
          <a:p>
            <a:pPr rtl="0" eaLnBrk="1" fontAlgn="auto" latinLnBrk="0" hangingPunct="1"/>
            <a:r>
              <a:rPr lang="sv-se" sz="1100" b="1" kern="1200">
                <a:solidFill>
                  <a:schemeClr val="dk1"/>
                </a:solidFill>
                <a:latin typeface="+mn-lt"/>
                <a:ea typeface="+mn-ea"/>
                <a:cs typeface="+mn-cs"/>
              </a:rPr>
              <a:t>=OM(C9="Äpple";"Ja";"Nej")</a:t>
            </a:r>
            <a:endParaRPr lang="en-US" sz="800" b="1">
              <a:effectLst/>
            </a:endParaRPr>
          </a:p>
        </xdr:txBody>
      </xdr:sp>
      <xdr:pic>
        <xdr:nvPicPr>
          <xdr:cNvPr id="93" name="Förstoringsglas" descr="Förstoringsgla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5</xdr:col>
      <xdr:colOff>466725</xdr:colOff>
      <xdr:row>47</xdr:row>
      <xdr:rowOff>95249</xdr:rowOff>
    </xdr:to>
    <xdr:grpSp>
      <xdr:nvGrpSpPr>
        <xdr:cNvPr id="94" name="EXPERTTIPS" descr="EXPERTTIPS">
          <a:extLst>
            <a:ext uri="{FF2B5EF4-FFF2-40B4-BE49-F238E27FC236}">
              <a16:creationId xmlns:a16="http://schemas.microsoft.com/office/drawing/2014/main" id="{4F3513E1-6B29-4E54-80FC-E2B36E732D7E}"/>
            </a:ext>
          </a:extLst>
        </xdr:cNvPr>
        <xdr:cNvGrpSpPr/>
      </xdr:nvGrpSpPr>
      <xdr:grpSpPr>
        <a:xfrm>
          <a:off x="6386513" y="8253412"/>
          <a:ext cx="4648200" cy="1057275"/>
          <a:chOff x="8448675" y="2143125"/>
          <a:chExt cx="3191642" cy="1107625"/>
        </a:xfrm>
      </xdr:grpSpPr>
      <xdr:pic>
        <xdr:nvPicPr>
          <xdr:cNvPr id="95" name="Grafik 2" descr="Uggl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g"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Klicka här om du vill hämta mer information om Namngivna områden från webben."/>
            <a:extLst>
              <a:ext uri="{FF2B5EF4-FFF2-40B4-BE49-F238E27FC236}">
                <a16:creationId xmlns:a16="http://schemas.microsoft.com/office/drawing/2014/main" id="{CDFC5BF1-DCF8-4B3F-9426-0E409672138F}"/>
              </a:ext>
            </a:extLst>
          </xdr:cNvPr>
          <xdr:cNvSpPr txBox="1"/>
        </xdr:nvSpPr>
        <xdr:spPr>
          <a:xfrm>
            <a:off x="8782052" y="2143125"/>
            <a:ext cx="2858265" cy="110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EXPERTTIPS</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baseline="0">
                <a:solidFill>
                  <a:schemeClr val="bg2">
                    <a:lumMod val="25000"/>
                  </a:schemeClr>
                </a:solidFill>
                <a:latin typeface="+mn-lt"/>
                <a:ea typeface="Segoe UI" pitchFamily="34" charset="0"/>
                <a:cs typeface="Segoe UI Light" panose="020B0502040204020203" pitchFamily="34" charset="0"/>
              </a:rPr>
              <a:t>Med hjälp av </a:t>
            </a:r>
            <a:r>
              <a:rPr lang="sv-se" sz="1100" b="1" i="1" u="sng" kern="0">
                <a:solidFill>
                  <a:schemeClr val="accent1"/>
                </a:solidFill>
                <a:latin typeface="+mn-lt"/>
                <a:ea typeface="Segoe UI" pitchFamily="34" charset="0"/>
                <a:cs typeface="Segoe UI Light" panose="020B0502040204020203" pitchFamily="34" charset="0"/>
              </a:rPr>
              <a:t>Namngivna områden</a:t>
            </a:r>
            <a:r>
              <a:rPr lang="sv-se" sz="1100" b="0" i="0" u="none" kern="0">
                <a:solidFill>
                  <a:schemeClr val="accent1"/>
                </a:solidFill>
                <a:latin typeface="+mn-lt"/>
                <a:ea typeface="Segoe UI" pitchFamily="34" charset="0"/>
                <a:cs typeface="Segoe UI Light" panose="020B0502040204020203" pitchFamily="34" charset="0"/>
              </a:rPr>
              <a:t> </a:t>
            </a:r>
            <a:r>
              <a:rPr lang="sv-se" sz="1100" kern="0" baseline="0">
                <a:solidFill>
                  <a:schemeClr val="bg2">
                    <a:lumMod val="25000"/>
                  </a:schemeClr>
                </a:solidFill>
                <a:ea typeface="Segoe UI" pitchFamily="34" charset="0"/>
                <a:cs typeface="Segoe UI Light" panose="020B0502040204020203" pitchFamily="34" charset="0"/>
              </a:rPr>
              <a:t>kan du definiera villkor eller värden på ett ställe och sedan återanvända dem i arbetsboken. Du kan se alla namngivna områden i den här arbetsboken genom att gå till </a:t>
            </a:r>
            <a:r>
              <a:rPr lang="sv-se" sz="1100" b="1" kern="0" baseline="0">
                <a:solidFill>
                  <a:schemeClr val="bg2">
                    <a:lumMod val="25000"/>
                  </a:schemeClr>
                </a:solidFill>
                <a:ea typeface="Segoe UI" pitchFamily="34" charset="0"/>
                <a:cs typeface="Segoe UI Light" panose="020B0502040204020203" pitchFamily="34" charset="0"/>
              </a:rPr>
              <a:t>Formler</a:t>
            </a:r>
            <a:r>
              <a:rPr lang="sv-se" sz="1100" kern="0" baseline="0">
                <a:solidFill>
                  <a:schemeClr val="bg2">
                    <a:lumMod val="25000"/>
                  </a:schemeClr>
                </a:solidFill>
                <a:ea typeface="Segoe UI" pitchFamily="34" charset="0"/>
                <a:cs typeface="Segoe UI Light" panose="020B0502040204020203" pitchFamily="34" charset="0"/>
              </a:rPr>
              <a:t> &gt; </a:t>
            </a:r>
            <a:r>
              <a:rPr lang="sv-se" sz="1100" b="1" kern="0" baseline="0">
                <a:solidFill>
                  <a:schemeClr val="bg2">
                    <a:lumMod val="25000"/>
                  </a:schemeClr>
                </a:solidFill>
                <a:ea typeface="Segoe UI" pitchFamily="34" charset="0"/>
                <a:cs typeface="Segoe UI Light" panose="020B0502040204020203" pitchFamily="34" charset="0"/>
              </a:rPr>
              <a:t>Namnhanteraren.</a:t>
            </a:r>
            <a:r>
              <a:rPr lang="sv-se" sz="1100" b="0" kern="0" baseline="0">
                <a:solidFill>
                  <a:schemeClr val="bg2">
                    <a:lumMod val="25000"/>
                  </a:schemeClr>
                </a:solidFill>
                <a:ea typeface="Segoe UI" pitchFamily="34" charset="0"/>
                <a:cs typeface="Segoe UI Light" panose="020B0502040204020203" pitchFamily="34" charset="0"/>
              </a:rPr>
              <a:t> Klicka här för att läsa mer.</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BRA ATT VETA" descr="BRA ATT VETA&#10;&#10;">
          <a:extLst>
            <a:ext uri="{FF2B5EF4-FFF2-40B4-BE49-F238E27FC236}">
              <a16:creationId xmlns:a16="http://schemas.microsoft.com/office/drawing/2014/main" id="{B45D0037-257A-421E-9928-F95C71F032DA}"/>
            </a:ext>
          </a:extLst>
        </xdr:cNvPr>
        <xdr:cNvGrpSpPr/>
      </xdr:nvGrpSpPr>
      <xdr:grpSpPr>
        <a:xfrm>
          <a:off x="11272839" y="6410037"/>
          <a:ext cx="3667123" cy="1616230"/>
          <a:chOff x="6778625" y="15619705"/>
          <a:chExt cx="3174461" cy="1671345"/>
        </a:xfrm>
      </xdr:grpSpPr>
      <xdr:sp macro="" textlink="">
        <xdr:nvSpPr>
          <xdr:cNvPr id="98" name="Steg"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BRA ATT VETA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0" i="0" kern="1200" baseline="0">
                <a:solidFill>
                  <a:schemeClr val="dk1"/>
                </a:solidFill>
                <a:effectLst/>
                <a:latin typeface="+mn-lt"/>
                <a:ea typeface="+mn-ea"/>
                <a:cs typeface="+mn-cs"/>
              </a:rPr>
              <a:t>När du skapar en formel placerar Excel automatiskt färgade kantlinjer runt alla områden som refereras till i formeln, och motsvarande områden i formeln får samma färg. Du kan se detta om du markerar cellen F33 och trycker på </a:t>
            </a:r>
            <a:r>
              <a:rPr lang="sv-se" sz="1100" b="1" i="0" kern="1200" baseline="0">
                <a:solidFill>
                  <a:schemeClr val="dk1"/>
                </a:solidFill>
                <a:effectLst/>
                <a:latin typeface="+mn-lt"/>
                <a:ea typeface="+mn-ea"/>
                <a:cs typeface="+mn-cs"/>
              </a:rPr>
              <a:t>F2</a:t>
            </a:r>
            <a:r>
              <a:rPr lang="sv-se" sz="1100" b="0" i="0" kern="1200" baseline="0">
                <a:solidFill>
                  <a:schemeClr val="dk1"/>
                </a:solidFill>
                <a:effectLst/>
                <a:latin typeface="+mn-lt"/>
                <a:ea typeface="+mn-ea"/>
                <a:cs typeface="+mn-cs"/>
              </a:rPr>
              <a:t> för att redigera formeln.</a:t>
            </a:r>
            <a:endParaRPr lang="en-US" sz="1100">
              <a:effectLst/>
              <a:latin typeface="+mn-lt"/>
            </a:endParaRPr>
          </a:p>
        </xdr:txBody>
      </xdr:sp>
      <xdr:pic>
        <xdr:nvPicPr>
          <xdr:cNvPr id="99" name="Grafik 147" descr="Glasögon">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Visa mer information">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editAs="absolute">
    <xdr:from>
      <xdr:col>0</xdr:col>
      <xdr:colOff>333375</xdr:colOff>
      <xdr:row>23</xdr:row>
      <xdr:rowOff>47624</xdr:rowOff>
    </xdr:from>
    <xdr:to>
      <xdr:col>1</xdr:col>
      <xdr:colOff>5219700</xdr:colOff>
      <xdr:row>52</xdr:row>
      <xdr:rowOff>133350</xdr:rowOff>
    </xdr:to>
    <xdr:grpSp>
      <xdr:nvGrpSpPr>
        <xdr:cNvPr id="31" name="Grupp 30">
          <a:extLst>
            <a:ext uri="{FF2B5EF4-FFF2-40B4-BE49-F238E27FC236}">
              <a16:creationId xmlns:a16="http://schemas.microsoft.com/office/drawing/2014/main" id="{D5949D2E-3383-4D0F-B2BE-8F45CB07F6DF}"/>
            </a:ext>
          </a:extLst>
        </xdr:cNvPr>
        <xdr:cNvGrpSpPr/>
      </xdr:nvGrpSpPr>
      <xdr:grpSpPr>
        <a:xfrm>
          <a:off x="333375" y="4867274"/>
          <a:ext cx="5795963" cy="5386389"/>
          <a:chOff x="333375" y="5000624"/>
          <a:chExt cx="5734050" cy="5721295"/>
        </a:xfrm>
      </xdr:grpSpPr>
      <xdr:sp macro="" textlink="">
        <xdr:nvSpPr>
          <xdr:cNvPr id="101" name="text_RundturBakgrund" descr="Bakgrund">
            <a:extLst>
              <a:ext uri="{FF2B5EF4-FFF2-40B4-BE49-F238E27FC236}">
                <a16:creationId xmlns:a16="http://schemas.microsoft.com/office/drawing/2014/main" id="{D30CE2FF-D296-4C22-A916-909B28036CE0}"/>
              </a:ext>
            </a:extLst>
          </xdr:cNvPr>
          <xdr:cNvSpPr/>
        </xdr:nvSpPr>
        <xdr:spPr>
          <a:xfrm>
            <a:off x="333375" y="5000624"/>
            <a:ext cx="5734050" cy="572129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ext_RundturRubrik" descr="OM-uttryck med en annan funk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OM-uttryck med en annan funktion</a:t>
            </a:r>
          </a:p>
        </xdr:txBody>
      </xdr:sp>
      <xdr:cxnSp macro="">
        <xdr:nvCxnSpPr>
          <xdr:cNvPr id="103" name="text_Rundtur1" descr="Dekorativ linj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ext_Rundtur2" descr="Dekorativ linje">
            <a:extLst>
              <a:ext uri="{FF2B5EF4-FFF2-40B4-BE49-F238E27FC236}">
                <a16:creationId xmlns:a16="http://schemas.microsoft.com/office/drawing/2014/main" id="{8891E0FB-F07B-444F-B967-54078E830D13}"/>
              </a:ext>
            </a:extLst>
          </xdr:cNvPr>
          <xdr:cNvCxnSpPr>
            <a:cxnSpLocks/>
          </xdr:cNvCxnSpPr>
        </xdr:nvCxnSpPr>
        <xdr:spPr>
          <a:xfrm>
            <a:off x="546103" y="986367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ext_RundturIntro" descr="OM-uttryck kan även tvinga fram ytterligare beräkningar som utförs om ett visst villkor uppfylls. Vi kommer att utvärdera en cell för att avgöra om moms ska tas ut och beräkna om villkoret är sant.&#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OM-uttryck kan även tvinga fram ytterligare beräkningar som utförs om ett visst villkor uppfylls. Vi kommer att utvärdera en cell för att avgöra om moms ska tas ut och beräkna om villkoret är sant.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upp_Steg">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ext_Steg"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F33 har vi skrivit in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=OM(E33="Ja";F31*Moms;0)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där vi angivit Moms som ett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Namngivet område</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med värdet 0,0825. Formeln säger om cellen E33 är lika med Ja ska cell F31 multipliceras med Moms, annars returneras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Studera vad som händer med uträkningen om du ändrar Ja till Nej i cell E33.</a:t>
              </a:r>
            </a:p>
          </xdr:txBody>
        </xdr:sp>
        <xdr:sp macro="" textlink="">
          <xdr:nvSpPr>
            <xdr:cNvPr id="108" name="form_Steg"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09" name="grupp_Steg">
            <a:extLst>
              <a:ext uri="{FF2B5EF4-FFF2-40B4-BE49-F238E27FC236}">
                <a16:creationId xmlns:a16="http://schemas.microsoft.com/office/drawing/2014/main" id="{BFF24217-919E-4D15-B472-AB89F019AF8E}"/>
              </a:ext>
            </a:extLst>
          </xdr:cNvPr>
          <xdr:cNvGrpSpPr/>
        </xdr:nvGrpSpPr>
        <xdr:grpSpPr>
          <a:xfrm>
            <a:off x="561975" y="7658100"/>
            <a:ext cx="5229626" cy="876300"/>
            <a:chOff x="581211" y="7810500"/>
            <a:chExt cx="5195697" cy="876300"/>
          </a:xfrm>
        </xdr:grpSpPr>
        <xdr:sp macro="" textlink="">
          <xdr:nvSpPr>
            <xdr:cNvPr id="110" name="text_Steg" descr="Därefter har vi lagt till ett OM-uttryck för att beräkna frakt om så är nödvändigt. I cell F35 visas =OM(E35=&quot;Ja&quot;;SUMMA(D28:D29)*1,25;0). Detta betyder att ”om värdet i cell E35 är Ja ska summan i kolumnen Antal i tabellen ovan multipliceras med 1,25, annars returneras 0”.&#10;">
              <a:extLst>
                <a:ext uri="{FF2B5EF4-FFF2-40B4-BE49-F238E27FC236}">
                  <a16:creationId xmlns:a16="http://schemas.microsoft.com/office/drawing/2014/main" id="{AEA982A9-56DB-413C-8C06-090FF22D1BCD}"/>
                </a:ext>
              </a:extLst>
            </xdr:cNvPr>
            <xdr:cNvSpPr txBox="1"/>
          </xdr:nvSpPr>
          <xdr:spPr>
            <a:xfrm>
              <a:off x="998369" y="7852458"/>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Därefter har vi lagt till ett OM-uttryck för att beräkna frakt om så är nödvändigt. I cell F35 visas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=OM(E35="Ja";SUMMA(D28:D29)*1,25;0)</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Detta betyder att ”om värdet i cell E35 är Ja ska summan i kolumnen Antal i tabellen ovan multipliceras med 1,25, annars returneras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form_Steg"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nvGrpSpPr>
          <xdr:cNvPr id="112" name="grupp_Steg">
            <a:extLst>
              <a:ext uri="{FF2B5EF4-FFF2-40B4-BE49-F238E27FC236}">
                <a16:creationId xmlns:a16="http://schemas.microsoft.com/office/drawing/2014/main" id="{BF6B2B89-C936-492B-9E7C-BBD3854AF4D9}"/>
              </a:ext>
            </a:extLst>
          </xdr:cNvPr>
          <xdr:cNvGrpSpPr/>
        </xdr:nvGrpSpPr>
        <xdr:grpSpPr>
          <a:xfrm>
            <a:off x="561975" y="8572500"/>
            <a:ext cx="5229626" cy="1266825"/>
            <a:chOff x="581211" y="7810500"/>
            <a:chExt cx="5195697" cy="1266825"/>
          </a:xfrm>
        </xdr:grpSpPr>
        <xdr:sp macro="" textlink="">
          <xdr:nvSpPr>
            <xdr:cNvPr id="113" name="text_Steg" descr="Ändra 1,25 till ”Frakt” i formeln i cell F35. När du börjar skriva ska Excel automatiskt hitta det åt dig. När det sker trycker du på TABB-tangenten. Det här är ett namngivet område, och vi har angett det i Formler &gt; Definiera namn. Det betyder att om du måste uppdatera fraktkostnaden behöver du bara ändra på ett ställe, och i övrigt använda namnet Frakt i arbetsboken.&#10;&#10;">
              <a:extLst>
                <a:ext uri="{FF2B5EF4-FFF2-40B4-BE49-F238E27FC236}">
                  <a16:creationId xmlns:a16="http://schemas.microsoft.com/office/drawing/2014/main" id="{A722657B-F5BE-4EA5-BAAE-C570DA0E3B71}"/>
                </a:ext>
              </a:extLst>
            </xdr:cNvPr>
            <xdr:cNvSpPr txBox="1"/>
          </xdr:nvSpPr>
          <xdr:spPr>
            <a:xfrm>
              <a:off x="998369" y="7852458"/>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Ändra 1,25 till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”Frakt”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formeln i cell F35. När du börjar skriva kommer Excel hitta det åt dig automatiskt. När så sker trycker du på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TABB</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 här är en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Namngivet område</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som vi har angett i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Formler</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Definiera</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namn</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Det betyder att om du måste uppdatera fraktkostnaden behöver du bara ändra på ett ställe, och i övrigt använda namnet Frakt i arbetsboken.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form_Steg"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49</xdr:row>
      <xdr:rowOff>133350</xdr:rowOff>
    </xdr:from>
    <xdr:to>
      <xdr:col>1</xdr:col>
      <xdr:colOff>980459</xdr:colOff>
      <xdr:row>51</xdr:row>
      <xdr:rowOff>87799</xdr:rowOff>
    </xdr:to>
    <xdr:sp macro="" textlink="">
      <xdr:nvSpPr>
        <xdr:cNvPr id="115" name="KnappenFöregående" descr="Gå tillbaka till föregående blad">
          <a:hlinkClick xmlns:r="http://schemas.openxmlformats.org/officeDocument/2006/relationships" r:id="rId10" tooltip="Klicka här för att gå tillbaka till föregående blad"/>
          <a:extLst>
            <a:ext uri="{FF2B5EF4-FFF2-40B4-BE49-F238E27FC236}">
              <a16:creationId xmlns:a16="http://schemas.microsoft.com/office/drawing/2014/main" id="{F139BCB5-BA52-4BA9-B27E-80EDF1CA9815}"/>
            </a:ext>
          </a:extLst>
        </xdr:cNvPr>
        <xdr:cNvSpPr/>
      </xdr:nvSpPr>
      <xdr:spPr>
        <a:xfrm flipH="1">
          <a:off x="552450" y="101441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3684072</xdr:colOff>
      <xdr:row>49</xdr:row>
      <xdr:rowOff>133350</xdr:rowOff>
    </xdr:from>
    <xdr:to>
      <xdr:col>1</xdr:col>
      <xdr:colOff>4959806</xdr:colOff>
      <xdr:row>51</xdr:row>
      <xdr:rowOff>87799</xdr:rowOff>
    </xdr:to>
    <xdr:sp macro="" textlink="">
      <xdr:nvSpPr>
        <xdr:cNvPr id="116"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BBF61831-9570-4211-818C-38318F38D015}"/>
            </a:ext>
          </a:extLst>
        </xdr:cNvPr>
        <xdr:cNvSpPr/>
      </xdr:nvSpPr>
      <xdr:spPr>
        <a:xfrm>
          <a:off x="4531797" y="101441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0</xdr:col>
      <xdr:colOff>352425</xdr:colOff>
      <xdr:row>53</xdr:row>
      <xdr:rowOff>47625</xdr:rowOff>
    </xdr:from>
    <xdr:to>
      <xdr:col>1</xdr:col>
      <xdr:colOff>5237988</xdr:colOff>
      <xdr:row>66</xdr:row>
      <xdr:rowOff>104775</xdr:rowOff>
    </xdr:to>
    <xdr:grpSp>
      <xdr:nvGrpSpPr>
        <xdr:cNvPr id="117" name="Grupp 116">
          <a:extLst>
            <a:ext uri="{FF2B5EF4-FFF2-40B4-BE49-F238E27FC236}">
              <a16:creationId xmlns:a16="http://schemas.microsoft.com/office/drawing/2014/main" id="{A4810020-C4C7-483B-BB90-6111CE7B8559}"/>
            </a:ext>
          </a:extLst>
        </xdr:cNvPr>
        <xdr:cNvGrpSpPr/>
      </xdr:nvGrpSpPr>
      <xdr:grpSpPr>
        <a:xfrm>
          <a:off x="352425" y="10348913"/>
          <a:ext cx="5795201" cy="2409825"/>
          <a:chOff x="352425" y="10715625"/>
          <a:chExt cx="5733288" cy="2390775"/>
        </a:xfrm>
      </xdr:grpSpPr>
      <xdr:sp macro="" textlink="">
        <xdr:nvSpPr>
          <xdr:cNvPr id="118" name="Rektangel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Steg" descr="Mer information på webben&#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Rak koppling 120" descr="Dekorativ linj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Rak koppling 71" descr="Dekorativ linje">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Rak koppling 72" descr="Dekorativ linj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168994</xdr:rowOff>
    </xdr:from>
    <xdr:to>
      <xdr:col>1</xdr:col>
      <xdr:colOff>2581275</xdr:colOff>
      <xdr:row>58</xdr:row>
      <xdr:rowOff>147073</xdr:rowOff>
    </xdr:to>
    <xdr:grpSp>
      <xdr:nvGrpSpPr>
        <xdr:cNvPr id="30" name="Grupp 29">
          <a:extLst>
            <a:ext uri="{FF2B5EF4-FFF2-40B4-BE49-F238E27FC236}">
              <a16:creationId xmlns:a16="http://schemas.microsoft.com/office/drawing/2014/main" id="{734055A1-8444-407E-B760-0BF685C60AE8}"/>
            </a:ext>
          </a:extLst>
        </xdr:cNvPr>
        <xdr:cNvGrpSpPr/>
      </xdr:nvGrpSpPr>
      <xdr:grpSpPr>
        <a:xfrm>
          <a:off x="562406" y="11013207"/>
          <a:ext cx="2928507" cy="340029"/>
          <a:chOff x="562406" y="11418019"/>
          <a:chExt cx="2866594" cy="359079"/>
        </a:xfrm>
      </xdr:grpSpPr>
      <xdr:sp macro="" textlink="">
        <xdr:nvSpPr>
          <xdr:cNvPr id="122" name="Steg" descr="Allt om funktionen OM, länkat till webben&#10;&#10;">
            <a:hlinkClick xmlns:r="http://schemas.openxmlformats.org/officeDocument/2006/relationships" r:id="rId11" tooltip="Klicka här om du vill lära dig allt om funktionen OM från webben"/>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23" name="Grafik 22" descr="Pil">
            <a:hlinkClick xmlns:r="http://schemas.openxmlformats.org/officeDocument/2006/relationships" r:id="rId11" tooltip="Klicka här om du vill lära dig mer från webben"/>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163060</xdr:rowOff>
    </xdr:from>
    <xdr:to>
      <xdr:col>1</xdr:col>
      <xdr:colOff>2609850</xdr:colOff>
      <xdr:row>60</xdr:row>
      <xdr:rowOff>146449</xdr:rowOff>
    </xdr:to>
    <xdr:grpSp>
      <xdr:nvGrpSpPr>
        <xdr:cNvPr id="29" name="Grupp 28">
          <a:extLst>
            <a:ext uri="{FF2B5EF4-FFF2-40B4-BE49-F238E27FC236}">
              <a16:creationId xmlns:a16="http://schemas.microsoft.com/office/drawing/2014/main" id="{B13CA61E-C0BF-4685-82BB-1ADFEB7A3BE0}"/>
            </a:ext>
          </a:extLst>
        </xdr:cNvPr>
        <xdr:cNvGrpSpPr/>
      </xdr:nvGrpSpPr>
      <xdr:grpSpPr>
        <a:xfrm>
          <a:off x="562406" y="11369223"/>
          <a:ext cx="2957082" cy="345339"/>
          <a:chOff x="562406" y="11793085"/>
          <a:chExt cx="2895169" cy="364389"/>
        </a:xfrm>
      </xdr:grpSpPr>
      <xdr:sp macro="" textlink="">
        <xdr:nvSpPr>
          <xdr:cNvPr id="124" name="Steg" descr="Allt om funktionen IFS, länkat till webben&#10;">
            <a:hlinkClick xmlns:r="http://schemas.openxmlformats.org/officeDocument/2006/relationships" r:id="rId14" tooltip="Klicka här om du vill lära dig allt om funktionen IFS från webben"/>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25" name="Grafik 22" descr="Pil">
            <a:hlinkClick xmlns:r="http://schemas.openxmlformats.org/officeDocument/2006/relationships" r:id="rId14" tooltip="Klicka här om du vill lära dig mer från webben"/>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63</xdr:row>
      <xdr:rowOff>3478</xdr:rowOff>
    </xdr:from>
    <xdr:to>
      <xdr:col>1</xdr:col>
      <xdr:colOff>2495550</xdr:colOff>
      <xdr:row>64</xdr:row>
      <xdr:rowOff>177367</xdr:rowOff>
    </xdr:to>
    <xdr:grpSp>
      <xdr:nvGrpSpPr>
        <xdr:cNvPr id="20" name="Grupp 19">
          <a:extLst>
            <a:ext uri="{FF2B5EF4-FFF2-40B4-BE49-F238E27FC236}">
              <a16:creationId xmlns:a16="http://schemas.microsoft.com/office/drawing/2014/main" id="{0552D274-B7DD-441F-82AB-F9C18F3F1907}"/>
            </a:ext>
          </a:extLst>
        </xdr:cNvPr>
        <xdr:cNvGrpSpPr/>
      </xdr:nvGrpSpPr>
      <xdr:grpSpPr>
        <a:xfrm>
          <a:off x="562406" y="12114516"/>
          <a:ext cx="2842782" cy="354864"/>
          <a:chOff x="562406" y="12586003"/>
          <a:chExt cx="2780869" cy="364389"/>
        </a:xfrm>
      </xdr:grpSpPr>
      <xdr:sp macro="" textlink="">
        <xdr:nvSpPr>
          <xdr:cNvPr id="126" name="Steg" descr="Kostnadsfria Excel-kurser online är länkat till webben&#10;">
            <a:hlinkClick xmlns:r="http://schemas.openxmlformats.org/officeDocument/2006/relationships" r:id="rId15" tooltip="Klicka här om du vill gå kostnadsfria Excel-kurser online från webben"/>
            <a:extLst>
              <a:ext uri="{FF2B5EF4-FFF2-40B4-BE49-F238E27FC236}">
                <a16:creationId xmlns:a16="http://schemas.microsoft.com/office/drawing/2014/main" id="{7825C514-8FA2-4A6D-AF39-649B9CAF9255}"/>
              </a:ext>
            </a:extLst>
          </xdr:cNvPr>
          <xdr:cNvSpPr txBox="1"/>
        </xdr:nvSpPr>
        <xdr:spPr>
          <a:xfrm>
            <a:off x="1040199" y="12637107"/>
            <a:ext cx="23030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27" name="Grafik 22" descr="Pil">
            <a:hlinkClick xmlns:r="http://schemas.openxmlformats.org/officeDocument/2006/relationships" r:id="rId15" tooltip="Klicka här om du vill lära dig mer från webben"/>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162436</xdr:rowOff>
    </xdr:from>
    <xdr:to>
      <xdr:col>1</xdr:col>
      <xdr:colOff>2609850</xdr:colOff>
      <xdr:row>62</xdr:row>
      <xdr:rowOff>145825</xdr:rowOff>
    </xdr:to>
    <xdr:grpSp>
      <xdr:nvGrpSpPr>
        <xdr:cNvPr id="25" name="Grupp 24">
          <a:extLst>
            <a:ext uri="{FF2B5EF4-FFF2-40B4-BE49-F238E27FC236}">
              <a16:creationId xmlns:a16="http://schemas.microsoft.com/office/drawing/2014/main" id="{F1DB9CDB-5B09-4600-8014-FE097D5CAA92}"/>
            </a:ext>
          </a:extLst>
        </xdr:cNvPr>
        <xdr:cNvGrpSpPr/>
      </xdr:nvGrpSpPr>
      <xdr:grpSpPr>
        <a:xfrm>
          <a:off x="562406" y="11730549"/>
          <a:ext cx="2957082" cy="345339"/>
          <a:chOff x="562406" y="12173461"/>
          <a:chExt cx="2895169" cy="364389"/>
        </a:xfrm>
      </xdr:grpSpPr>
      <xdr:sp macro="" textlink="">
        <xdr:nvSpPr>
          <xdr:cNvPr id="128" name="Steg" descr="Avancerade OM-uttryck, länkat till webben&#10;">
            <a:hlinkClick xmlns:r="http://schemas.openxmlformats.org/officeDocument/2006/relationships" r:id="rId16" tooltip="Klicka här om du vill lära dig mer om avancerade OM-satser från webben"/>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Avancerade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-uttryck</a:t>
            </a:r>
          </a:p>
        </xdr:txBody>
      </xdr:sp>
      <xdr:pic>
        <xdr:nvPicPr>
          <xdr:cNvPr id="129" name="Grafik 22" descr="Pil">
            <a:hlinkClick xmlns:r="http://schemas.openxmlformats.org/officeDocument/2006/relationships" r:id="rId16" tooltip="Klicka här om du vill lära dig mer från webben"/>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Bild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ext_RundturBakgrund" descr="Bakgr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ext_RundturRubrik" descr="LETARAD">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LETARAD</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ext_Rundtur1" descr="Dekorativ linj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ext_Rundtur2" descr="Dekorativ linj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text_RundturIntro" descr="LETARAD är en av de mest använda funktionerna i Excel (och en av våra favoriter också!). Med LETARAD kan du söka efter ett värde i en kolumn till vänster och returnera information i en kolumn till höger om en matchning hittas. LETARAD säger:&#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LETARAD är en av de mest använda funktionerna i Excel (och en av våra favoriter också!). Med LETARAD kan du söka efter ett värde i en kolumn till vänster och returnera information i en kolumn till höger om en matchning hittas. LETARAD säger: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19</xdr:row>
      <xdr:rowOff>166663</xdr:rowOff>
    </xdr:from>
    <xdr:to>
      <xdr:col>1</xdr:col>
      <xdr:colOff>4991587</xdr:colOff>
      <xdr:row>23</xdr:row>
      <xdr:rowOff>114300</xdr:rowOff>
    </xdr:to>
    <xdr:grpSp>
      <xdr:nvGrpSpPr>
        <xdr:cNvPr id="3" name="Grupp 2">
          <a:extLst>
            <a:ext uri="{FF2B5EF4-FFF2-40B4-BE49-F238E27FC236}">
              <a16:creationId xmlns:a16="http://schemas.microsoft.com/office/drawing/2014/main" id="{A668747A-127E-4399-9A99-C2F143BEE89C}"/>
            </a:ext>
          </a:extLst>
        </xdr:cNvPr>
        <xdr:cNvGrpSpPr/>
      </xdr:nvGrpSpPr>
      <xdr:grpSpPr>
        <a:xfrm>
          <a:off x="600144" y="4357663"/>
          <a:ext cx="5301081" cy="709637"/>
          <a:chOff x="561975" y="4357663"/>
          <a:chExt cx="5229626" cy="709637"/>
        </a:xfrm>
      </xdr:grpSpPr>
      <xdr:sp macro="" textlink="">
        <xdr:nvSpPr>
          <xdr:cNvPr id="87" name="text_Steg" descr="I cell D22 anger du =LETARAD(C22;C17:D20;2;FALSKT). Rätt svar för Äpplen är 50. LETARAD sökte Äpplen, hittade det och gick sedan en kolumn till höger och returnerade värdet.&#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 cell D22 anger du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=LETARAD(C22;C17:D20;2;FALSKT)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Rätt svar för Äpplen är 50. LETARAD sökte Äpplen, hittade det och gick sedan en kolumn till höger och returnerade värdet.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form_Steg"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upp 1">
          <a:extLst>
            <a:ext uri="{FF2B5EF4-FFF2-40B4-BE49-F238E27FC236}">
              <a16:creationId xmlns:a16="http://schemas.microsoft.com/office/drawing/2014/main" id="{7248ACEA-EF5C-407C-9476-B09DAE8F48D8}"/>
            </a:ext>
          </a:extLst>
        </xdr:cNvPr>
        <xdr:cNvGrpSpPr/>
      </xdr:nvGrpSpPr>
      <xdr:grpSpPr>
        <a:xfrm>
          <a:off x="561975" y="5072038"/>
          <a:ext cx="5291539" cy="596207"/>
          <a:chOff x="523875" y="5072038"/>
          <a:chExt cx="5220101" cy="596207"/>
        </a:xfrm>
      </xdr:grpSpPr>
      <xdr:sp macro="" textlink="">
        <xdr:nvSpPr>
          <xdr:cNvPr id="90" name="text_Steg" descr="Prova själv i avsnittet Kött i cell G22. Förhoppningsvis har du skrivit =LETARAD(F22;F17:G20;2;FALSKT).&#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Prova själv i avsnittet Kött i cell G22. Förhoppningsvis har du skrivit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=LETARAD(F22;F17:G20;2;FALSKT).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form_Steg"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xdr:twoCellAnchor>
  <xdr:twoCellAnchor>
    <xdr:from>
      <xdr:col>0</xdr:col>
      <xdr:colOff>333375</xdr:colOff>
      <xdr:row>59</xdr:row>
      <xdr:rowOff>123796</xdr:rowOff>
    </xdr:from>
    <xdr:to>
      <xdr:col>1</xdr:col>
      <xdr:colOff>5218938</xdr:colOff>
      <xdr:row>75</xdr:row>
      <xdr:rowOff>171449</xdr:rowOff>
    </xdr:to>
    <xdr:grpSp>
      <xdr:nvGrpSpPr>
        <xdr:cNvPr id="93" name="Grupp 92">
          <a:extLst>
            <a:ext uri="{FF2B5EF4-FFF2-40B4-BE49-F238E27FC236}">
              <a16:creationId xmlns:a16="http://schemas.microsoft.com/office/drawing/2014/main" id="{6AD4BB42-C99A-40EC-9E51-AFE390CD9507}"/>
            </a:ext>
          </a:extLst>
        </xdr:cNvPr>
        <xdr:cNvGrpSpPr/>
      </xdr:nvGrpSpPr>
      <xdr:grpSpPr>
        <a:xfrm>
          <a:off x="333375" y="11934796"/>
          <a:ext cx="5795201" cy="3095653"/>
          <a:chOff x="0" y="5524499"/>
          <a:chExt cx="5695950" cy="3095653"/>
        </a:xfrm>
      </xdr:grpSpPr>
      <xdr:sp macro="" textlink="">
        <xdr:nvSpPr>
          <xdr:cNvPr id="94" name="Rektangel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Steg" descr="Mer information på webben&#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Mer information på webben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Rak koppling 95" descr="Dekorativ linje">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Rak koppling 96" descr="Dekorativ linje">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63</xdr:row>
      <xdr:rowOff>121341</xdr:rowOff>
    </xdr:from>
    <xdr:to>
      <xdr:col>1</xdr:col>
      <xdr:colOff>2581275</xdr:colOff>
      <xdr:row>65</xdr:row>
      <xdr:rowOff>99420</xdr:rowOff>
    </xdr:to>
    <xdr:grpSp>
      <xdr:nvGrpSpPr>
        <xdr:cNvPr id="17" name="Grupp 16">
          <a:extLst>
            <a:ext uri="{FF2B5EF4-FFF2-40B4-BE49-F238E27FC236}">
              <a16:creationId xmlns:a16="http://schemas.microsoft.com/office/drawing/2014/main" id="{AA259A6F-5BA1-4BA7-97B7-539D915D1A18}"/>
            </a:ext>
          </a:extLst>
        </xdr:cNvPr>
        <xdr:cNvGrpSpPr/>
      </xdr:nvGrpSpPr>
      <xdr:grpSpPr>
        <a:xfrm>
          <a:off x="562406" y="12694341"/>
          <a:ext cx="2928507" cy="359079"/>
          <a:chOff x="562406" y="12494316"/>
          <a:chExt cx="2866594" cy="359079"/>
        </a:xfrm>
      </xdr:grpSpPr>
      <xdr:sp macro="" textlink="">
        <xdr:nvSpPr>
          <xdr:cNvPr id="98" name="Steg" descr="Allt om funktionen LETARAD är länkat till webben&#10;&#10;">
            <a:hlinkClick xmlns:r="http://schemas.openxmlformats.org/officeDocument/2006/relationships" r:id="rId2" tooltip="Klicka här om du vill lära dig allt om funktionen LETARAD från webben"/>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LETARAD</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99" name="Grafik 22" descr="Pil">
            <a:hlinkClick xmlns:r="http://schemas.openxmlformats.org/officeDocument/2006/relationships" r:id="rId2" tooltip="Klicka här om du vill lära dig mer från webben"/>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65</xdr:row>
      <xdr:rowOff>126962</xdr:rowOff>
    </xdr:from>
    <xdr:to>
      <xdr:col>1</xdr:col>
      <xdr:colOff>2990850</xdr:colOff>
      <xdr:row>67</xdr:row>
      <xdr:rowOff>110351</xdr:rowOff>
    </xdr:to>
    <xdr:grpSp>
      <xdr:nvGrpSpPr>
        <xdr:cNvPr id="16" name="Grupp 15">
          <a:extLst>
            <a:ext uri="{FF2B5EF4-FFF2-40B4-BE49-F238E27FC236}">
              <a16:creationId xmlns:a16="http://schemas.microsoft.com/office/drawing/2014/main" id="{79235089-8072-43CC-BE8C-67B41C2F383F}"/>
            </a:ext>
          </a:extLst>
        </xdr:cNvPr>
        <xdr:cNvGrpSpPr/>
      </xdr:nvGrpSpPr>
      <xdr:grpSpPr>
        <a:xfrm>
          <a:off x="562406" y="13080962"/>
          <a:ext cx="3338082" cy="364389"/>
          <a:chOff x="562406" y="12880937"/>
          <a:chExt cx="3276169" cy="364389"/>
        </a:xfrm>
      </xdr:grpSpPr>
      <xdr:sp macro="" textlink="">
        <xdr:nvSpPr>
          <xdr:cNvPr id="100" name="Steg" descr="Allt om funktionerna INDEX/PASSA, länkat på webben&#10;">
            <a:hlinkClick xmlns:r="http://schemas.openxmlformats.org/officeDocument/2006/relationships" r:id="rId5" tooltip="Klicka här om du vill lära dig allt om funktionerna INDEX/PASSA från webben"/>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INDEX/PASSA</a:t>
            </a:r>
            <a:r>
              <a:rPr lang="sv-se"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-funktionerna</a:t>
            </a:r>
          </a:p>
        </xdr:txBody>
      </xdr:sp>
      <xdr:pic>
        <xdr:nvPicPr>
          <xdr:cNvPr id="101" name="Grafik 22" descr="Pil">
            <a:hlinkClick xmlns:r="http://schemas.openxmlformats.org/officeDocument/2006/relationships" r:id="rId5" tooltip="Klicka här om du vill lära dig mer från webben"/>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71</xdr:row>
      <xdr:rowOff>174900</xdr:rowOff>
    </xdr:from>
    <xdr:to>
      <xdr:col>1</xdr:col>
      <xdr:colOff>2838450</xdr:colOff>
      <xdr:row>73</xdr:row>
      <xdr:rowOff>158289</xdr:rowOff>
    </xdr:to>
    <xdr:grpSp>
      <xdr:nvGrpSpPr>
        <xdr:cNvPr id="6" name="Grupp 5">
          <a:extLst>
            <a:ext uri="{FF2B5EF4-FFF2-40B4-BE49-F238E27FC236}">
              <a16:creationId xmlns:a16="http://schemas.microsoft.com/office/drawing/2014/main" id="{5C999AAF-BC52-4D03-84CC-9A10F67B8111}"/>
            </a:ext>
          </a:extLst>
        </xdr:cNvPr>
        <xdr:cNvGrpSpPr/>
      </xdr:nvGrpSpPr>
      <xdr:grpSpPr>
        <a:xfrm>
          <a:off x="562406" y="14271900"/>
          <a:ext cx="3185682" cy="364389"/>
          <a:chOff x="562406" y="14071875"/>
          <a:chExt cx="3123769" cy="364389"/>
        </a:xfrm>
      </xdr:grpSpPr>
      <xdr:sp macro="" textlink="">
        <xdr:nvSpPr>
          <xdr:cNvPr id="102" name="Steg" descr="Kostnadsfria Excel-kurser online är länkat till webben&#10;">
            <a:hlinkClick xmlns:r="http://schemas.openxmlformats.org/officeDocument/2006/relationships" r:id="rId6" tooltip="Klicka här om du vill lära dig mer om kostnadsfria Excel-kurser från webben"/>
            <a:extLst>
              <a:ext uri="{FF2B5EF4-FFF2-40B4-BE49-F238E27FC236}">
                <a16:creationId xmlns:a16="http://schemas.microsoft.com/office/drawing/2014/main" id="{4781BFBE-B5EC-40E0-B408-A2571FFF08DE}"/>
              </a:ext>
            </a:extLst>
          </xdr:cNvPr>
          <xdr:cNvSpPr txBox="1"/>
        </xdr:nvSpPr>
        <xdr:spPr>
          <a:xfrm>
            <a:off x="1040199" y="14151554"/>
            <a:ext cx="26459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Kostnadsfria Excel-kurser online</a:t>
            </a:r>
          </a:p>
        </xdr:txBody>
      </xdr:sp>
      <xdr:pic>
        <xdr:nvPicPr>
          <xdr:cNvPr id="103" name="Grafik 22" descr="Pil">
            <a:hlinkClick xmlns:r="http://schemas.openxmlformats.org/officeDocument/2006/relationships" r:id="rId6" tooltip="Klicka här om du vill lära dig mer från webben"/>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67</xdr:row>
      <xdr:rowOff>137893</xdr:rowOff>
    </xdr:from>
    <xdr:to>
      <xdr:col>1</xdr:col>
      <xdr:colOff>2609850</xdr:colOff>
      <xdr:row>69</xdr:row>
      <xdr:rowOff>121282</xdr:rowOff>
    </xdr:to>
    <xdr:grpSp>
      <xdr:nvGrpSpPr>
        <xdr:cNvPr id="8" name="Grupp 7">
          <a:extLst>
            <a:ext uri="{FF2B5EF4-FFF2-40B4-BE49-F238E27FC236}">
              <a16:creationId xmlns:a16="http://schemas.microsoft.com/office/drawing/2014/main" id="{F2122903-3464-4677-84BC-66087719FF0D}"/>
            </a:ext>
          </a:extLst>
        </xdr:cNvPr>
        <xdr:cNvGrpSpPr/>
      </xdr:nvGrpSpPr>
      <xdr:grpSpPr>
        <a:xfrm>
          <a:off x="562406" y="13472893"/>
          <a:ext cx="2957082" cy="364389"/>
          <a:chOff x="562406" y="13272868"/>
          <a:chExt cx="2895169" cy="364389"/>
        </a:xfrm>
      </xdr:grpSpPr>
      <xdr:sp macro="" textlink="">
        <xdr:nvSpPr>
          <xdr:cNvPr id="104" name="Steg" descr="Allt om funktionen OMFEL, länkat till webben&#10;">
            <a:hlinkClick xmlns:r="http://schemas.openxmlformats.org/officeDocument/2006/relationships" r:id="rId7" tooltip="Klicka här om du vill lära dig allt om funktionen OMFEL från webben"/>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Allt om</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OMFEL</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-funktionen</a:t>
            </a:r>
          </a:p>
        </xdr:txBody>
      </xdr:sp>
      <xdr:pic>
        <xdr:nvPicPr>
          <xdr:cNvPr id="105" name="Grafik 22" descr="Pil">
            <a:hlinkClick xmlns:r="http://schemas.openxmlformats.org/officeDocument/2006/relationships" r:id="rId7" tooltip="Klicka här om du vill lära dig mer från webben"/>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69</xdr:row>
      <xdr:rowOff>148824</xdr:rowOff>
    </xdr:from>
    <xdr:to>
      <xdr:col>1</xdr:col>
      <xdr:colOff>3848100</xdr:colOff>
      <xdr:row>71</xdr:row>
      <xdr:rowOff>132213</xdr:rowOff>
    </xdr:to>
    <xdr:grpSp>
      <xdr:nvGrpSpPr>
        <xdr:cNvPr id="7" name="Grupp 6">
          <a:extLst>
            <a:ext uri="{FF2B5EF4-FFF2-40B4-BE49-F238E27FC236}">
              <a16:creationId xmlns:a16="http://schemas.microsoft.com/office/drawing/2014/main" id="{56B2B91D-B542-499E-8788-299E4FFAC823}"/>
            </a:ext>
          </a:extLst>
        </xdr:cNvPr>
        <xdr:cNvGrpSpPr/>
      </xdr:nvGrpSpPr>
      <xdr:grpSpPr>
        <a:xfrm>
          <a:off x="562406" y="13864824"/>
          <a:ext cx="4195332" cy="364389"/>
          <a:chOff x="562406" y="13664799"/>
          <a:chExt cx="4133419" cy="364389"/>
        </a:xfrm>
      </xdr:grpSpPr>
      <xdr:sp macro="" textlink="">
        <xdr:nvSpPr>
          <xdr:cNvPr id="106" name="Steg" descr="Skapa pivottabeller för att analysera kalkylbladsdata&#10;">
            <a:hlinkClick xmlns:r="http://schemas.openxmlformats.org/officeDocument/2006/relationships" r:id="rId8" tooltip="Klicka här om du vill lära dig hur du skapar en pivottabell för att analysera kalkylbladsdata från webben"/>
            <a:extLst>
              <a:ext uri="{FF2B5EF4-FFF2-40B4-BE49-F238E27FC236}">
                <a16:creationId xmlns:a16="http://schemas.microsoft.com/office/drawing/2014/main" id="{2E0B811D-CA68-487C-A6BB-4DE6198A877D}"/>
              </a:ext>
            </a:extLst>
          </xdr:cNvPr>
          <xdr:cNvSpPr txBox="1"/>
        </xdr:nvSpPr>
        <xdr:spPr>
          <a:xfrm>
            <a:off x="1027590" y="13727608"/>
            <a:ext cx="3668235"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Skapa </a:t>
            </a:r>
            <a:r>
              <a:rPr lang="sv-se"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pivottabeller</a:t>
            </a:r>
            <a:r>
              <a:rPr lang="sv-se"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för att analysera</a:t>
            </a:r>
            <a:r>
              <a:rPr lang="sv-se"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kalkylbladsdata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fik 22" descr="Pil">
            <a:hlinkClick xmlns:r="http://schemas.openxmlformats.org/officeDocument/2006/relationships" r:id="rId8" tooltip="Klicka här om du vill lära dig mer från webben"/>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Visa mer information">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sv-se" sz="1200">
              <a:solidFill>
                <a:srgbClr val="0B744D"/>
              </a:solidFill>
              <a:latin typeface="Segoe UI" pitchFamily="34" charset="0"/>
              <a:ea typeface="Segoe UI" pitchFamily="34" charset="0"/>
              <a:cs typeface="Segoe UI" pitchFamily="34" charset="0"/>
            </a:rPr>
            <a:t>Visa mer information</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upp 116">
          <a:extLst>
            <a:ext uri="{FF2B5EF4-FFF2-40B4-BE49-F238E27FC236}">
              <a16:creationId xmlns:a16="http://schemas.microsoft.com/office/drawing/2014/main" id="{13E6C982-6CD3-4F56-8160-7A99956655B4}"/>
            </a:ext>
          </a:extLst>
        </xdr:cNvPr>
        <xdr:cNvGrpSpPr/>
      </xdr:nvGrpSpPr>
      <xdr:grpSpPr>
        <a:xfrm>
          <a:off x="333375" y="6638897"/>
          <a:ext cx="5795963" cy="5210175"/>
          <a:chOff x="381000" y="6619847"/>
          <a:chExt cx="5734050" cy="5210175"/>
        </a:xfrm>
      </xdr:grpSpPr>
      <xdr:sp macro="" textlink="">
        <xdr:nvSpPr>
          <xdr:cNvPr id="118" name="text_RundturBakgrund" descr="Bakgr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ext_RundturRubrik" descr="LETARAD och #SAKNAS">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LETARAD och #SAKNAS</a:t>
            </a:r>
          </a:p>
        </xdr:txBody>
      </xdr:sp>
      <xdr:cxnSp macro="">
        <xdr:nvCxnSpPr>
          <xdr:cNvPr id="120" name="text_Rundtur1" descr="Dekorativ linj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ext_Rundtur2" descr="Dekorativ linj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ext_RundturIntro" descr="Du kommer oundvikligen att stöta på en situation där LETARAD inte hittar det du söker, och därför returnerar ett fel (#SAKNAS). Ibland beror det på att sökvärdet helt enkelt inte finns, eller också kan det hända att referenscellen inte har något värde ännu.&#10;&#10;">
            <a:extLst>
              <a:ext uri="{FF2B5EF4-FFF2-40B4-BE49-F238E27FC236}">
                <a16:creationId xmlns:a16="http://schemas.microsoft.com/office/drawing/2014/main" id="{14D15DCB-93AB-4F22-9D6D-FBFB2C3479BE}"/>
              </a:ext>
            </a:extLst>
          </xdr:cNvPr>
          <xdr:cNvSpPr txBox="1"/>
        </xdr:nvSpPr>
        <xdr:spPr>
          <a:xfrm>
            <a:off x="619287" y="7320013"/>
            <a:ext cx="5390987"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Du kommer oundvikligen att stöta på en situation där LETARAD inte hittar det du söker, och därför returnerar ett fel (</a:t>
            </a:r>
            <a:r>
              <a:rPr lang="sv-se"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#SAKNAS</a:t>
            </a:r>
            <a:r>
              <a:rPr lang="sv-s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Ibland beror det på att sökvärdet helt enkelt inte finns, eller också kan det hända att referenscellen inte har något värde ännu.</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upp_Steg">
            <a:extLst>
              <a:ext uri="{FF2B5EF4-FFF2-40B4-BE49-F238E27FC236}">
                <a16:creationId xmlns:a16="http://schemas.microsoft.com/office/drawing/2014/main" id="{5965A0D4-2BC5-48D7-B26B-96EE64B5243D}"/>
              </a:ext>
            </a:extLst>
          </xdr:cNvPr>
          <xdr:cNvGrpSpPr/>
        </xdr:nvGrpSpPr>
        <xdr:grpSpPr>
          <a:xfrm>
            <a:off x="619125" y="8020022"/>
            <a:ext cx="5353050" cy="1828828"/>
            <a:chOff x="562285" y="7734300"/>
            <a:chExt cx="5318320" cy="1828828"/>
          </a:xfrm>
        </xdr:grpSpPr>
        <xdr:sp macro="" textlink="">
          <xdr:nvSpPr>
            <xdr:cNvPr id="127" name="text_Steg"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du vet att sökvärdet finns, men vill dölja felet om referenscellen är tom, kan du använda ett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-uttryck. I det här fallet ska vi använda vår befintliga LETARAD-formel så här i cell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=OM(C43="";"";LETARAD(C43;C37:D41;2;FALSKT))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Formeln säger: om cellen C43 är tom (””), returnera ingenting, returnera i annat fall LETARAD-resultatet. Observera den andra avslutande parentes i slutet av formeln. Den stänger OM-satsen.</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form_Steg"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1</a:t>
              </a:r>
            </a:p>
          </xdr:txBody>
        </xdr:sp>
      </xdr:grpSp>
      <xdr:grpSp>
        <xdr:nvGrpSpPr>
          <xdr:cNvPr id="124" name="Grupp 123">
            <a:extLst>
              <a:ext uri="{FF2B5EF4-FFF2-40B4-BE49-F238E27FC236}">
                <a16:creationId xmlns:a16="http://schemas.microsoft.com/office/drawing/2014/main" id="{E6606029-FD51-46CF-AFBE-ED7D2B796703}"/>
              </a:ext>
            </a:extLst>
          </xdr:cNvPr>
          <xdr:cNvGrpSpPr/>
        </xdr:nvGrpSpPr>
        <xdr:grpSpPr>
          <a:xfrm>
            <a:off x="619125" y="9848822"/>
            <a:ext cx="5229624" cy="1266853"/>
            <a:chOff x="11201400" y="3619500"/>
            <a:chExt cx="5229624" cy="1266853"/>
          </a:xfrm>
        </xdr:grpSpPr>
        <xdr:sp macro="" textlink="">
          <xdr:nvSpPr>
            <xdr:cNvPr id="125" name="text_Steg" descr="Om du inte vet om sökvärdet finns, men ändå vill dölja felet #SAKNAS, kan du använda en funktion som kallas OMFEL i cell G43: =OMFEL(LETARAD(F43;F37:G41;2;FALSKT);&quot;&quot;). OMFEL fungerar så att LETARAD-resultatet visas om det är ett giltigt värde, annars visas ingenting (””). Vi visade inget här (””), men du kan även använda tal (0, 1, 2 och så vidare) eller text, till exempel ”Formeln är inte korrekt”.&#10;&#10;">
              <a:extLst>
                <a:ext uri="{FF2B5EF4-FFF2-40B4-BE49-F238E27FC236}">
                  <a16:creationId xmlns:a16="http://schemas.microsoft.com/office/drawing/2014/main" id="{250F4D35-4886-4A69-B7A9-2E3BC66C4614}"/>
                </a:ext>
              </a:extLst>
            </xdr:cNvPr>
            <xdr:cNvSpPr txBox="1"/>
          </xdr:nvSpPr>
          <xdr:spPr>
            <a:xfrm>
              <a:off x="11621281" y="37090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 du inte vet om sökvärdet finns, men ändå vill dölja felet #SAKNAS, kan du använda en funktion som kallas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 cell G43: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=OMFEL(LETARAD(F43;F37:G41;2;FALSKT);"")</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sv-se"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OMFEL</a:t>
              </a:r>
              <a:r>
                <a:rPr lang="sv-se"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fungerar så att LETARAD-resultatet visas om det är ett giltigt värde, annars visas ingenting (””). Vi visade inget här (””), men du kan även använda tal (0, 1, 2 och så vidare) eller text, till exempel ”Formeln är inte korrekt”.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form_Steg"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sv-se"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KnappenFöregående" descr="Gå tillbaka till föregående blad">
          <a:hlinkClick xmlns:r="http://schemas.openxmlformats.org/officeDocument/2006/relationships" r:id="rId10" tooltip="Klicka här för att gå tillbaka till föregående blad"/>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Föregående</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KnappenNästa" descr="Gå vidare till nästa blad">
          <a:hlinkClick xmlns:r="http://schemas.openxmlformats.org/officeDocument/2006/relationships" r:id="rId1" tooltip="Klicka här för att gå till nästa arbetsblad"/>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sv-se" sz="1200">
              <a:solidFill>
                <a:srgbClr val="0B744D"/>
              </a:solidFill>
              <a:latin typeface="Segoe UI" pitchFamily="34" charset="0"/>
              <a:ea typeface="Segoe UI" pitchFamily="34" charset="0"/>
              <a:cs typeface="Segoe UI" pitchFamily="34" charset="0"/>
            </a:rPr>
            <a:t>Nästa</a:t>
          </a:r>
        </a:p>
      </xdr:txBody>
    </xdr:sp>
    <xdr:clientData fPrintsWithSheet="0"/>
  </xdr:twoCellAnchor>
  <xdr:twoCellAnchor editAs="absolute">
    <xdr:from>
      <xdr:col>3</xdr:col>
      <xdr:colOff>323851</xdr:colOff>
      <xdr:row>43</xdr:row>
      <xdr:rowOff>76207</xdr:rowOff>
    </xdr:from>
    <xdr:to>
      <xdr:col>9</xdr:col>
      <xdr:colOff>180976</xdr:colOff>
      <xdr:row>55</xdr:row>
      <xdr:rowOff>28573</xdr:rowOff>
    </xdr:to>
    <xdr:grpSp>
      <xdr:nvGrpSpPr>
        <xdr:cNvPr id="131" name="VIKTIG INFORMATION" descr="VIKTIG INFORMATION&#10;&#10;">
          <a:extLst>
            <a:ext uri="{FF2B5EF4-FFF2-40B4-BE49-F238E27FC236}">
              <a16:creationId xmlns:a16="http://schemas.microsoft.com/office/drawing/2014/main" id="{321AE9BC-CB50-4E20-92DE-ED300BC55383}"/>
            </a:ext>
          </a:extLst>
        </xdr:cNvPr>
        <xdr:cNvGrpSpPr/>
      </xdr:nvGrpSpPr>
      <xdr:grpSpPr>
        <a:xfrm>
          <a:off x="8101014" y="8839207"/>
          <a:ext cx="4129087" cy="2238366"/>
          <a:chOff x="6679536" y="10960177"/>
          <a:chExt cx="3989022" cy="2161914"/>
        </a:xfrm>
      </xdr:grpSpPr>
      <xdr:sp macro="" textlink="">
        <xdr:nvSpPr>
          <xdr:cNvPr id="132" name="Instruk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965285"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VIKTIG INFORMATION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sv-se" sz="1100" b="1" i="0" kern="1200" baseline="0">
                <a:solidFill>
                  <a:schemeClr val="dk1"/>
                </a:solidFill>
                <a:effectLst/>
                <a:latin typeface="+mn-lt"/>
                <a:ea typeface="+mn-ea"/>
                <a:cs typeface="+mn-cs"/>
              </a:rPr>
              <a:t>OMFEL</a:t>
            </a:r>
            <a:r>
              <a:rPr lang="sv-se" sz="1100" b="0" i="0" kern="1200" baseline="0">
                <a:solidFill>
                  <a:schemeClr val="dk1"/>
                </a:solidFill>
                <a:effectLst/>
                <a:latin typeface="+mn-lt"/>
                <a:ea typeface="+mn-ea"/>
                <a:cs typeface="+mn-cs"/>
              </a:rPr>
              <a:t> är en så kallas generell felhanterare, vilket innebär att den döljer alla eventuella fel som kan förekomma i formeln. Detta kan orsaka problem om Excel försöker meddela att formeln innehåller en faktiskt fel som måste åtgärdas.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sv-se" sz="1100" b="0" i="0" kern="1200" baseline="0">
                <a:solidFill>
                  <a:schemeClr val="dk1"/>
                </a:solidFill>
                <a:effectLst/>
                <a:latin typeface="+mn-lt"/>
                <a:ea typeface="+mn-ea"/>
                <a:cs typeface="+mn-cs"/>
              </a:rPr>
              <a:t>En tumregel är att inte använda felhanterare i formler förrän du är helt säker på att de fungerar korrekt.</a:t>
            </a:r>
            <a:endParaRPr lang="en-US" sz="1100">
              <a:effectLst/>
            </a:endParaRPr>
          </a:p>
        </xdr:txBody>
      </xdr:sp>
      <xdr:pic>
        <xdr:nvPicPr>
          <xdr:cNvPr id="133" name="Förstoringsglas" descr="Förstoringsgla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679536" y="11420475"/>
            <a:ext cx="352313" cy="339611"/>
          </a:xfrm>
          <a:prstGeom prst="rect">
            <a:avLst/>
          </a:prstGeom>
        </xdr:spPr>
      </xdr:pic>
      <xdr:sp macro="" textlink="">
        <xdr:nvSpPr>
          <xdr:cNvPr id="134" name="Pil" descr="Pil">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6</xdr:row>
      <xdr:rowOff>66655</xdr:rowOff>
    </xdr:from>
    <xdr:to>
      <xdr:col>1</xdr:col>
      <xdr:colOff>4067175</xdr:colOff>
      <xdr:row>19</xdr:row>
      <xdr:rowOff>113871</xdr:rowOff>
    </xdr:to>
    <xdr:grpSp>
      <xdr:nvGrpSpPr>
        <xdr:cNvPr id="135" name="Grupp 134">
          <a:extLst>
            <a:ext uri="{FF2B5EF4-FFF2-40B4-BE49-F238E27FC236}">
              <a16:creationId xmlns:a16="http://schemas.microsoft.com/office/drawing/2014/main" id="{6CD3A2DF-2D37-45A6-9A63-6B14AFC74B8A}"/>
            </a:ext>
          </a:extLst>
        </xdr:cNvPr>
        <xdr:cNvGrpSpPr/>
      </xdr:nvGrpSpPr>
      <xdr:grpSpPr>
        <a:xfrm>
          <a:off x="1009657" y="1781155"/>
          <a:ext cx="3967156" cy="2523716"/>
          <a:chOff x="2943225" y="1476375"/>
          <a:chExt cx="3967156" cy="2523716"/>
        </a:xfrm>
      </xdr:grpSpPr>
      <xdr:sp macro="" textlink="">
        <xdr:nvSpPr>
          <xdr:cNvPr id="136" name="FormelklammerUndre">
            <a:extLst>
              <a:ext uri="{FF2B5EF4-FFF2-40B4-BE49-F238E27FC236}">
                <a16:creationId xmlns:a16="http://schemas.microsoft.com/office/drawing/2014/main" id="{C914B05B-1B48-413D-9651-8935235A015E}"/>
              </a:ext>
            </a:extLst>
          </xdr:cNvPr>
          <xdr:cNvSpPr/>
        </xdr:nvSpPr>
        <xdr:spPr>
          <a:xfrm rot="16200000">
            <a:off x="5885518" y="2491722"/>
            <a:ext cx="497160" cy="962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FormelklammerUndre">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FormelklammerÖvre">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FormelklammerÖvre">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ext_Formel" descr="=LETARAD(A1;B:C;2;FALSKT)&#10;">
            <a:extLst>
              <a:ext uri="{FF2B5EF4-FFF2-40B4-BE49-F238E27FC236}">
                <a16:creationId xmlns:a16="http://schemas.microsoft.com/office/drawing/2014/main" id="{786BBFD9-F72E-4EA3-96E4-7C14F0A569CB}"/>
              </a:ext>
            </a:extLst>
          </xdr:cNvPr>
          <xdr:cNvSpPr txBox="1"/>
        </xdr:nvSpPr>
        <xdr:spPr>
          <a:xfrm>
            <a:off x="2943225" y="2476500"/>
            <a:ext cx="3967156"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sv-se" sz="2000">
                <a:solidFill>
                  <a:srgbClr val="000000"/>
                </a:solidFill>
                <a:effectLst/>
                <a:latin typeface="Courier New" panose="02070309020205020404" pitchFamily="49" charset="0"/>
                <a:ea typeface="Times New Roman" panose="02020603050405020304" pitchFamily="18" charset="0"/>
              </a:rPr>
              <a:t>=LETARAD(A1;B:C;2;FALSKT)</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ext_FormelBildtextÖvre" descr="Vad vill du leta efte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Vad vill du leta efter?</a:t>
            </a:r>
          </a:p>
        </xdr:txBody>
      </xdr:sp>
      <xdr:sp macro="" textlink="">
        <xdr:nvSpPr>
          <xdr:cNvPr id="142" name="text_FormelBildtextÖvre" descr="Om du hittar det, hur många kolumner till höger ska värdet hämtas?&#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7" y="1476375"/>
            <a:ext cx="1809743"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Om du hittar det, hur många kolumner till höger ska värdet hämtas?</a:t>
            </a:r>
          </a:p>
        </xdr:txBody>
      </xdr:sp>
      <xdr:sp macro="" textlink="">
        <xdr:nvSpPr>
          <xdr:cNvPr id="143" name="text_FormelBildtextUndre" descr="Var vill du leta efter de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Var vill du leta efter det?</a:t>
            </a:r>
          </a:p>
        </xdr:txBody>
      </xdr:sp>
      <xdr:sp macro="" textlink="">
        <xdr:nvSpPr>
          <xdr:cNvPr id="144" name="text_FormelBildtextUndre" descr="Vill du ha en exakt eller ungefärlig matchning?&#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sv-se" sz="1100">
                <a:effectLst/>
                <a:latin typeface="Calibri" panose="020F0502020204030204" pitchFamily="34" charset="0"/>
                <a:ea typeface="Calibri" panose="020F0502020204030204" pitchFamily="34" charset="0"/>
                <a:cs typeface="Times New Roman" panose="02020603050405020304" pitchFamily="18" charset="0"/>
              </a:rPr>
              <a:t>Vill du ha en exakt eller ungefärlig matchning?</a:t>
            </a:r>
          </a:p>
        </xdr:txBody>
      </xdr:sp>
    </xdr:grpSp>
    <xdr:clientData/>
  </xdr:twoCellAnchor>
  <xdr:twoCellAnchor>
    <xdr:from>
      <xdr:col>2</xdr:col>
      <xdr:colOff>830184</xdr:colOff>
      <xdr:row>22</xdr:row>
      <xdr:rowOff>66674</xdr:rowOff>
    </xdr:from>
    <xdr:to>
      <xdr:col>8</xdr:col>
      <xdr:colOff>412238</xdr:colOff>
      <xdr:row>28</xdr:row>
      <xdr:rowOff>146779</xdr:rowOff>
    </xdr:to>
    <xdr:grpSp>
      <xdr:nvGrpSpPr>
        <xdr:cNvPr id="4" name="Grupp 3">
          <a:extLst>
            <a:ext uri="{FF2B5EF4-FFF2-40B4-BE49-F238E27FC236}">
              <a16:creationId xmlns:a16="http://schemas.microsoft.com/office/drawing/2014/main" id="{089FFE6E-D9A5-469F-8731-5F616E56C80F}"/>
            </a:ext>
          </a:extLst>
        </xdr:cNvPr>
        <xdr:cNvGrpSpPr/>
      </xdr:nvGrpSpPr>
      <xdr:grpSpPr>
        <a:xfrm>
          <a:off x="7659609" y="4829174"/>
          <a:ext cx="4168342" cy="1223105"/>
          <a:chOff x="7726284" y="4829174"/>
          <a:chExt cx="4158817" cy="1223105"/>
        </a:xfrm>
      </xdr:grpSpPr>
      <xdr:grpSp>
        <xdr:nvGrpSpPr>
          <xdr:cNvPr id="108" name="Grup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g"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sv-se" sz="1200" b="1" kern="0">
                  <a:solidFill>
                    <a:srgbClr val="ED7D31">
                      <a:lumMod val="60000"/>
                      <a:lumOff val="40000"/>
                    </a:srgbClr>
                  </a:solidFill>
                  <a:latin typeface="+mj-lt"/>
                  <a:ea typeface="Segoe UI" pitchFamily="34" charset="0"/>
                  <a:cs typeface="Segoe UI Light" panose="020B0502040204020203" pitchFamily="34" charset="0"/>
                </a:rPr>
                <a:t>EXPERIMENTERA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sv-se" sz="1100" kern="0">
                  <a:solidFill>
                    <a:schemeClr val="bg2">
                      <a:lumMod val="25000"/>
                    </a:schemeClr>
                  </a:solidFill>
                  <a:latin typeface="+mn-lt"/>
                  <a:ea typeface="Segoe UI" pitchFamily="34" charset="0"/>
                  <a:cs typeface="Segoe UI Light" panose="020B0502040204020203" pitchFamily="34" charset="0"/>
                </a:rPr>
                <a:t>Prova att välja</a:t>
              </a:r>
              <a:r>
                <a:rPr lang="sv-se" sz="1100" kern="0" baseline="0">
                  <a:solidFill>
                    <a:schemeClr val="bg2">
                      <a:lumMod val="25000"/>
                    </a:schemeClr>
                  </a:solidFill>
                  <a:latin typeface="+mn-lt"/>
                  <a:ea typeface="Segoe UI" pitchFamily="34" charset="0"/>
                  <a:cs typeface="Segoe UI Light" panose="020B0502040204020203" pitchFamily="34" charset="0"/>
                </a:rPr>
                <a:t> olika objekt i listrutorna. Observera att resultatcellerna uppdaterar sig själva med nya värden.</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fik 96" descr="Flaska">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elklammerUndre">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data_1" connectionId="1" xr16:uid="{BC4DA5B0-F338-40AD-A39A-EA684BD18A3D}" autoFormatId="16" applyNumberFormats="0" applyBorderFormats="0" applyFontFormats="0" applyPatternFormats="0" applyAlignmentFormats="0" applyWidthHeightFormats="0">
  <queryTableRefresh nextId="8">
    <queryTableFields count="6">
      <queryTableField id="1" name="Brand" tableColumnId="1"/>
      <queryTableField id="3" name="Year" tableColumnId="3"/>
      <queryTableField id="4" name="Fuel" tableColumnId="4"/>
      <queryTableField id="5" name="Mileage" tableColumnId="5"/>
      <queryTableField id="6" name="Gearbox" tableColumnId="6"/>
      <queryTableField id="7" name="Price" tableColumnId="7"/>
    </queryTableFields>
    <queryTableDeletedFields count="1">
      <deletedField name="Model"/>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F347D0-EFDA-43D0-A766-EC700E1CD881}" name="Återskapad_Blad1" displayName="Återskapad_Blad1" ref="A1:F4754" tableType="queryTable" totalsRowShown="0">
  <autoFilter ref="A1:F4754" xr:uid="{C6F347D0-EFDA-43D0-A766-EC700E1CD881}"/>
  <sortState xmlns:xlrd2="http://schemas.microsoft.com/office/spreadsheetml/2017/richdata2" ref="A2:F4754">
    <sortCondition descending="1" ref="F1:F4754"/>
  </sortState>
  <tableColumns count="6">
    <tableColumn id="1" xr3:uid="{3600B3F7-F71E-4793-A560-63B1D8BEB575}" uniqueName="1" name="Brand" queryTableFieldId="1" dataDxfId="17"/>
    <tableColumn id="3" xr3:uid="{127AD1A5-F039-4B2A-9C7D-EBD5A8338371}" uniqueName="3" name="Year" queryTableFieldId="3"/>
    <tableColumn id="4" xr3:uid="{88903E89-4248-4AE6-9A72-E8A0D5CA899B}" uniqueName="4" name="Fuel" queryTableFieldId="4" dataDxfId="16"/>
    <tableColumn id="5" xr3:uid="{CD4796F4-069C-4FBA-867C-6919ABC458D7}" uniqueName="5" name="Mileage" queryTableFieldId="5"/>
    <tableColumn id="6" xr3:uid="{1CBD26B7-E47D-4CD6-82E0-49E30439F60B}" uniqueName="6" name="Gearbox" queryTableFieldId="6" dataDxfId="15"/>
    <tableColumn id="7" xr3:uid="{F7784276-CB67-45F4-B597-040FEAEE59B8}" uniqueName="7" name="Price"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autoFilter ref="Z2:Z6" xr:uid="{00000000-0009-0000-0100-000001000000}"/>
  <tableColumns count="1">
    <tableColumn id="1" xr3:uid="{00000000-0010-0000-0000-000001000000}" name="Frukt" dataDxfId="12" dataCellStyle="Grå 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autoFilter ref="AB2:AB4" xr:uid="{00000000-0009-0000-0100-000002000000}"/>
  <tableColumns count="1">
    <tableColumn id="1" xr3:uid="{00000000-0010-0000-0100-000001000000}" name="Äpplen" dataDxfId="9" dataCellStyle="Grå 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autoFilter ref="AD2:AD4" xr:uid="{00000000-0009-0000-0100-000003000000}"/>
  <tableColumns count="1">
    <tableColumn id="1" xr3:uid="{00000000-0010-0000-0200-000001000000}" name="Apelsiner" dataDxfId="6" dataCellStyle="Grå 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autoFilter ref="AH2:AH4" xr:uid="{00000000-0009-0000-0100-000004000000}"/>
  <tableColumns count="1">
    <tableColumn id="1" xr3:uid="{00000000-0010-0000-0300-000001000000}" name="Citroner" dataDxfId="3" dataCellStyle="Grå cel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autoFilter ref="AF2:AF4" xr:uid="{00000000-0009-0000-0100-000005000000}"/>
  <tableColumns count="1">
    <tableColumn id="1" xr3:uid="{00000000-0010-0000-0400-000001000000}" name="Bananer" dataDxfId="0" dataCellStyle="Grå cell"/>
  </tableColumns>
  <tableStyleInfo name="TableStyleMedium2"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support.office.com/sv-SE/article/what-s-new-in-excel-for-office-365-5fdb9208-ff33-45b6-9e08-1f5cdb3a6c73?ui=sv-SE&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889B1-A5EA-471C-A27B-B152C9B23F68}">
  <dimension ref="A1:F4754"/>
  <sheetViews>
    <sheetView tabSelected="1" workbookViewId="0">
      <selection activeCell="F1" sqref="F1"/>
    </sheetView>
  </sheetViews>
  <sheetFormatPr defaultRowHeight="14.25" x14ac:dyDescent="0.45"/>
  <cols>
    <col min="1" max="1" width="59.265625" bestFit="1" customWidth="1"/>
    <col min="2" max="2" width="17.3984375" customWidth="1"/>
    <col min="3" max="3" width="18.1328125" customWidth="1"/>
    <col min="4" max="4" width="9.3984375" bestFit="1" customWidth="1"/>
    <col min="5" max="5" width="17.73046875" customWidth="1"/>
    <col min="6" max="6" width="7.73046875" bestFit="1" customWidth="1"/>
  </cols>
  <sheetData>
    <row r="1" spans="1:6" x14ac:dyDescent="0.45">
      <c r="A1" t="s">
        <v>305</v>
      </c>
      <c r="B1" t="s">
        <v>306</v>
      </c>
      <c r="C1" t="s">
        <v>307</v>
      </c>
      <c r="D1" t="s">
        <v>308</v>
      </c>
      <c r="E1" t="s">
        <v>309</v>
      </c>
      <c r="F1" t="s">
        <v>310</v>
      </c>
    </row>
    <row r="2" spans="1:6" x14ac:dyDescent="0.45">
      <c r="A2" t="s">
        <v>330</v>
      </c>
      <c r="B2">
        <v>2016</v>
      </c>
      <c r="C2" t="s">
        <v>312</v>
      </c>
      <c r="D2">
        <v>11760</v>
      </c>
      <c r="E2" t="s">
        <v>316</v>
      </c>
      <c r="F2">
        <v>699900</v>
      </c>
    </row>
    <row r="3" spans="1:6" x14ac:dyDescent="0.45">
      <c r="A3" t="s">
        <v>327</v>
      </c>
      <c r="B3">
        <v>2024</v>
      </c>
      <c r="C3" t="s">
        <v>322</v>
      </c>
      <c r="D3">
        <v>1500</v>
      </c>
      <c r="E3" t="s">
        <v>316</v>
      </c>
      <c r="F3">
        <v>699900</v>
      </c>
    </row>
    <row r="4" spans="1:6" x14ac:dyDescent="0.45">
      <c r="A4" t="s">
        <v>323</v>
      </c>
      <c r="B4">
        <v>2017</v>
      </c>
      <c r="C4" t="s">
        <v>317</v>
      </c>
      <c r="D4">
        <v>13700</v>
      </c>
      <c r="E4" t="s">
        <v>316</v>
      </c>
      <c r="F4">
        <v>699900</v>
      </c>
    </row>
    <row r="5" spans="1:6" x14ac:dyDescent="0.45">
      <c r="A5" t="s">
        <v>323</v>
      </c>
      <c r="B5">
        <v>2019</v>
      </c>
      <c r="C5" t="s">
        <v>312</v>
      </c>
      <c r="D5">
        <v>8753</v>
      </c>
      <c r="E5" t="s">
        <v>316</v>
      </c>
      <c r="F5">
        <v>699900</v>
      </c>
    </row>
    <row r="6" spans="1:6" x14ac:dyDescent="0.45">
      <c r="A6" t="s">
        <v>323</v>
      </c>
      <c r="B6">
        <v>2021</v>
      </c>
      <c r="C6" t="s">
        <v>315</v>
      </c>
      <c r="D6">
        <v>9042</v>
      </c>
      <c r="E6" t="s">
        <v>316</v>
      </c>
      <c r="F6">
        <v>699900</v>
      </c>
    </row>
    <row r="7" spans="1:6" x14ac:dyDescent="0.45">
      <c r="A7" t="s">
        <v>323</v>
      </c>
      <c r="B7">
        <v>2022</v>
      </c>
      <c r="C7" t="s">
        <v>322</v>
      </c>
      <c r="D7">
        <v>1569</v>
      </c>
      <c r="E7" t="s">
        <v>316</v>
      </c>
      <c r="F7">
        <v>699900</v>
      </c>
    </row>
    <row r="8" spans="1:6" x14ac:dyDescent="0.45">
      <c r="A8" t="s">
        <v>323</v>
      </c>
      <c r="B8">
        <v>2024</v>
      </c>
      <c r="C8" t="s">
        <v>312</v>
      </c>
      <c r="D8">
        <v>999</v>
      </c>
      <c r="E8" t="s">
        <v>316</v>
      </c>
      <c r="F8">
        <v>699900</v>
      </c>
    </row>
    <row r="9" spans="1:6" x14ac:dyDescent="0.45">
      <c r="A9" t="s">
        <v>326</v>
      </c>
      <c r="B9">
        <v>2020</v>
      </c>
      <c r="C9" t="s">
        <v>322</v>
      </c>
      <c r="D9">
        <v>8942</v>
      </c>
      <c r="E9" t="s">
        <v>316</v>
      </c>
      <c r="F9">
        <v>699900</v>
      </c>
    </row>
    <row r="10" spans="1:6" x14ac:dyDescent="0.45">
      <c r="A10" t="s">
        <v>330</v>
      </c>
      <c r="B10">
        <v>2020</v>
      </c>
      <c r="C10" t="s">
        <v>315</v>
      </c>
      <c r="D10">
        <v>8122</v>
      </c>
      <c r="E10" t="s">
        <v>316</v>
      </c>
      <c r="F10">
        <v>699000</v>
      </c>
    </row>
    <row r="11" spans="1:6" x14ac:dyDescent="0.45">
      <c r="A11" t="s">
        <v>330</v>
      </c>
      <c r="B11">
        <v>2023</v>
      </c>
      <c r="C11" t="s">
        <v>315</v>
      </c>
      <c r="D11">
        <v>1250</v>
      </c>
      <c r="E11" t="s">
        <v>316</v>
      </c>
      <c r="F11">
        <v>699000</v>
      </c>
    </row>
    <row r="12" spans="1:6" x14ac:dyDescent="0.45">
      <c r="A12" t="s">
        <v>327</v>
      </c>
      <c r="B12">
        <v>2019</v>
      </c>
      <c r="C12" t="s">
        <v>317</v>
      </c>
      <c r="D12">
        <v>5543</v>
      </c>
      <c r="E12" t="s">
        <v>316</v>
      </c>
      <c r="F12">
        <v>699000</v>
      </c>
    </row>
    <row r="13" spans="1:6" x14ac:dyDescent="0.45">
      <c r="A13" t="s">
        <v>342</v>
      </c>
      <c r="B13">
        <v>2019</v>
      </c>
      <c r="C13" t="s">
        <v>317</v>
      </c>
      <c r="D13">
        <v>3632</v>
      </c>
      <c r="E13" t="s">
        <v>316</v>
      </c>
      <c r="F13">
        <v>699000</v>
      </c>
    </row>
    <row r="14" spans="1:6" x14ac:dyDescent="0.45">
      <c r="A14" t="s">
        <v>323</v>
      </c>
      <c r="B14">
        <v>2018</v>
      </c>
      <c r="C14" t="s">
        <v>312</v>
      </c>
      <c r="D14">
        <v>8800</v>
      </c>
      <c r="E14" t="s">
        <v>316</v>
      </c>
      <c r="F14">
        <v>699000</v>
      </c>
    </row>
    <row r="15" spans="1:6" x14ac:dyDescent="0.45">
      <c r="A15" t="s">
        <v>320</v>
      </c>
      <c r="B15">
        <v>2022</v>
      </c>
      <c r="C15" t="s">
        <v>317</v>
      </c>
      <c r="D15">
        <v>3300</v>
      </c>
      <c r="E15" t="s">
        <v>316</v>
      </c>
      <c r="F15">
        <v>698750</v>
      </c>
    </row>
    <row r="16" spans="1:6" x14ac:dyDescent="0.45">
      <c r="A16" t="s">
        <v>320</v>
      </c>
      <c r="B16">
        <v>2024</v>
      </c>
      <c r="C16" t="s">
        <v>317</v>
      </c>
      <c r="D16">
        <v>30</v>
      </c>
      <c r="E16" t="s">
        <v>316</v>
      </c>
      <c r="F16">
        <v>698750</v>
      </c>
    </row>
    <row r="17" spans="1:6" x14ac:dyDescent="0.45">
      <c r="A17" t="s">
        <v>327</v>
      </c>
      <c r="B17">
        <v>2019</v>
      </c>
      <c r="C17" t="s">
        <v>315</v>
      </c>
      <c r="D17">
        <v>5962</v>
      </c>
      <c r="E17" t="s">
        <v>316</v>
      </c>
      <c r="F17">
        <v>689900</v>
      </c>
    </row>
    <row r="18" spans="1:6" x14ac:dyDescent="0.45">
      <c r="A18" t="s">
        <v>327</v>
      </c>
      <c r="B18">
        <v>2021</v>
      </c>
      <c r="C18" t="s">
        <v>312</v>
      </c>
      <c r="D18">
        <v>4010</v>
      </c>
      <c r="E18" t="s">
        <v>316</v>
      </c>
      <c r="F18">
        <v>689900</v>
      </c>
    </row>
    <row r="19" spans="1:6" x14ac:dyDescent="0.45">
      <c r="A19" t="s">
        <v>327</v>
      </c>
      <c r="B19">
        <v>2021</v>
      </c>
      <c r="C19" t="s">
        <v>317</v>
      </c>
      <c r="D19">
        <v>4440</v>
      </c>
      <c r="E19" t="s">
        <v>316</v>
      </c>
      <c r="F19">
        <v>689900</v>
      </c>
    </row>
    <row r="20" spans="1:6" x14ac:dyDescent="0.45">
      <c r="A20" t="s">
        <v>327</v>
      </c>
      <c r="B20">
        <v>2022</v>
      </c>
      <c r="C20" t="s">
        <v>322</v>
      </c>
      <c r="D20">
        <v>1605</v>
      </c>
      <c r="E20" t="s">
        <v>316</v>
      </c>
      <c r="F20">
        <v>689900</v>
      </c>
    </row>
    <row r="21" spans="1:6" x14ac:dyDescent="0.45">
      <c r="A21" t="s">
        <v>324</v>
      </c>
      <c r="B21">
        <v>2023</v>
      </c>
      <c r="C21" t="s">
        <v>322</v>
      </c>
      <c r="D21">
        <v>1056</v>
      </c>
      <c r="E21" t="s">
        <v>316</v>
      </c>
      <c r="F21">
        <v>689900</v>
      </c>
    </row>
    <row r="22" spans="1:6" x14ac:dyDescent="0.45">
      <c r="A22" t="s">
        <v>323</v>
      </c>
      <c r="B22">
        <v>2020</v>
      </c>
      <c r="C22" t="s">
        <v>315</v>
      </c>
      <c r="D22">
        <v>6737</v>
      </c>
      <c r="E22" t="s">
        <v>316</v>
      </c>
      <c r="F22">
        <v>689900</v>
      </c>
    </row>
    <row r="23" spans="1:6" x14ac:dyDescent="0.45">
      <c r="A23" t="s">
        <v>326</v>
      </c>
      <c r="B23">
        <v>2021</v>
      </c>
      <c r="C23" t="s">
        <v>322</v>
      </c>
      <c r="D23">
        <v>4200</v>
      </c>
      <c r="E23" t="s">
        <v>316</v>
      </c>
      <c r="F23">
        <v>689900</v>
      </c>
    </row>
    <row r="24" spans="1:6" x14ac:dyDescent="0.45">
      <c r="A24" t="s">
        <v>330</v>
      </c>
      <c r="B24">
        <v>2023</v>
      </c>
      <c r="C24" t="s">
        <v>315</v>
      </c>
      <c r="D24">
        <v>355</v>
      </c>
      <c r="E24" t="s">
        <v>316</v>
      </c>
      <c r="F24">
        <v>689000</v>
      </c>
    </row>
    <row r="25" spans="1:6" x14ac:dyDescent="0.45">
      <c r="A25" t="s">
        <v>319</v>
      </c>
      <c r="B25">
        <v>2023</v>
      </c>
      <c r="C25" t="s">
        <v>322</v>
      </c>
      <c r="D25">
        <v>2</v>
      </c>
      <c r="E25" t="s">
        <v>316</v>
      </c>
      <c r="F25">
        <v>687375</v>
      </c>
    </row>
    <row r="26" spans="1:6" x14ac:dyDescent="0.45">
      <c r="A26" t="s">
        <v>319</v>
      </c>
      <c r="B26">
        <v>2024</v>
      </c>
      <c r="C26" t="s">
        <v>315</v>
      </c>
      <c r="D26">
        <v>1</v>
      </c>
      <c r="E26" t="s">
        <v>316</v>
      </c>
      <c r="F26">
        <v>687375</v>
      </c>
    </row>
    <row r="27" spans="1:6" x14ac:dyDescent="0.45">
      <c r="A27" t="s">
        <v>319</v>
      </c>
      <c r="B27">
        <v>2024</v>
      </c>
      <c r="C27" t="s">
        <v>315</v>
      </c>
      <c r="D27">
        <v>1</v>
      </c>
      <c r="E27" t="s">
        <v>316</v>
      </c>
      <c r="F27">
        <v>687375</v>
      </c>
    </row>
    <row r="28" spans="1:6" x14ac:dyDescent="0.45">
      <c r="A28" t="s">
        <v>319</v>
      </c>
      <c r="B28">
        <v>2024</v>
      </c>
      <c r="C28" t="s">
        <v>315</v>
      </c>
      <c r="D28">
        <v>1</v>
      </c>
      <c r="E28" t="s">
        <v>316</v>
      </c>
      <c r="F28">
        <v>687375</v>
      </c>
    </row>
    <row r="29" spans="1:6" x14ac:dyDescent="0.45">
      <c r="A29" t="s">
        <v>330</v>
      </c>
      <c r="B29">
        <v>2022</v>
      </c>
      <c r="C29" t="s">
        <v>312</v>
      </c>
      <c r="D29">
        <v>2236</v>
      </c>
      <c r="E29" t="s">
        <v>316</v>
      </c>
      <c r="F29">
        <v>679900</v>
      </c>
    </row>
    <row r="30" spans="1:6" x14ac:dyDescent="0.45">
      <c r="A30" t="s">
        <v>323</v>
      </c>
      <c r="B30">
        <v>2019</v>
      </c>
      <c r="C30" t="s">
        <v>312</v>
      </c>
      <c r="D30">
        <v>1612</v>
      </c>
      <c r="E30" t="s">
        <v>316</v>
      </c>
      <c r="F30">
        <v>679900</v>
      </c>
    </row>
    <row r="31" spans="1:6" x14ac:dyDescent="0.45">
      <c r="A31" t="s">
        <v>323</v>
      </c>
      <c r="B31">
        <v>2020</v>
      </c>
      <c r="C31" t="s">
        <v>317</v>
      </c>
      <c r="D31">
        <v>13131</v>
      </c>
      <c r="E31" t="s">
        <v>316</v>
      </c>
      <c r="F31">
        <v>679900</v>
      </c>
    </row>
    <row r="32" spans="1:6" x14ac:dyDescent="0.45">
      <c r="A32" t="s">
        <v>323</v>
      </c>
      <c r="B32">
        <v>2024</v>
      </c>
      <c r="C32" t="s">
        <v>315</v>
      </c>
      <c r="D32">
        <v>1</v>
      </c>
      <c r="E32" t="s">
        <v>316</v>
      </c>
      <c r="F32">
        <v>679900</v>
      </c>
    </row>
    <row r="33" spans="1:6" x14ac:dyDescent="0.45">
      <c r="A33" t="s">
        <v>314</v>
      </c>
      <c r="B33">
        <v>2024</v>
      </c>
      <c r="C33" t="s">
        <v>315</v>
      </c>
      <c r="D33">
        <v>868</v>
      </c>
      <c r="E33" t="s">
        <v>316</v>
      </c>
      <c r="F33">
        <v>679900</v>
      </c>
    </row>
    <row r="34" spans="1:6" x14ac:dyDescent="0.45">
      <c r="A34" t="s">
        <v>314</v>
      </c>
      <c r="B34">
        <v>2024</v>
      </c>
      <c r="C34" t="s">
        <v>315</v>
      </c>
      <c r="D34">
        <v>2088</v>
      </c>
      <c r="E34" t="s">
        <v>316</v>
      </c>
      <c r="F34">
        <v>679900</v>
      </c>
    </row>
    <row r="35" spans="1:6" x14ac:dyDescent="0.45">
      <c r="A35" t="s">
        <v>330</v>
      </c>
      <c r="B35">
        <v>2020</v>
      </c>
      <c r="C35" t="s">
        <v>312</v>
      </c>
      <c r="D35">
        <v>1493</v>
      </c>
      <c r="E35" t="s">
        <v>316</v>
      </c>
      <c r="F35">
        <v>679000</v>
      </c>
    </row>
    <row r="36" spans="1:6" x14ac:dyDescent="0.45">
      <c r="A36" t="s">
        <v>323</v>
      </c>
      <c r="B36">
        <v>2019</v>
      </c>
      <c r="C36" t="s">
        <v>312</v>
      </c>
      <c r="D36">
        <v>9975</v>
      </c>
      <c r="E36" t="s">
        <v>316</v>
      </c>
      <c r="F36">
        <v>679000</v>
      </c>
    </row>
    <row r="37" spans="1:6" x14ac:dyDescent="0.45">
      <c r="A37" t="s">
        <v>331</v>
      </c>
      <c r="B37">
        <v>2023</v>
      </c>
      <c r="C37" t="s">
        <v>322</v>
      </c>
      <c r="D37">
        <v>1</v>
      </c>
      <c r="E37" t="s">
        <v>316</v>
      </c>
      <c r="F37">
        <v>674900</v>
      </c>
    </row>
    <row r="38" spans="1:6" x14ac:dyDescent="0.45">
      <c r="A38" t="s">
        <v>314</v>
      </c>
      <c r="B38">
        <v>2022</v>
      </c>
      <c r="C38" t="s">
        <v>315</v>
      </c>
      <c r="D38">
        <v>5150</v>
      </c>
      <c r="E38" t="s">
        <v>316</v>
      </c>
      <c r="F38">
        <v>674800</v>
      </c>
    </row>
    <row r="39" spans="1:6" x14ac:dyDescent="0.45">
      <c r="A39" t="s">
        <v>323</v>
      </c>
      <c r="B39">
        <v>2024</v>
      </c>
      <c r="C39" t="s">
        <v>317</v>
      </c>
      <c r="D39">
        <v>190</v>
      </c>
      <c r="E39" t="s">
        <v>316</v>
      </c>
      <c r="F39">
        <v>673750</v>
      </c>
    </row>
    <row r="40" spans="1:6" x14ac:dyDescent="0.45">
      <c r="A40" t="s">
        <v>323</v>
      </c>
      <c r="B40">
        <v>2023</v>
      </c>
      <c r="C40" t="s">
        <v>315</v>
      </c>
      <c r="D40">
        <v>1</v>
      </c>
      <c r="E40" t="s">
        <v>316</v>
      </c>
      <c r="F40">
        <v>673050</v>
      </c>
    </row>
    <row r="41" spans="1:6" x14ac:dyDescent="0.45">
      <c r="A41" t="s">
        <v>327</v>
      </c>
      <c r="B41">
        <v>2022</v>
      </c>
      <c r="C41" t="s">
        <v>312</v>
      </c>
      <c r="D41">
        <v>1857</v>
      </c>
      <c r="E41" t="s">
        <v>316</v>
      </c>
      <c r="F41">
        <v>669900</v>
      </c>
    </row>
    <row r="42" spans="1:6" x14ac:dyDescent="0.45">
      <c r="A42" t="s">
        <v>327</v>
      </c>
      <c r="B42">
        <v>2023</v>
      </c>
      <c r="C42" t="s">
        <v>322</v>
      </c>
      <c r="D42">
        <v>606</v>
      </c>
      <c r="E42" t="s">
        <v>316</v>
      </c>
      <c r="F42">
        <v>669900</v>
      </c>
    </row>
    <row r="43" spans="1:6" x14ac:dyDescent="0.45">
      <c r="A43" t="s">
        <v>327</v>
      </c>
      <c r="B43">
        <v>2023</v>
      </c>
      <c r="C43" t="s">
        <v>315</v>
      </c>
      <c r="D43">
        <v>1131</v>
      </c>
      <c r="E43" t="s">
        <v>316</v>
      </c>
      <c r="F43">
        <v>669900</v>
      </c>
    </row>
    <row r="44" spans="1:6" x14ac:dyDescent="0.45">
      <c r="A44" t="s">
        <v>327</v>
      </c>
      <c r="B44">
        <v>2024</v>
      </c>
      <c r="C44" t="s">
        <v>322</v>
      </c>
      <c r="D44">
        <v>1500</v>
      </c>
      <c r="E44" t="s">
        <v>316</v>
      </c>
      <c r="F44">
        <v>669900</v>
      </c>
    </row>
    <row r="45" spans="1:6" x14ac:dyDescent="0.45">
      <c r="A45" t="s">
        <v>323</v>
      </c>
      <c r="B45">
        <v>2023</v>
      </c>
      <c r="C45" t="s">
        <v>315</v>
      </c>
      <c r="D45">
        <v>800</v>
      </c>
      <c r="E45" t="s">
        <v>316</v>
      </c>
      <c r="F45">
        <v>669900</v>
      </c>
    </row>
    <row r="46" spans="1:6" x14ac:dyDescent="0.45">
      <c r="A46" t="s">
        <v>314</v>
      </c>
      <c r="B46">
        <v>2022</v>
      </c>
      <c r="C46" t="s">
        <v>315</v>
      </c>
      <c r="D46">
        <v>6954</v>
      </c>
      <c r="E46" t="s">
        <v>316</v>
      </c>
      <c r="F46">
        <v>669900</v>
      </c>
    </row>
    <row r="47" spans="1:6" x14ac:dyDescent="0.45">
      <c r="A47" t="s">
        <v>330</v>
      </c>
      <c r="B47">
        <v>2022</v>
      </c>
      <c r="C47" t="s">
        <v>322</v>
      </c>
      <c r="D47">
        <v>4400</v>
      </c>
      <c r="E47" t="s">
        <v>316</v>
      </c>
      <c r="F47">
        <v>669000</v>
      </c>
    </row>
    <row r="48" spans="1:6" x14ac:dyDescent="0.45">
      <c r="A48" t="s">
        <v>327</v>
      </c>
      <c r="B48">
        <v>2024</v>
      </c>
      <c r="C48" t="s">
        <v>322</v>
      </c>
      <c r="D48">
        <v>900</v>
      </c>
      <c r="E48" t="s">
        <v>316</v>
      </c>
      <c r="F48">
        <v>669000</v>
      </c>
    </row>
    <row r="49" spans="1:6" x14ac:dyDescent="0.45">
      <c r="A49" t="s">
        <v>323</v>
      </c>
      <c r="B49">
        <v>2024</v>
      </c>
      <c r="C49" t="s">
        <v>315</v>
      </c>
      <c r="D49">
        <v>800</v>
      </c>
      <c r="E49" t="s">
        <v>316</v>
      </c>
      <c r="F49">
        <v>668900</v>
      </c>
    </row>
    <row r="50" spans="1:6" x14ac:dyDescent="0.45">
      <c r="A50" t="s">
        <v>314</v>
      </c>
      <c r="B50">
        <v>2024</v>
      </c>
      <c r="C50" t="s">
        <v>315</v>
      </c>
      <c r="D50">
        <v>642</v>
      </c>
      <c r="E50" t="s">
        <v>316</v>
      </c>
      <c r="F50">
        <v>668000</v>
      </c>
    </row>
    <row r="51" spans="1:6" x14ac:dyDescent="0.45">
      <c r="A51" t="s">
        <v>341</v>
      </c>
      <c r="B51">
        <v>2023</v>
      </c>
      <c r="C51" t="s">
        <v>315</v>
      </c>
      <c r="D51">
        <v>285</v>
      </c>
      <c r="E51" t="s">
        <v>316</v>
      </c>
      <c r="F51">
        <v>665000</v>
      </c>
    </row>
    <row r="52" spans="1:6" x14ac:dyDescent="0.45">
      <c r="A52" t="s">
        <v>323</v>
      </c>
      <c r="B52">
        <v>2024</v>
      </c>
      <c r="C52" t="s">
        <v>315</v>
      </c>
      <c r="D52">
        <v>800</v>
      </c>
      <c r="E52" t="s">
        <v>316</v>
      </c>
      <c r="F52">
        <v>663900</v>
      </c>
    </row>
    <row r="53" spans="1:6" x14ac:dyDescent="0.45">
      <c r="A53" t="s">
        <v>337</v>
      </c>
      <c r="B53">
        <v>2022</v>
      </c>
      <c r="C53" t="s">
        <v>322</v>
      </c>
      <c r="D53">
        <v>220</v>
      </c>
      <c r="E53" t="s">
        <v>316</v>
      </c>
      <c r="F53">
        <v>662375</v>
      </c>
    </row>
    <row r="54" spans="1:6" x14ac:dyDescent="0.45">
      <c r="A54" t="s">
        <v>327</v>
      </c>
      <c r="B54">
        <v>2022</v>
      </c>
      <c r="C54" t="s">
        <v>322</v>
      </c>
      <c r="D54">
        <v>1393</v>
      </c>
      <c r="E54" t="s">
        <v>316</v>
      </c>
      <c r="F54">
        <v>659900</v>
      </c>
    </row>
    <row r="55" spans="1:6" x14ac:dyDescent="0.45">
      <c r="A55" t="s">
        <v>327</v>
      </c>
      <c r="B55">
        <v>2022</v>
      </c>
      <c r="C55" t="s">
        <v>322</v>
      </c>
      <c r="D55">
        <v>2974</v>
      </c>
      <c r="E55" t="s">
        <v>316</v>
      </c>
      <c r="F55">
        <v>659900</v>
      </c>
    </row>
    <row r="56" spans="1:6" x14ac:dyDescent="0.45">
      <c r="A56" t="s">
        <v>327</v>
      </c>
      <c r="B56">
        <v>2024</v>
      </c>
      <c r="C56" t="s">
        <v>322</v>
      </c>
      <c r="D56">
        <v>1070</v>
      </c>
      <c r="E56" t="s">
        <v>316</v>
      </c>
      <c r="F56">
        <v>659900</v>
      </c>
    </row>
    <row r="57" spans="1:6" x14ac:dyDescent="0.45">
      <c r="A57" t="s">
        <v>323</v>
      </c>
      <c r="B57">
        <v>2020</v>
      </c>
      <c r="C57" t="s">
        <v>317</v>
      </c>
      <c r="D57">
        <v>7539</v>
      </c>
      <c r="E57" t="s">
        <v>316</v>
      </c>
      <c r="F57">
        <v>659900</v>
      </c>
    </row>
    <row r="58" spans="1:6" x14ac:dyDescent="0.45">
      <c r="A58" t="s">
        <v>323</v>
      </c>
      <c r="B58">
        <v>2021</v>
      </c>
      <c r="C58" t="s">
        <v>312</v>
      </c>
      <c r="D58">
        <v>4875</v>
      </c>
      <c r="E58" t="s">
        <v>316</v>
      </c>
      <c r="F58">
        <v>659900</v>
      </c>
    </row>
    <row r="59" spans="1:6" x14ac:dyDescent="0.45">
      <c r="A59" t="s">
        <v>323</v>
      </c>
      <c r="B59">
        <v>2024</v>
      </c>
      <c r="C59" t="s">
        <v>322</v>
      </c>
      <c r="D59">
        <v>999</v>
      </c>
      <c r="E59" t="s">
        <v>316</v>
      </c>
      <c r="F59">
        <v>659900</v>
      </c>
    </row>
    <row r="60" spans="1:6" x14ac:dyDescent="0.45">
      <c r="A60" t="s">
        <v>323</v>
      </c>
      <c r="B60">
        <v>2024</v>
      </c>
      <c r="C60" t="s">
        <v>317</v>
      </c>
      <c r="D60">
        <v>999</v>
      </c>
      <c r="E60" t="s">
        <v>316</v>
      </c>
      <c r="F60">
        <v>659900</v>
      </c>
    </row>
    <row r="61" spans="1:6" x14ac:dyDescent="0.45">
      <c r="A61" t="s">
        <v>311</v>
      </c>
      <c r="B61">
        <v>2016</v>
      </c>
      <c r="C61" t="s">
        <v>317</v>
      </c>
      <c r="D61">
        <v>8000</v>
      </c>
      <c r="E61" t="s">
        <v>313</v>
      </c>
      <c r="F61">
        <v>659900</v>
      </c>
    </row>
    <row r="62" spans="1:6" x14ac:dyDescent="0.45">
      <c r="A62" t="s">
        <v>320</v>
      </c>
      <c r="B62">
        <v>2023</v>
      </c>
      <c r="C62" t="s">
        <v>322</v>
      </c>
      <c r="D62">
        <v>10</v>
      </c>
      <c r="E62" t="s">
        <v>316</v>
      </c>
      <c r="F62">
        <v>659900</v>
      </c>
    </row>
    <row r="63" spans="1:6" x14ac:dyDescent="0.45">
      <c r="A63" t="s">
        <v>320</v>
      </c>
      <c r="B63">
        <v>2023</v>
      </c>
      <c r="C63" t="s">
        <v>322</v>
      </c>
      <c r="D63">
        <v>10</v>
      </c>
      <c r="E63" t="s">
        <v>316</v>
      </c>
      <c r="F63">
        <v>659900</v>
      </c>
    </row>
    <row r="64" spans="1:6" x14ac:dyDescent="0.45">
      <c r="A64" t="s">
        <v>314</v>
      </c>
      <c r="B64">
        <v>2021</v>
      </c>
      <c r="C64" t="s">
        <v>315</v>
      </c>
      <c r="D64">
        <v>4010</v>
      </c>
      <c r="E64" t="s">
        <v>316</v>
      </c>
      <c r="F64">
        <v>659900</v>
      </c>
    </row>
    <row r="65" spans="1:6" x14ac:dyDescent="0.45">
      <c r="A65" t="s">
        <v>314</v>
      </c>
      <c r="B65">
        <v>2021</v>
      </c>
      <c r="C65" t="s">
        <v>315</v>
      </c>
      <c r="D65">
        <v>8372</v>
      </c>
      <c r="E65" t="s">
        <v>316</v>
      </c>
      <c r="F65">
        <v>659900</v>
      </c>
    </row>
    <row r="66" spans="1:6" x14ac:dyDescent="0.45">
      <c r="A66" t="s">
        <v>314</v>
      </c>
      <c r="B66">
        <v>2023</v>
      </c>
      <c r="C66" t="s">
        <v>315</v>
      </c>
      <c r="D66">
        <v>496</v>
      </c>
      <c r="E66" t="s">
        <v>316</v>
      </c>
      <c r="F66">
        <v>659900</v>
      </c>
    </row>
    <row r="67" spans="1:6" x14ac:dyDescent="0.45">
      <c r="A67" t="s">
        <v>327</v>
      </c>
      <c r="B67">
        <v>2022</v>
      </c>
      <c r="C67" t="s">
        <v>322</v>
      </c>
      <c r="D67">
        <v>3500</v>
      </c>
      <c r="E67" t="s">
        <v>316</v>
      </c>
      <c r="F67">
        <v>659800</v>
      </c>
    </row>
    <row r="68" spans="1:6" x14ac:dyDescent="0.45">
      <c r="A68" t="s">
        <v>342</v>
      </c>
      <c r="B68">
        <v>2018</v>
      </c>
      <c r="C68" t="s">
        <v>317</v>
      </c>
      <c r="D68">
        <v>6340</v>
      </c>
      <c r="E68" t="s">
        <v>316</v>
      </c>
      <c r="F68">
        <v>659800</v>
      </c>
    </row>
    <row r="69" spans="1:6" x14ac:dyDescent="0.45">
      <c r="A69" t="s">
        <v>330</v>
      </c>
      <c r="B69">
        <v>2022</v>
      </c>
      <c r="C69" t="s">
        <v>322</v>
      </c>
      <c r="D69">
        <v>3153</v>
      </c>
      <c r="E69" t="s">
        <v>316</v>
      </c>
      <c r="F69">
        <v>659000</v>
      </c>
    </row>
    <row r="70" spans="1:6" x14ac:dyDescent="0.45">
      <c r="A70" t="s">
        <v>327</v>
      </c>
      <c r="B70">
        <v>2023</v>
      </c>
      <c r="C70" t="s">
        <v>322</v>
      </c>
      <c r="D70">
        <v>900</v>
      </c>
      <c r="E70" t="s">
        <v>316</v>
      </c>
      <c r="F70">
        <v>659000</v>
      </c>
    </row>
    <row r="71" spans="1:6" x14ac:dyDescent="0.45">
      <c r="A71" t="s">
        <v>320</v>
      </c>
      <c r="B71">
        <v>2020</v>
      </c>
      <c r="C71" t="s">
        <v>317</v>
      </c>
      <c r="D71">
        <v>10500</v>
      </c>
      <c r="E71" t="s">
        <v>316</v>
      </c>
      <c r="F71">
        <v>659000</v>
      </c>
    </row>
    <row r="72" spans="1:6" x14ac:dyDescent="0.45">
      <c r="A72" t="s">
        <v>331</v>
      </c>
      <c r="B72">
        <v>2023</v>
      </c>
      <c r="C72" t="s">
        <v>315</v>
      </c>
      <c r="D72">
        <v>1</v>
      </c>
      <c r="E72" t="s">
        <v>316</v>
      </c>
      <c r="F72">
        <v>658800</v>
      </c>
    </row>
    <row r="73" spans="1:6" x14ac:dyDescent="0.45">
      <c r="A73" t="s">
        <v>324</v>
      </c>
      <c r="B73">
        <v>2024</v>
      </c>
      <c r="C73" t="s">
        <v>322</v>
      </c>
      <c r="D73">
        <v>1000</v>
      </c>
      <c r="E73" t="s">
        <v>316</v>
      </c>
      <c r="F73">
        <v>658400</v>
      </c>
    </row>
    <row r="74" spans="1:6" x14ac:dyDescent="0.45">
      <c r="A74" t="s">
        <v>319</v>
      </c>
      <c r="B74">
        <v>2022</v>
      </c>
      <c r="C74" t="s">
        <v>322</v>
      </c>
      <c r="D74">
        <v>1356</v>
      </c>
      <c r="E74" t="s">
        <v>316</v>
      </c>
      <c r="F74">
        <v>649900</v>
      </c>
    </row>
    <row r="75" spans="1:6" x14ac:dyDescent="0.45">
      <c r="A75" t="s">
        <v>342</v>
      </c>
      <c r="B75">
        <v>2019</v>
      </c>
      <c r="C75" t="s">
        <v>317</v>
      </c>
      <c r="D75">
        <v>4884</v>
      </c>
      <c r="E75" t="s">
        <v>316</v>
      </c>
      <c r="F75">
        <v>649900</v>
      </c>
    </row>
    <row r="76" spans="1:6" x14ac:dyDescent="0.45">
      <c r="A76" t="s">
        <v>326</v>
      </c>
      <c r="B76">
        <v>2021</v>
      </c>
      <c r="C76" t="s">
        <v>322</v>
      </c>
      <c r="D76">
        <v>9221</v>
      </c>
      <c r="E76" t="s">
        <v>316</v>
      </c>
      <c r="F76">
        <v>649900</v>
      </c>
    </row>
    <row r="77" spans="1:6" x14ac:dyDescent="0.45">
      <c r="A77" t="s">
        <v>320</v>
      </c>
      <c r="B77">
        <v>2020</v>
      </c>
      <c r="C77" t="s">
        <v>317</v>
      </c>
      <c r="D77">
        <v>8900</v>
      </c>
      <c r="E77" t="s">
        <v>316</v>
      </c>
      <c r="F77">
        <v>649900</v>
      </c>
    </row>
    <row r="78" spans="1:6" x14ac:dyDescent="0.45">
      <c r="A78" t="s">
        <v>314</v>
      </c>
      <c r="B78">
        <v>2024</v>
      </c>
      <c r="C78" t="s">
        <v>322</v>
      </c>
      <c r="D78">
        <v>548</v>
      </c>
      <c r="E78" t="s">
        <v>316</v>
      </c>
      <c r="F78">
        <v>649900</v>
      </c>
    </row>
    <row r="79" spans="1:6" x14ac:dyDescent="0.45">
      <c r="A79" t="s">
        <v>323</v>
      </c>
      <c r="B79">
        <v>2016</v>
      </c>
      <c r="C79" t="s">
        <v>312</v>
      </c>
      <c r="D79">
        <v>6459</v>
      </c>
      <c r="E79" t="s">
        <v>316</v>
      </c>
      <c r="F79">
        <v>649800</v>
      </c>
    </row>
    <row r="80" spans="1:6" x14ac:dyDescent="0.45">
      <c r="A80" t="s">
        <v>330</v>
      </c>
      <c r="B80">
        <v>2020</v>
      </c>
      <c r="C80" t="s">
        <v>312</v>
      </c>
      <c r="D80">
        <v>4550</v>
      </c>
      <c r="E80" t="s">
        <v>316</v>
      </c>
      <c r="F80">
        <v>649000</v>
      </c>
    </row>
    <row r="81" spans="1:6" x14ac:dyDescent="0.45">
      <c r="A81" t="s">
        <v>330</v>
      </c>
      <c r="B81">
        <v>2021</v>
      </c>
      <c r="C81" t="s">
        <v>315</v>
      </c>
      <c r="D81">
        <v>9660</v>
      </c>
      <c r="E81" t="s">
        <v>316</v>
      </c>
      <c r="F81">
        <v>649000</v>
      </c>
    </row>
    <row r="82" spans="1:6" x14ac:dyDescent="0.45">
      <c r="A82" t="s">
        <v>319</v>
      </c>
      <c r="B82">
        <v>2023</v>
      </c>
      <c r="C82" t="s">
        <v>312</v>
      </c>
      <c r="D82">
        <v>100</v>
      </c>
      <c r="E82" t="s">
        <v>316</v>
      </c>
      <c r="F82">
        <v>649000</v>
      </c>
    </row>
    <row r="83" spans="1:6" x14ac:dyDescent="0.45">
      <c r="A83" t="s">
        <v>324</v>
      </c>
      <c r="B83">
        <v>2023</v>
      </c>
      <c r="C83" t="s">
        <v>322</v>
      </c>
      <c r="D83">
        <v>3202</v>
      </c>
      <c r="E83" t="s">
        <v>316</v>
      </c>
      <c r="F83">
        <v>649000</v>
      </c>
    </row>
    <row r="84" spans="1:6" x14ac:dyDescent="0.45">
      <c r="A84" t="s">
        <v>342</v>
      </c>
      <c r="B84">
        <v>2019</v>
      </c>
      <c r="C84" t="s">
        <v>317</v>
      </c>
      <c r="D84">
        <v>10500</v>
      </c>
      <c r="E84" t="s">
        <v>316</v>
      </c>
      <c r="F84">
        <v>649000</v>
      </c>
    </row>
    <row r="85" spans="1:6" x14ac:dyDescent="0.45">
      <c r="A85" t="s">
        <v>320</v>
      </c>
      <c r="B85">
        <v>2022</v>
      </c>
      <c r="C85" t="s">
        <v>317</v>
      </c>
      <c r="D85">
        <v>8400</v>
      </c>
      <c r="E85" t="s">
        <v>316</v>
      </c>
      <c r="F85">
        <v>649000</v>
      </c>
    </row>
    <row r="86" spans="1:6" x14ac:dyDescent="0.45">
      <c r="A86" t="s">
        <v>314</v>
      </c>
      <c r="B86">
        <v>2024</v>
      </c>
      <c r="C86" t="s">
        <v>322</v>
      </c>
      <c r="D86">
        <v>251</v>
      </c>
      <c r="E86" t="s">
        <v>316</v>
      </c>
      <c r="F86">
        <v>649000</v>
      </c>
    </row>
    <row r="87" spans="1:6" x14ac:dyDescent="0.45">
      <c r="A87" t="s">
        <v>320</v>
      </c>
      <c r="B87">
        <v>2024</v>
      </c>
      <c r="C87" t="s">
        <v>322</v>
      </c>
      <c r="D87">
        <v>1</v>
      </c>
      <c r="E87" t="s">
        <v>316</v>
      </c>
      <c r="F87">
        <v>648999</v>
      </c>
    </row>
    <row r="88" spans="1:6" x14ac:dyDescent="0.45">
      <c r="A88" t="s">
        <v>320</v>
      </c>
      <c r="B88">
        <v>2020</v>
      </c>
      <c r="C88" t="s">
        <v>317</v>
      </c>
      <c r="D88">
        <v>2900</v>
      </c>
      <c r="E88" t="s">
        <v>316</v>
      </c>
      <c r="F88">
        <v>648750</v>
      </c>
    </row>
    <row r="89" spans="1:6" x14ac:dyDescent="0.45">
      <c r="A89" t="s">
        <v>320</v>
      </c>
      <c r="B89">
        <v>2024</v>
      </c>
      <c r="C89" t="s">
        <v>317</v>
      </c>
      <c r="D89">
        <v>350</v>
      </c>
      <c r="E89" t="s">
        <v>316</v>
      </c>
      <c r="F89">
        <v>648750</v>
      </c>
    </row>
    <row r="90" spans="1:6" x14ac:dyDescent="0.45">
      <c r="A90" t="s">
        <v>320</v>
      </c>
      <c r="B90">
        <v>2023</v>
      </c>
      <c r="C90" t="s">
        <v>315</v>
      </c>
      <c r="D90">
        <v>1</v>
      </c>
      <c r="E90" t="s">
        <v>316</v>
      </c>
      <c r="F90">
        <v>644900</v>
      </c>
    </row>
    <row r="91" spans="1:6" x14ac:dyDescent="0.45">
      <c r="A91" t="s">
        <v>323</v>
      </c>
      <c r="B91">
        <v>2021</v>
      </c>
      <c r="C91" t="s">
        <v>312</v>
      </c>
      <c r="D91">
        <v>2995</v>
      </c>
      <c r="E91" t="s">
        <v>316</v>
      </c>
      <c r="F91">
        <v>639900</v>
      </c>
    </row>
    <row r="92" spans="1:6" x14ac:dyDescent="0.45">
      <c r="A92" t="s">
        <v>323</v>
      </c>
      <c r="B92">
        <v>2024</v>
      </c>
      <c r="C92" t="s">
        <v>322</v>
      </c>
      <c r="D92">
        <v>999</v>
      </c>
      <c r="E92" t="s">
        <v>316</v>
      </c>
      <c r="F92">
        <v>639900</v>
      </c>
    </row>
    <row r="93" spans="1:6" x14ac:dyDescent="0.45">
      <c r="A93" t="s">
        <v>323</v>
      </c>
      <c r="B93">
        <v>2024</v>
      </c>
      <c r="C93" t="s">
        <v>315</v>
      </c>
      <c r="D93">
        <v>800</v>
      </c>
      <c r="E93" t="s">
        <v>316</v>
      </c>
      <c r="F93">
        <v>639900</v>
      </c>
    </row>
    <row r="94" spans="1:6" x14ac:dyDescent="0.45">
      <c r="A94" t="s">
        <v>314</v>
      </c>
      <c r="B94">
        <v>2024</v>
      </c>
      <c r="C94" t="s">
        <v>315</v>
      </c>
      <c r="D94">
        <v>242</v>
      </c>
      <c r="E94" t="s">
        <v>316</v>
      </c>
      <c r="F94">
        <v>639900</v>
      </c>
    </row>
    <row r="95" spans="1:6" x14ac:dyDescent="0.45">
      <c r="A95" t="s">
        <v>314</v>
      </c>
      <c r="B95">
        <v>2024</v>
      </c>
      <c r="C95" t="s">
        <v>315</v>
      </c>
      <c r="D95">
        <v>501</v>
      </c>
      <c r="E95" t="s">
        <v>316</v>
      </c>
      <c r="F95">
        <v>639900</v>
      </c>
    </row>
    <row r="96" spans="1:6" x14ac:dyDescent="0.45">
      <c r="A96" t="s">
        <v>330</v>
      </c>
      <c r="B96">
        <v>2019</v>
      </c>
      <c r="C96" t="s">
        <v>317</v>
      </c>
      <c r="D96">
        <v>10981</v>
      </c>
      <c r="E96" t="s">
        <v>316</v>
      </c>
      <c r="F96">
        <v>639800</v>
      </c>
    </row>
    <row r="97" spans="1:6" x14ac:dyDescent="0.45">
      <c r="A97" t="s">
        <v>327</v>
      </c>
      <c r="B97">
        <v>2015</v>
      </c>
      <c r="C97" t="s">
        <v>315</v>
      </c>
      <c r="D97">
        <v>13852</v>
      </c>
      <c r="E97" t="s">
        <v>316</v>
      </c>
      <c r="F97">
        <v>639800</v>
      </c>
    </row>
    <row r="98" spans="1:6" x14ac:dyDescent="0.45">
      <c r="A98" t="s">
        <v>319</v>
      </c>
      <c r="B98">
        <v>2022</v>
      </c>
      <c r="C98" t="s">
        <v>322</v>
      </c>
      <c r="D98">
        <v>1158</v>
      </c>
      <c r="E98" t="s">
        <v>316</v>
      </c>
      <c r="F98">
        <v>639800</v>
      </c>
    </row>
    <row r="99" spans="1:6" x14ac:dyDescent="0.45">
      <c r="A99" t="s">
        <v>330</v>
      </c>
      <c r="B99">
        <v>2022</v>
      </c>
      <c r="C99" t="s">
        <v>322</v>
      </c>
      <c r="D99">
        <v>4138</v>
      </c>
      <c r="E99" t="s">
        <v>316</v>
      </c>
      <c r="F99">
        <v>639000</v>
      </c>
    </row>
    <row r="100" spans="1:6" x14ac:dyDescent="0.45">
      <c r="A100" t="s">
        <v>327</v>
      </c>
      <c r="B100">
        <v>2022</v>
      </c>
      <c r="C100" t="s">
        <v>315</v>
      </c>
      <c r="D100">
        <v>2834</v>
      </c>
      <c r="E100" t="s">
        <v>316</v>
      </c>
      <c r="F100">
        <v>639000</v>
      </c>
    </row>
    <row r="101" spans="1:6" x14ac:dyDescent="0.45">
      <c r="A101" t="s">
        <v>342</v>
      </c>
      <c r="B101">
        <v>2019</v>
      </c>
      <c r="C101" t="s">
        <v>315</v>
      </c>
      <c r="D101">
        <v>10297</v>
      </c>
      <c r="E101" t="s">
        <v>316</v>
      </c>
      <c r="F101">
        <v>639000</v>
      </c>
    </row>
    <row r="102" spans="1:6" x14ac:dyDescent="0.45">
      <c r="A102" t="s">
        <v>314</v>
      </c>
      <c r="B102">
        <v>2024</v>
      </c>
      <c r="C102" t="s">
        <v>322</v>
      </c>
      <c r="D102">
        <v>890</v>
      </c>
      <c r="E102" t="s">
        <v>316</v>
      </c>
      <c r="F102">
        <v>639000</v>
      </c>
    </row>
    <row r="103" spans="1:6" x14ac:dyDescent="0.45">
      <c r="A103" t="s">
        <v>324</v>
      </c>
      <c r="B103">
        <v>2024</v>
      </c>
      <c r="C103" t="s">
        <v>322</v>
      </c>
      <c r="D103">
        <v>1000</v>
      </c>
      <c r="E103" t="s">
        <v>316</v>
      </c>
      <c r="F103">
        <v>638400</v>
      </c>
    </row>
    <row r="104" spans="1:6" x14ac:dyDescent="0.45">
      <c r="A104" t="s">
        <v>320</v>
      </c>
      <c r="B104">
        <v>2024</v>
      </c>
      <c r="C104" t="s">
        <v>317</v>
      </c>
      <c r="D104">
        <v>200</v>
      </c>
      <c r="E104" t="s">
        <v>316</v>
      </c>
      <c r="F104">
        <v>636250</v>
      </c>
    </row>
    <row r="105" spans="1:6" x14ac:dyDescent="0.45">
      <c r="A105" t="s">
        <v>330</v>
      </c>
      <c r="B105">
        <v>2017</v>
      </c>
      <c r="C105" t="s">
        <v>312</v>
      </c>
      <c r="D105">
        <v>13150</v>
      </c>
      <c r="E105" t="s">
        <v>316</v>
      </c>
      <c r="F105">
        <v>635000</v>
      </c>
    </row>
    <row r="106" spans="1:6" x14ac:dyDescent="0.45">
      <c r="A106" t="s">
        <v>330</v>
      </c>
      <c r="B106">
        <v>2021</v>
      </c>
      <c r="C106" t="s">
        <v>322</v>
      </c>
      <c r="D106">
        <v>4244</v>
      </c>
      <c r="E106" t="s">
        <v>316</v>
      </c>
      <c r="F106">
        <v>634900</v>
      </c>
    </row>
    <row r="107" spans="1:6" x14ac:dyDescent="0.45">
      <c r="A107" t="s">
        <v>323</v>
      </c>
      <c r="B107">
        <v>2023</v>
      </c>
      <c r="C107" t="s">
        <v>315</v>
      </c>
      <c r="D107">
        <v>750</v>
      </c>
      <c r="E107" t="s">
        <v>316</v>
      </c>
      <c r="F107">
        <v>633900</v>
      </c>
    </row>
    <row r="108" spans="1:6" x14ac:dyDescent="0.45">
      <c r="A108" t="s">
        <v>330</v>
      </c>
      <c r="B108">
        <v>2020</v>
      </c>
      <c r="C108" t="s">
        <v>317</v>
      </c>
      <c r="D108">
        <v>11300</v>
      </c>
      <c r="E108" t="s">
        <v>316</v>
      </c>
      <c r="F108">
        <v>629900</v>
      </c>
    </row>
    <row r="109" spans="1:6" x14ac:dyDescent="0.45">
      <c r="A109" t="s">
        <v>327</v>
      </c>
      <c r="B109">
        <v>2023</v>
      </c>
      <c r="C109" t="s">
        <v>322</v>
      </c>
      <c r="D109">
        <v>794</v>
      </c>
      <c r="E109" t="s">
        <v>316</v>
      </c>
      <c r="F109">
        <v>629900</v>
      </c>
    </row>
    <row r="110" spans="1:6" x14ac:dyDescent="0.45">
      <c r="A110" t="s">
        <v>327</v>
      </c>
      <c r="B110">
        <v>2023</v>
      </c>
      <c r="C110" t="s">
        <v>322</v>
      </c>
      <c r="D110">
        <v>1805</v>
      </c>
      <c r="E110" t="s">
        <v>316</v>
      </c>
      <c r="F110">
        <v>629900</v>
      </c>
    </row>
    <row r="111" spans="1:6" x14ac:dyDescent="0.45">
      <c r="A111" t="s">
        <v>319</v>
      </c>
      <c r="B111">
        <v>2024</v>
      </c>
      <c r="C111" t="s">
        <v>322</v>
      </c>
      <c r="D111">
        <v>1</v>
      </c>
      <c r="E111" t="s">
        <v>316</v>
      </c>
      <c r="F111">
        <v>629900</v>
      </c>
    </row>
    <row r="112" spans="1:6" x14ac:dyDescent="0.45">
      <c r="A112" t="s">
        <v>323</v>
      </c>
      <c r="B112">
        <v>2016</v>
      </c>
      <c r="C112" t="s">
        <v>312</v>
      </c>
      <c r="D112">
        <v>6495</v>
      </c>
      <c r="E112" t="s">
        <v>316</v>
      </c>
      <c r="F112">
        <v>629900</v>
      </c>
    </row>
    <row r="113" spans="1:6" x14ac:dyDescent="0.45">
      <c r="A113" t="s">
        <v>323</v>
      </c>
      <c r="B113">
        <v>2017</v>
      </c>
      <c r="C113" t="s">
        <v>312</v>
      </c>
      <c r="D113">
        <v>12650</v>
      </c>
      <c r="E113" t="s">
        <v>316</v>
      </c>
      <c r="F113">
        <v>629900</v>
      </c>
    </row>
    <row r="114" spans="1:6" x14ac:dyDescent="0.45">
      <c r="A114" t="s">
        <v>314</v>
      </c>
      <c r="B114">
        <v>2021</v>
      </c>
      <c r="C114" t="s">
        <v>315</v>
      </c>
      <c r="D114">
        <v>6820</v>
      </c>
      <c r="E114" t="s">
        <v>316</v>
      </c>
      <c r="F114">
        <v>629900</v>
      </c>
    </row>
    <row r="115" spans="1:6" x14ac:dyDescent="0.45">
      <c r="A115" t="s">
        <v>342</v>
      </c>
      <c r="B115">
        <v>2019</v>
      </c>
      <c r="C115" t="s">
        <v>315</v>
      </c>
      <c r="D115">
        <v>13252</v>
      </c>
      <c r="E115" t="s">
        <v>316</v>
      </c>
      <c r="F115">
        <v>629000</v>
      </c>
    </row>
    <row r="116" spans="1:6" x14ac:dyDescent="0.45">
      <c r="A116" t="s">
        <v>323</v>
      </c>
      <c r="B116">
        <v>2024</v>
      </c>
      <c r="C116" t="s">
        <v>315</v>
      </c>
      <c r="D116">
        <v>1016</v>
      </c>
      <c r="E116" t="s">
        <v>316</v>
      </c>
      <c r="F116">
        <v>629000</v>
      </c>
    </row>
    <row r="117" spans="1:6" x14ac:dyDescent="0.45">
      <c r="A117" t="s">
        <v>323</v>
      </c>
      <c r="B117">
        <v>2024</v>
      </c>
      <c r="C117" t="s">
        <v>322</v>
      </c>
      <c r="D117">
        <v>699</v>
      </c>
      <c r="E117" t="s">
        <v>316</v>
      </c>
      <c r="F117">
        <v>628900</v>
      </c>
    </row>
    <row r="118" spans="1:6" x14ac:dyDescent="0.45">
      <c r="A118" t="s">
        <v>323</v>
      </c>
      <c r="B118">
        <v>2024</v>
      </c>
      <c r="C118" t="s">
        <v>315</v>
      </c>
      <c r="D118">
        <v>1500</v>
      </c>
      <c r="E118" t="s">
        <v>316</v>
      </c>
      <c r="F118">
        <v>625900</v>
      </c>
    </row>
    <row r="119" spans="1:6" x14ac:dyDescent="0.45">
      <c r="A119" t="s">
        <v>314</v>
      </c>
      <c r="B119">
        <v>2020</v>
      </c>
      <c r="C119" t="s">
        <v>315</v>
      </c>
      <c r="D119">
        <v>5695</v>
      </c>
      <c r="E119" t="s">
        <v>316</v>
      </c>
      <c r="F119">
        <v>625000</v>
      </c>
    </row>
    <row r="120" spans="1:6" x14ac:dyDescent="0.45">
      <c r="A120" t="s">
        <v>314</v>
      </c>
      <c r="B120">
        <v>2020</v>
      </c>
      <c r="C120" t="s">
        <v>315</v>
      </c>
      <c r="D120">
        <v>5700</v>
      </c>
      <c r="E120" t="s">
        <v>316</v>
      </c>
      <c r="F120">
        <v>625000</v>
      </c>
    </row>
    <row r="121" spans="1:6" x14ac:dyDescent="0.45">
      <c r="A121" t="s">
        <v>323</v>
      </c>
      <c r="B121">
        <v>2020</v>
      </c>
      <c r="C121" t="s">
        <v>317</v>
      </c>
      <c r="D121">
        <v>8288</v>
      </c>
      <c r="E121" t="s">
        <v>316</v>
      </c>
      <c r="F121">
        <v>624900</v>
      </c>
    </row>
    <row r="122" spans="1:6" x14ac:dyDescent="0.45">
      <c r="A122" t="s">
        <v>319</v>
      </c>
      <c r="B122">
        <v>2022</v>
      </c>
      <c r="C122" t="s">
        <v>322</v>
      </c>
      <c r="D122">
        <v>2290</v>
      </c>
      <c r="E122" t="s">
        <v>316</v>
      </c>
      <c r="F122">
        <v>624875</v>
      </c>
    </row>
    <row r="123" spans="1:6" x14ac:dyDescent="0.45">
      <c r="A123" t="s">
        <v>320</v>
      </c>
      <c r="B123">
        <v>2020</v>
      </c>
      <c r="C123" t="s">
        <v>317</v>
      </c>
      <c r="D123">
        <v>12600</v>
      </c>
      <c r="E123" t="s">
        <v>316</v>
      </c>
      <c r="F123">
        <v>623750</v>
      </c>
    </row>
    <row r="124" spans="1:6" x14ac:dyDescent="0.45">
      <c r="A124" t="s">
        <v>330</v>
      </c>
      <c r="B124">
        <v>2018</v>
      </c>
      <c r="C124" t="s">
        <v>312</v>
      </c>
      <c r="D124">
        <v>6850</v>
      </c>
      <c r="E124" t="s">
        <v>316</v>
      </c>
      <c r="F124">
        <v>619900</v>
      </c>
    </row>
    <row r="125" spans="1:6" x14ac:dyDescent="0.45">
      <c r="A125" t="s">
        <v>330</v>
      </c>
      <c r="B125">
        <v>2020</v>
      </c>
      <c r="C125" t="s">
        <v>317</v>
      </c>
      <c r="D125">
        <v>5200</v>
      </c>
      <c r="E125" t="s">
        <v>316</v>
      </c>
      <c r="F125">
        <v>619900</v>
      </c>
    </row>
    <row r="126" spans="1:6" x14ac:dyDescent="0.45">
      <c r="A126" t="s">
        <v>327</v>
      </c>
      <c r="B126">
        <v>2020</v>
      </c>
      <c r="C126" t="s">
        <v>312</v>
      </c>
      <c r="D126">
        <v>3150</v>
      </c>
      <c r="E126" t="s">
        <v>316</v>
      </c>
      <c r="F126">
        <v>619900</v>
      </c>
    </row>
    <row r="127" spans="1:6" x14ac:dyDescent="0.45">
      <c r="A127" t="s">
        <v>327</v>
      </c>
      <c r="B127">
        <v>2020</v>
      </c>
      <c r="C127" t="s">
        <v>315</v>
      </c>
      <c r="D127">
        <v>9738</v>
      </c>
      <c r="E127" t="s">
        <v>316</v>
      </c>
      <c r="F127">
        <v>619900</v>
      </c>
    </row>
    <row r="128" spans="1:6" x14ac:dyDescent="0.45">
      <c r="A128" t="s">
        <v>319</v>
      </c>
      <c r="B128">
        <v>2020</v>
      </c>
      <c r="C128" t="s">
        <v>315</v>
      </c>
      <c r="D128">
        <v>6900</v>
      </c>
      <c r="E128" t="s">
        <v>316</v>
      </c>
      <c r="F128">
        <v>619900</v>
      </c>
    </row>
    <row r="129" spans="1:6" x14ac:dyDescent="0.45">
      <c r="A129" t="s">
        <v>319</v>
      </c>
      <c r="B129">
        <v>2023</v>
      </c>
      <c r="C129" t="s">
        <v>322</v>
      </c>
      <c r="D129">
        <v>2</v>
      </c>
      <c r="E129" t="s">
        <v>316</v>
      </c>
      <c r="F129">
        <v>619900</v>
      </c>
    </row>
    <row r="130" spans="1:6" x14ac:dyDescent="0.45">
      <c r="A130" t="s">
        <v>323</v>
      </c>
      <c r="B130">
        <v>2024</v>
      </c>
      <c r="C130" t="s">
        <v>315</v>
      </c>
      <c r="D130">
        <v>1500</v>
      </c>
      <c r="E130" t="s">
        <v>316</v>
      </c>
      <c r="F130">
        <v>619900</v>
      </c>
    </row>
    <row r="131" spans="1:6" x14ac:dyDescent="0.45">
      <c r="A131" t="s">
        <v>320</v>
      </c>
      <c r="B131">
        <v>2023</v>
      </c>
      <c r="C131" t="s">
        <v>322</v>
      </c>
      <c r="D131">
        <v>1</v>
      </c>
      <c r="E131" t="s">
        <v>316</v>
      </c>
      <c r="F131">
        <v>619900</v>
      </c>
    </row>
    <row r="132" spans="1:6" x14ac:dyDescent="0.45">
      <c r="A132" t="s">
        <v>320</v>
      </c>
      <c r="B132">
        <v>2023</v>
      </c>
      <c r="C132" t="s">
        <v>317</v>
      </c>
      <c r="D132">
        <v>375</v>
      </c>
      <c r="E132" t="s">
        <v>316</v>
      </c>
      <c r="F132">
        <v>619900</v>
      </c>
    </row>
    <row r="133" spans="1:6" x14ac:dyDescent="0.45">
      <c r="A133" t="s">
        <v>314</v>
      </c>
      <c r="B133">
        <v>2024</v>
      </c>
      <c r="C133" t="s">
        <v>322</v>
      </c>
      <c r="D133">
        <v>508</v>
      </c>
      <c r="E133" t="s">
        <v>316</v>
      </c>
      <c r="F133">
        <v>619900</v>
      </c>
    </row>
    <row r="134" spans="1:6" x14ac:dyDescent="0.45">
      <c r="A134" t="s">
        <v>314</v>
      </c>
      <c r="B134">
        <v>2024</v>
      </c>
      <c r="C134" t="s">
        <v>322</v>
      </c>
      <c r="D134">
        <v>528</v>
      </c>
      <c r="E134" t="s">
        <v>316</v>
      </c>
      <c r="F134">
        <v>619900</v>
      </c>
    </row>
    <row r="135" spans="1:6" x14ac:dyDescent="0.45">
      <c r="A135" t="s">
        <v>324</v>
      </c>
      <c r="B135">
        <v>2023</v>
      </c>
      <c r="C135" t="s">
        <v>315</v>
      </c>
      <c r="D135">
        <v>600</v>
      </c>
      <c r="E135" t="s">
        <v>316</v>
      </c>
      <c r="F135">
        <v>619000</v>
      </c>
    </row>
    <row r="136" spans="1:6" x14ac:dyDescent="0.45">
      <c r="A136" t="s">
        <v>324</v>
      </c>
      <c r="B136">
        <v>2023</v>
      </c>
      <c r="C136" t="s">
        <v>315</v>
      </c>
      <c r="D136">
        <v>1200</v>
      </c>
      <c r="E136" t="s">
        <v>316</v>
      </c>
      <c r="F136">
        <v>619000</v>
      </c>
    </row>
    <row r="137" spans="1:6" x14ac:dyDescent="0.45">
      <c r="A137" t="s">
        <v>326</v>
      </c>
      <c r="B137">
        <v>2023</v>
      </c>
      <c r="C137" t="s">
        <v>322</v>
      </c>
      <c r="D137">
        <v>4420</v>
      </c>
      <c r="E137" t="s">
        <v>316</v>
      </c>
      <c r="F137">
        <v>614900</v>
      </c>
    </row>
    <row r="138" spans="1:6" x14ac:dyDescent="0.45">
      <c r="A138" t="s">
        <v>327</v>
      </c>
      <c r="B138">
        <v>2020</v>
      </c>
      <c r="C138" t="s">
        <v>315</v>
      </c>
      <c r="D138">
        <v>7154</v>
      </c>
      <c r="E138" t="s">
        <v>316</v>
      </c>
      <c r="F138">
        <v>614800</v>
      </c>
    </row>
    <row r="139" spans="1:6" x14ac:dyDescent="0.45">
      <c r="A139" t="s">
        <v>323</v>
      </c>
      <c r="B139">
        <v>2023</v>
      </c>
      <c r="C139" t="s">
        <v>317</v>
      </c>
      <c r="D139">
        <v>1695</v>
      </c>
      <c r="E139" t="s">
        <v>316</v>
      </c>
      <c r="F139">
        <v>612375</v>
      </c>
    </row>
    <row r="140" spans="1:6" x14ac:dyDescent="0.45">
      <c r="A140" t="s">
        <v>327</v>
      </c>
      <c r="B140">
        <v>2023</v>
      </c>
      <c r="C140" t="s">
        <v>315</v>
      </c>
      <c r="D140">
        <v>1290</v>
      </c>
      <c r="E140" t="s">
        <v>316</v>
      </c>
      <c r="F140">
        <v>609900</v>
      </c>
    </row>
    <row r="141" spans="1:6" x14ac:dyDescent="0.45">
      <c r="A141" t="s">
        <v>328</v>
      </c>
      <c r="B141">
        <v>2023</v>
      </c>
      <c r="C141" t="s">
        <v>322</v>
      </c>
      <c r="D141">
        <v>850</v>
      </c>
      <c r="E141" t="s">
        <v>316</v>
      </c>
      <c r="F141">
        <v>609900</v>
      </c>
    </row>
    <row r="142" spans="1:6" x14ac:dyDescent="0.45">
      <c r="A142" t="s">
        <v>343</v>
      </c>
      <c r="B142">
        <v>2024</v>
      </c>
      <c r="C142" t="s">
        <v>322</v>
      </c>
      <c r="D142">
        <v>1</v>
      </c>
      <c r="E142" t="s">
        <v>316</v>
      </c>
      <c r="F142">
        <v>609900</v>
      </c>
    </row>
    <row r="143" spans="1:6" x14ac:dyDescent="0.45">
      <c r="A143" t="s">
        <v>320</v>
      </c>
      <c r="B143">
        <v>2023</v>
      </c>
      <c r="C143" t="s">
        <v>315</v>
      </c>
      <c r="D143">
        <v>1</v>
      </c>
      <c r="E143" t="s">
        <v>316</v>
      </c>
      <c r="F143">
        <v>604900</v>
      </c>
    </row>
    <row r="144" spans="1:6" x14ac:dyDescent="0.45">
      <c r="A144" t="s">
        <v>323</v>
      </c>
      <c r="B144">
        <v>2023</v>
      </c>
      <c r="C144" t="s">
        <v>315</v>
      </c>
      <c r="D144">
        <v>1</v>
      </c>
      <c r="E144" t="s">
        <v>316</v>
      </c>
      <c r="F144">
        <v>602700</v>
      </c>
    </row>
    <row r="145" spans="1:6" x14ac:dyDescent="0.45">
      <c r="A145" t="s">
        <v>330</v>
      </c>
      <c r="B145">
        <v>2023</v>
      </c>
      <c r="C145" t="s">
        <v>322</v>
      </c>
      <c r="D145">
        <v>451</v>
      </c>
      <c r="E145" t="s">
        <v>316</v>
      </c>
      <c r="F145">
        <v>599900</v>
      </c>
    </row>
    <row r="146" spans="1:6" x14ac:dyDescent="0.45">
      <c r="A146" t="s">
        <v>327</v>
      </c>
      <c r="B146">
        <v>2019</v>
      </c>
      <c r="C146" t="s">
        <v>317</v>
      </c>
      <c r="D146">
        <v>7941</v>
      </c>
      <c r="E146" t="s">
        <v>316</v>
      </c>
      <c r="F146">
        <v>599900</v>
      </c>
    </row>
    <row r="147" spans="1:6" x14ac:dyDescent="0.45">
      <c r="A147" t="s">
        <v>327</v>
      </c>
      <c r="B147">
        <v>2023</v>
      </c>
      <c r="C147" t="s">
        <v>322</v>
      </c>
      <c r="D147">
        <v>1500</v>
      </c>
      <c r="E147" t="s">
        <v>316</v>
      </c>
      <c r="F147">
        <v>599900</v>
      </c>
    </row>
    <row r="148" spans="1:6" x14ac:dyDescent="0.45">
      <c r="A148" t="s">
        <v>327</v>
      </c>
      <c r="B148">
        <v>2024</v>
      </c>
      <c r="C148" t="s">
        <v>317</v>
      </c>
      <c r="D148">
        <v>1500</v>
      </c>
      <c r="E148" t="s">
        <v>316</v>
      </c>
      <c r="F148">
        <v>599900</v>
      </c>
    </row>
    <row r="149" spans="1:6" x14ac:dyDescent="0.45">
      <c r="A149" t="s">
        <v>331</v>
      </c>
      <c r="B149">
        <v>2022</v>
      </c>
      <c r="C149" t="s">
        <v>315</v>
      </c>
      <c r="D149">
        <v>500</v>
      </c>
      <c r="E149" t="s">
        <v>316</v>
      </c>
      <c r="F149">
        <v>599900</v>
      </c>
    </row>
    <row r="150" spans="1:6" x14ac:dyDescent="0.45">
      <c r="A150" t="s">
        <v>323</v>
      </c>
      <c r="B150">
        <v>2017</v>
      </c>
      <c r="C150" t="s">
        <v>317</v>
      </c>
      <c r="D150">
        <v>4890</v>
      </c>
      <c r="E150" t="s">
        <v>316</v>
      </c>
      <c r="F150">
        <v>599900</v>
      </c>
    </row>
    <row r="151" spans="1:6" x14ac:dyDescent="0.45">
      <c r="A151" t="s">
        <v>323</v>
      </c>
      <c r="B151">
        <v>2021</v>
      </c>
      <c r="C151" t="s">
        <v>315</v>
      </c>
      <c r="D151">
        <v>10123</v>
      </c>
      <c r="E151" t="s">
        <v>316</v>
      </c>
      <c r="F151">
        <v>599900</v>
      </c>
    </row>
    <row r="152" spans="1:6" x14ac:dyDescent="0.45">
      <c r="A152" t="s">
        <v>323</v>
      </c>
      <c r="B152">
        <v>2023</v>
      </c>
      <c r="C152" t="s">
        <v>322</v>
      </c>
      <c r="D152">
        <v>3290</v>
      </c>
      <c r="E152" t="s">
        <v>316</v>
      </c>
      <c r="F152">
        <v>599900</v>
      </c>
    </row>
    <row r="153" spans="1:6" x14ac:dyDescent="0.45">
      <c r="A153" t="s">
        <v>323</v>
      </c>
      <c r="B153">
        <v>2023</v>
      </c>
      <c r="C153" t="s">
        <v>322</v>
      </c>
      <c r="D153">
        <v>5900</v>
      </c>
      <c r="E153" t="s">
        <v>316</v>
      </c>
      <c r="F153">
        <v>599900</v>
      </c>
    </row>
    <row r="154" spans="1:6" x14ac:dyDescent="0.45">
      <c r="A154" t="s">
        <v>323</v>
      </c>
      <c r="B154">
        <v>2023</v>
      </c>
      <c r="C154" t="s">
        <v>315</v>
      </c>
      <c r="D154">
        <v>554</v>
      </c>
      <c r="E154" t="s">
        <v>316</v>
      </c>
      <c r="F154">
        <v>599900</v>
      </c>
    </row>
    <row r="155" spans="1:6" x14ac:dyDescent="0.45">
      <c r="A155" t="s">
        <v>320</v>
      </c>
      <c r="B155">
        <v>2023</v>
      </c>
      <c r="C155" t="s">
        <v>322</v>
      </c>
      <c r="D155">
        <v>1</v>
      </c>
      <c r="E155" t="s">
        <v>316</v>
      </c>
      <c r="F155">
        <v>599900</v>
      </c>
    </row>
    <row r="156" spans="1:6" x14ac:dyDescent="0.45">
      <c r="A156" t="s">
        <v>320</v>
      </c>
      <c r="B156">
        <v>2023</v>
      </c>
      <c r="C156" t="s">
        <v>322</v>
      </c>
      <c r="D156">
        <v>733</v>
      </c>
      <c r="E156" t="s">
        <v>316</v>
      </c>
      <c r="F156">
        <v>599900</v>
      </c>
    </row>
    <row r="157" spans="1:6" x14ac:dyDescent="0.45">
      <c r="A157" t="s">
        <v>320</v>
      </c>
      <c r="B157">
        <v>2023</v>
      </c>
      <c r="C157" t="s">
        <v>322</v>
      </c>
      <c r="D157">
        <v>1735</v>
      </c>
      <c r="E157" t="s">
        <v>316</v>
      </c>
      <c r="F157">
        <v>599900</v>
      </c>
    </row>
    <row r="158" spans="1:6" x14ac:dyDescent="0.45">
      <c r="A158" t="s">
        <v>320</v>
      </c>
      <c r="B158">
        <v>2024</v>
      </c>
      <c r="C158" t="s">
        <v>322</v>
      </c>
      <c r="D158">
        <v>5</v>
      </c>
      <c r="E158" t="s">
        <v>316</v>
      </c>
      <c r="F158">
        <v>599900</v>
      </c>
    </row>
    <row r="159" spans="1:6" x14ac:dyDescent="0.45">
      <c r="A159" t="s">
        <v>314</v>
      </c>
      <c r="B159">
        <v>2020</v>
      </c>
      <c r="C159" t="s">
        <v>315</v>
      </c>
      <c r="D159">
        <v>7180</v>
      </c>
      <c r="E159" t="s">
        <v>316</v>
      </c>
      <c r="F159">
        <v>599900</v>
      </c>
    </row>
    <row r="160" spans="1:6" x14ac:dyDescent="0.45">
      <c r="A160" t="s">
        <v>314</v>
      </c>
      <c r="B160">
        <v>2023</v>
      </c>
      <c r="C160" t="s">
        <v>315</v>
      </c>
      <c r="D160">
        <v>1081</v>
      </c>
      <c r="E160" t="s">
        <v>316</v>
      </c>
      <c r="F160">
        <v>599900</v>
      </c>
    </row>
    <row r="161" spans="1:6" x14ac:dyDescent="0.45">
      <c r="A161" t="s">
        <v>314</v>
      </c>
      <c r="B161">
        <v>2023</v>
      </c>
      <c r="C161" t="s">
        <v>315</v>
      </c>
      <c r="D161">
        <v>2267</v>
      </c>
      <c r="E161" t="s">
        <v>316</v>
      </c>
      <c r="F161">
        <v>599900</v>
      </c>
    </row>
    <row r="162" spans="1:6" x14ac:dyDescent="0.45">
      <c r="A162" t="s">
        <v>323</v>
      </c>
      <c r="B162">
        <v>2023</v>
      </c>
      <c r="C162" t="s">
        <v>322</v>
      </c>
      <c r="D162">
        <v>300</v>
      </c>
      <c r="E162" t="s">
        <v>316</v>
      </c>
      <c r="F162">
        <v>599875</v>
      </c>
    </row>
    <row r="163" spans="1:6" x14ac:dyDescent="0.45">
      <c r="A163" t="s">
        <v>323</v>
      </c>
      <c r="B163">
        <v>2023</v>
      </c>
      <c r="C163" t="s">
        <v>322</v>
      </c>
      <c r="D163">
        <v>670</v>
      </c>
      <c r="E163" t="s">
        <v>316</v>
      </c>
      <c r="F163">
        <v>599875</v>
      </c>
    </row>
    <row r="164" spans="1:6" x14ac:dyDescent="0.45">
      <c r="A164" t="s">
        <v>323</v>
      </c>
      <c r="B164">
        <v>2022</v>
      </c>
      <c r="C164" t="s">
        <v>315</v>
      </c>
      <c r="D164">
        <v>2800</v>
      </c>
      <c r="E164" t="s">
        <v>316</v>
      </c>
      <c r="F164">
        <v>599800</v>
      </c>
    </row>
    <row r="165" spans="1:6" x14ac:dyDescent="0.45">
      <c r="A165" t="s">
        <v>330</v>
      </c>
      <c r="B165">
        <v>2020</v>
      </c>
      <c r="C165" t="s">
        <v>317</v>
      </c>
      <c r="D165">
        <v>12950</v>
      </c>
      <c r="E165" t="s">
        <v>316</v>
      </c>
      <c r="F165">
        <v>599000</v>
      </c>
    </row>
    <row r="166" spans="1:6" x14ac:dyDescent="0.45">
      <c r="A166" t="s">
        <v>330</v>
      </c>
      <c r="B166">
        <v>2021</v>
      </c>
      <c r="C166" t="s">
        <v>322</v>
      </c>
      <c r="D166">
        <v>5886</v>
      </c>
      <c r="E166" t="s">
        <v>316</v>
      </c>
      <c r="F166">
        <v>599000</v>
      </c>
    </row>
    <row r="167" spans="1:6" x14ac:dyDescent="0.45">
      <c r="A167" t="s">
        <v>330</v>
      </c>
      <c r="B167">
        <v>2022</v>
      </c>
      <c r="C167" t="s">
        <v>322</v>
      </c>
      <c r="D167">
        <v>1904</v>
      </c>
      <c r="E167" t="s">
        <v>316</v>
      </c>
      <c r="F167">
        <v>599000</v>
      </c>
    </row>
    <row r="168" spans="1:6" x14ac:dyDescent="0.45">
      <c r="A168" t="s">
        <v>330</v>
      </c>
      <c r="B168">
        <v>2023</v>
      </c>
      <c r="C168" t="s">
        <v>315</v>
      </c>
      <c r="D168">
        <v>875</v>
      </c>
      <c r="E168" t="s">
        <v>316</v>
      </c>
      <c r="F168">
        <v>599000</v>
      </c>
    </row>
    <row r="169" spans="1:6" x14ac:dyDescent="0.45">
      <c r="A169" t="s">
        <v>327</v>
      </c>
      <c r="B169">
        <v>2022</v>
      </c>
      <c r="C169" t="s">
        <v>317</v>
      </c>
      <c r="D169">
        <v>5220</v>
      </c>
      <c r="E169" t="s">
        <v>316</v>
      </c>
      <c r="F169">
        <v>599000</v>
      </c>
    </row>
    <row r="170" spans="1:6" x14ac:dyDescent="0.45">
      <c r="A170" t="s">
        <v>324</v>
      </c>
      <c r="B170">
        <v>2023</v>
      </c>
      <c r="C170" t="s">
        <v>322</v>
      </c>
      <c r="D170">
        <v>950</v>
      </c>
      <c r="E170" t="s">
        <v>316</v>
      </c>
      <c r="F170">
        <v>599000</v>
      </c>
    </row>
    <row r="171" spans="1:6" x14ac:dyDescent="0.45">
      <c r="A171" t="s">
        <v>324</v>
      </c>
      <c r="B171">
        <v>2023</v>
      </c>
      <c r="C171" t="s">
        <v>322</v>
      </c>
      <c r="D171">
        <v>1000</v>
      </c>
      <c r="E171" t="s">
        <v>316</v>
      </c>
      <c r="F171">
        <v>599000</v>
      </c>
    </row>
    <row r="172" spans="1:6" x14ac:dyDescent="0.45">
      <c r="A172" t="s">
        <v>342</v>
      </c>
      <c r="B172">
        <v>2019</v>
      </c>
      <c r="C172" t="s">
        <v>317</v>
      </c>
      <c r="D172">
        <v>13090</v>
      </c>
      <c r="E172" t="s">
        <v>316</v>
      </c>
      <c r="F172">
        <v>599000</v>
      </c>
    </row>
    <row r="173" spans="1:6" x14ac:dyDescent="0.45">
      <c r="A173" t="s">
        <v>323</v>
      </c>
      <c r="B173">
        <v>2020</v>
      </c>
      <c r="C173" t="s">
        <v>312</v>
      </c>
      <c r="D173">
        <v>10800</v>
      </c>
      <c r="E173" t="s">
        <v>316</v>
      </c>
      <c r="F173">
        <v>599000</v>
      </c>
    </row>
    <row r="174" spans="1:6" x14ac:dyDescent="0.45">
      <c r="A174" t="s">
        <v>323</v>
      </c>
      <c r="B174">
        <v>2023</v>
      </c>
      <c r="C174" t="s">
        <v>322</v>
      </c>
      <c r="D174">
        <v>2895</v>
      </c>
      <c r="E174" t="s">
        <v>316</v>
      </c>
      <c r="F174">
        <v>599000</v>
      </c>
    </row>
    <row r="175" spans="1:6" x14ac:dyDescent="0.45">
      <c r="A175" t="s">
        <v>323</v>
      </c>
      <c r="B175">
        <v>2024</v>
      </c>
      <c r="C175" t="s">
        <v>322</v>
      </c>
      <c r="D175">
        <v>1200</v>
      </c>
      <c r="E175" t="s">
        <v>316</v>
      </c>
      <c r="F175">
        <v>599000</v>
      </c>
    </row>
    <row r="176" spans="1:6" x14ac:dyDescent="0.45">
      <c r="A176" t="s">
        <v>314</v>
      </c>
      <c r="B176">
        <v>2021</v>
      </c>
      <c r="C176" t="s">
        <v>315</v>
      </c>
      <c r="D176">
        <v>5530</v>
      </c>
      <c r="E176" t="s">
        <v>316</v>
      </c>
      <c r="F176">
        <v>599000</v>
      </c>
    </row>
    <row r="177" spans="1:6" x14ac:dyDescent="0.45">
      <c r="A177" t="s">
        <v>314</v>
      </c>
      <c r="B177">
        <v>2024</v>
      </c>
      <c r="C177" t="s">
        <v>322</v>
      </c>
      <c r="D177">
        <v>167</v>
      </c>
      <c r="E177" t="s">
        <v>316</v>
      </c>
      <c r="F177">
        <v>599000</v>
      </c>
    </row>
    <row r="178" spans="1:6" x14ac:dyDescent="0.45">
      <c r="A178" t="s">
        <v>335</v>
      </c>
      <c r="B178">
        <v>2024</v>
      </c>
      <c r="C178" t="s">
        <v>317</v>
      </c>
      <c r="D178">
        <v>50</v>
      </c>
      <c r="E178" t="s">
        <v>316</v>
      </c>
      <c r="F178">
        <v>598750</v>
      </c>
    </row>
    <row r="179" spans="1:6" x14ac:dyDescent="0.45">
      <c r="A179" t="s">
        <v>320</v>
      </c>
      <c r="B179">
        <v>2023</v>
      </c>
      <c r="C179" t="s">
        <v>317</v>
      </c>
      <c r="D179">
        <v>150</v>
      </c>
      <c r="E179" t="s">
        <v>316</v>
      </c>
      <c r="F179">
        <v>598750</v>
      </c>
    </row>
    <row r="180" spans="1:6" x14ac:dyDescent="0.45">
      <c r="A180" t="s">
        <v>323</v>
      </c>
      <c r="B180">
        <v>2024</v>
      </c>
      <c r="C180" t="s">
        <v>322</v>
      </c>
      <c r="D180">
        <v>22</v>
      </c>
      <c r="E180" t="s">
        <v>316</v>
      </c>
      <c r="F180">
        <v>595900</v>
      </c>
    </row>
    <row r="181" spans="1:6" x14ac:dyDescent="0.45">
      <c r="A181" t="s">
        <v>323</v>
      </c>
      <c r="B181">
        <v>2022</v>
      </c>
      <c r="C181" t="s">
        <v>322</v>
      </c>
      <c r="D181">
        <v>2700</v>
      </c>
      <c r="E181" t="s">
        <v>316</v>
      </c>
      <c r="F181">
        <v>595000</v>
      </c>
    </row>
    <row r="182" spans="1:6" x14ac:dyDescent="0.45">
      <c r="A182" t="s">
        <v>320</v>
      </c>
      <c r="B182">
        <v>2021</v>
      </c>
      <c r="C182" t="s">
        <v>317</v>
      </c>
      <c r="D182">
        <v>7265</v>
      </c>
      <c r="E182" t="s">
        <v>316</v>
      </c>
      <c r="F182">
        <v>594900</v>
      </c>
    </row>
    <row r="183" spans="1:6" x14ac:dyDescent="0.45">
      <c r="A183" t="s">
        <v>323</v>
      </c>
      <c r="B183">
        <v>2024</v>
      </c>
      <c r="C183" t="s">
        <v>322</v>
      </c>
      <c r="D183">
        <v>800</v>
      </c>
      <c r="E183" t="s">
        <v>316</v>
      </c>
      <c r="F183">
        <v>591900</v>
      </c>
    </row>
    <row r="184" spans="1:6" x14ac:dyDescent="0.45">
      <c r="A184" t="s">
        <v>330</v>
      </c>
      <c r="B184">
        <v>2021</v>
      </c>
      <c r="C184" t="s">
        <v>315</v>
      </c>
      <c r="D184">
        <v>4492</v>
      </c>
      <c r="E184" t="s">
        <v>316</v>
      </c>
      <c r="F184">
        <v>589900</v>
      </c>
    </row>
    <row r="185" spans="1:6" x14ac:dyDescent="0.45">
      <c r="A185" t="s">
        <v>330</v>
      </c>
      <c r="B185">
        <v>2023</v>
      </c>
      <c r="C185" t="s">
        <v>322</v>
      </c>
      <c r="D185">
        <v>520</v>
      </c>
      <c r="E185" t="s">
        <v>316</v>
      </c>
      <c r="F185">
        <v>589900</v>
      </c>
    </row>
    <row r="186" spans="1:6" x14ac:dyDescent="0.45">
      <c r="A186" t="s">
        <v>330</v>
      </c>
      <c r="B186">
        <v>2023</v>
      </c>
      <c r="C186" t="s">
        <v>315</v>
      </c>
      <c r="D186">
        <v>4088</v>
      </c>
      <c r="E186" t="s">
        <v>316</v>
      </c>
      <c r="F186">
        <v>589900</v>
      </c>
    </row>
    <row r="187" spans="1:6" x14ac:dyDescent="0.45">
      <c r="A187" t="s">
        <v>327</v>
      </c>
      <c r="B187">
        <v>2015</v>
      </c>
      <c r="C187" t="s">
        <v>312</v>
      </c>
      <c r="D187">
        <v>4926</v>
      </c>
      <c r="E187" t="s">
        <v>316</v>
      </c>
      <c r="F187">
        <v>589900</v>
      </c>
    </row>
    <row r="188" spans="1:6" x14ac:dyDescent="0.45">
      <c r="A188" t="s">
        <v>319</v>
      </c>
      <c r="B188">
        <v>2024</v>
      </c>
      <c r="C188" t="s">
        <v>322</v>
      </c>
      <c r="D188">
        <v>1</v>
      </c>
      <c r="E188" t="s">
        <v>316</v>
      </c>
      <c r="F188">
        <v>589900</v>
      </c>
    </row>
    <row r="189" spans="1:6" x14ac:dyDescent="0.45">
      <c r="A189" t="s">
        <v>319</v>
      </c>
      <c r="B189">
        <v>2024</v>
      </c>
      <c r="C189" t="s">
        <v>322</v>
      </c>
      <c r="D189">
        <v>1</v>
      </c>
      <c r="E189" t="s">
        <v>316</v>
      </c>
      <c r="F189">
        <v>589900</v>
      </c>
    </row>
    <row r="190" spans="1:6" x14ac:dyDescent="0.45">
      <c r="A190" t="s">
        <v>323</v>
      </c>
      <c r="B190">
        <v>2023</v>
      </c>
      <c r="C190" t="s">
        <v>317</v>
      </c>
      <c r="D190">
        <v>1300</v>
      </c>
      <c r="E190" t="s">
        <v>316</v>
      </c>
      <c r="F190">
        <v>589900</v>
      </c>
    </row>
    <row r="191" spans="1:6" x14ac:dyDescent="0.45">
      <c r="A191" t="s">
        <v>314</v>
      </c>
      <c r="B191">
        <v>2024</v>
      </c>
      <c r="C191" t="s">
        <v>322</v>
      </c>
      <c r="D191">
        <v>501</v>
      </c>
      <c r="E191" t="s">
        <v>316</v>
      </c>
      <c r="F191">
        <v>589900</v>
      </c>
    </row>
    <row r="192" spans="1:6" x14ac:dyDescent="0.45">
      <c r="A192" t="s">
        <v>314</v>
      </c>
      <c r="B192">
        <v>2024</v>
      </c>
      <c r="C192" t="s">
        <v>322</v>
      </c>
      <c r="D192">
        <v>552</v>
      </c>
      <c r="E192" t="s">
        <v>316</v>
      </c>
      <c r="F192">
        <v>589900</v>
      </c>
    </row>
    <row r="193" spans="1:6" x14ac:dyDescent="0.45">
      <c r="A193" t="s">
        <v>330</v>
      </c>
      <c r="B193">
        <v>2020</v>
      </c>
      <c r="C193" t="s">
        <v>322</v>
      </c>
      <c r="D193">
        <v>3438</v>
      </c>
      <c r="E193" t="s">
        <v>316</v>
      </c>
      <c r="F193">
        <v>589800</v>
      </c>
    </row>
    <row r="194" spans="1:6" x14ac:dyDescent="0.45">
      <c r="A194" t="s">
        <v>327</v>
      </c>
      <c r="B194">
        <v>2022</v>
      </c>
      <c r="C194" t="s">
        <v>315</v>
      </c>
      <c r="D194">
        <v>3152</v>
      </c>
      <c r="E194" t="s">
        <v>316</v>
      </c>
      <c r="F194">
        <v>589800</v>
      </c>
    </row>
    <row r="195" spans="1:6" x14ac:dyDescent="0.45">
      <c r="A195" t="s">
        <v>324</v>
      </c>
      <c r="B195">
        <v>2023</v>
      </c>
      <c r="C195" t="s">
        <v>322</v>
      </c>
      <c r="D195">
        <v>900</v>
      </c>
      <c r="E195" t="s">
        <v>316</v>
      </c>
      <c r="F195">
        <v>589000</v>
      </c>
    </row>
    <row r="196" spans="1:6" x14ac:dyDescent="0.45">
      <c r="A196" t="s">
        <v>323</v>
      </c>
      <c r="B196">
        <v>2024</v>
      </c>
      <c r="C196" t="s">
        <v>315</v>
      </c>
      <c r="D196">
        <v>1500</v>
      </c>
      <c r="E196" t="s">
        <v>316</v>
      </c>
      <c r="F196">
        <v>589000</v>
      </c>
    </row>
    <row r="197" spans="1:6" x14ac:dyDescent="0.45">
      <c r="A197" t="s">
        <v>323</v>
      </c>
      <c r="B197">
        <v>2024</v>
      </c>
      <c r="C197" t="s">
        <v>315</v>
      </c>
      <c r="D197">
        <v>1500</v>
      </c>
      <c r="E197" t="s">
        <v>316</v>
      </c>
      <c r="F197">
        <v>589000</v>
      </c>
    </row>
    <row r="198" spans="1:6" x14ac:dyDescent="0.45">
      <c r="A198" t="s">
        <v>320</v>
      </c>
      <c r="B198">
        <v>2019</v>
      </c>
      <c r="C198" t="s">
        <v>317</v>
      </c>
      <c r="D198">
        <v>6900</v>
      </c>
      <c r="E198" t="s">
        <v>316</v>
      </c>
      <c r="F198">
        <v>586250</v>
      </c>
    </row>
    <row r="199" spans="1:6" x14ac:dyDescent="0.45">
      <c r="A199" t="s">
        <v>320</v>
      </c>
      <c r="B199">
        <v>2021</v>
      </c>
      <c r="C199" t="s">
        <v>317</v>
      </c>
      <c r="D199">
        <v>3300</v>
      </c>
      <c r="E199" t="s">
        <v>316</v>
      </c>
      <c r="F199">
        <v>586250</v>
      </c>
    </row>
    <row r="200" spans="1:6" x14ac:dyDescent="0.45">
      <c r="A200" t="s">
        <v>320</v>
      </c>
      <c r="B200">
        <v>2023</v>
      </c>
      <c r="C200" t="s">
        <v>317</v>
      </c>
      <c r="D200">
        <v>200</v>
      </c>
      <c r="E200" t="s">
        <v>316</v>
      </c>
      <c r="F200">
        <v>586250</v>
      </c>
    </row>
    <row r="201" spans="1:6" x14ac:dyDescent="0.45">
      <c r="A201" t="s">
        <v>327</v>
      </c>
      <c r="B201">
        <v>2020</v>
      </c>
      <c r="C201" t="s">
        <v>317</v>
      </c>
      <c r="D201">
        <v>5300</v>
      </c>
      <c r="E201" t="s">
        <v>316</v>
      </c>
      <c r="F201">
        <v>584900</v>
      </c>
    </row>
    <row r="202" spans="1:6" x14ac:dyDescent="0.45">
      <c r="A202" t="s">
        <v>323</v>
      </c>
      <c r="B202">
        <v>2023</v>
      </c>
      <c r="C202" t="s">
        <v>312</v>
      </c>
      <c r="D202">
        <v>729</v>
      </c>
      <c r="E202" t="s">
        <v>316</v>
      </c>
      <c r="F202">
        <v>584900</v>
      </c>
    </row>
    <row r="203" spans="1:6" x14ac:dyDescent="0.45">
      <c r="A203" t="s">
        <v>320</v>
      </c>
      <c r="B203">
        <v>2024</v>
      </c>
      <c r="C203" t="s">
        <v>322</v>
      </c>
      <c r="D203">
        <v>1</v>
      </c>
      <c r="E203" t="s">
        <v>316</v>
      </c>
      <c r="F203">
        <v>581300</v>
      </c>
    </row>
    <row r="204" spans="1:6" x14ac:dyDescent="0.45">
      <c r="A204" t="s">
        <v>327</v>
      </c>
      <c r="B204">
        <v>2022</v>
      </c>
      <c r="C204" t="s">
        <v>322</v>
      </c>
      <c r="D204">
        <v>3887</v>
      </c>
      <c r="E204" t="s">
        <v>316</v>
      </c>
      <c r="F204">
        <v>579900</v>
      </c>
    </row>
    <row r="205" spans="1:6" x14ac:dyDescent="0.45">
      <c r="A205" t="s">
        <v>327</v>
      </c>
      <c r="B205">
        <v>2023</v>
      </c>
      <c r="C205" t="s">
        <v>312</v>
      </c>
      <c r="D205">
        <v>819</v>
      </c>
      <c r="E205" t="s">
        <v>316</v>
      </c>
      <c r="F205">
        <v>579900</v>
      </c>
    </row>
    <row r="206" spans="1:6" x14ac:dyDescent="0.45">
      <c r="A206" t="s">
        <v>319</v>
      </c>
      <c r="B206">
        <v>2020</v>
      </c>
      <c r="C206" t="s">
        <v>312</v>
      </c>
      <c r="D206">
        <v>497</v>
      </c>
      <c r="E206" t="s">
        <v>316</v>
      </c>
      <c r="F206">
        <v>579900</v>
      </c>
    </row>
    <row r="207" spans="1:6" x14ac:dyDescent="0.45">
      <c r="A207" t="s">
        <v>331</v>
      </c>
      <c r="B207">
        <v>2023</v>
      </c>
      <c r="C207" t="s">
        <v>322</v>
      </c>
      <c r="D207">
        <v>1000</v>
      </c>
      <c r="E207" t="s">
        <v>316</v>
      </c>
      <c r="F207">
        <v>579900</v>
      </c>
    </row>
    <row r="208" spans="1:6" x14ac:dyDescent="0.45">
      <c r="A208" t="s">
        <v>331</v>
      </c>
      <c r="B208">
        <v>2023</v>
      </c>
      <c r="C208" t="s">
        <v>322</v>
      </c>
      <c r="D208">
        <v>1000</v>
      </c>
      <c r="E208" t="s">
        <v>316</v>
      </c>
      <c r="F208">
        <v>579900</v>
      </c>
    </row>
    <row r="209" spans="1:6" x14ac:dyDescent="0.45">
      <c r="A209" t="s">
        <v>331</v>
      </c>
      <c r="B209">
        <v>2023</v>
      </c>
      <c r="C209" t="s">
        <v>322</v>
      </c>
      <c r="D209">
        <v>1000</v>
      </c>
      <c r="E209" t="s">
        <v>316</v>
      </c>
      <c r="F209">
        <v>579900</v>
      </c>
    </row>
    <row r="210" spans="1:6" x14ac:dyDescent="0.45">
      <c r="A210" t="s">
        <v>328</v>
      </c>
      <c r="B210">
        <v>2023</v>
      </c>
      <c r="C210" t="s">
        <v>322</v>
      </c>
      <c r="D210">
        <v>1650</v>
      </c>
      <c r="E210" t="s">
        <v>316</v>
      </c>
      <c r="F210">
        <v>579900</v>
      </c>
    </row>
    <row r="211" spans="1:6" x14ac:dyDescent="0.45">
      <c r="A211" t="s">
        <v>320</v>
      </c>
      <c r="B211">
        <v>2023</v>
      </c>
      <c r="C211" t="s">
        <v>322</v>
      </c>
      <c r="D211">
        <v>1</v>
      </c>
      <c r="E211" t="s">
        <v>316</v>
      </c>
      <c r="F211">
        <v>579900</v>
      </c>
    </row>
    <row r="212" spans="1:6" x14ac:dyDescent="0.45">
      <c r="A212" t="s">
        <v>320</v>
      </c>
      <c r="B212">
        <v>2023</v>
      </c>
      <c r="C212" t="s">
        <v>322</v>
      </c>
      <c r="D212">
        <v>980</v>
      </c>
      <c r="E212" t="s">
        <v>316</v>
      </c>
      <c r="F212">
        <v>579900</v>
      </c>
    </row>
    <row r="213" spans="1:6" x14ac:dyDescent="0.45">
      <c r="A213" t="s">
        <v>314</v>
      </c>
      <c r="B213">
        <v>2024</v>
      </c>
      <c r="C213" t="s">
        <v>322</v>
      </c>
      <c r="D213">
        <v>858</v>
      </c>
      <c r="E213" t="s">
        <v>316</v>
      </c>
      <c r="F213">
        <v>579900</v>
      </c>
    </row>
    <row r="214" spans="1:6" x14ac:dyDescent="0.45">
      <c r="A214" t="s">
        <v>330</v>
      </c>
      <c r="B214">
        <v>2023</v>
      </c>
      <c r="C214" t="s">
        <v>317</v>
      </c>
      <c r="D214">
        <v>1006</v>
      </c>
      <c r="E214" t="s">
        <v>316</v>
      </c>
      <c r="F214">
        <v>579000</v>
      </c>
    </row>
    <row r="215" spans="1:6" x14ac:dyDescent="0.45">
      <c r="A215" t="s">
        <v>323</v>
      </c>
      <c r="B215">
        <v>2023</v>
      </c>
      <c r="C215" t="s">
        <v>317</v>
      </c>
      <c r="D215">
        <v>1600</v>
      </c>
      <c r="E215" t="s">
        <v>316</v>
      </c>
      <c r="F215">
        <v>579000</v>
      </c>
    </row>
    <row r="216" spans="1:6" x14ac:dyDescent="0.45">
      <c r="A216" t="s">
        <v>323</v>
      </c>
      <c r="B216">
        <v>2024</v>
      </c>
      <c r="C216" t="s">
        <v>315</v>
      </c>
      <c r="D216">
        <v>1500</v>
      </c>
      <c r="E216" t="s">
        <v>316</v>
      </c>
      <c r="F216">
        <v>579000</v>
      </c>
    </row>
    <row r="217" spans="1:6" x14ac:dyDescent="0.45">
      <c r="A217" t="s">
        <v>323</v>
      </c>
      <c r="B217">
        <v>2024</v>
      </c>
      <c r="C217" t="s">
        <v>315</v>
      </c>
      <c r="D217">
        <v>800</v>
      </c>
      <c r="E217" t="s">
        <v>316</v>
      </c>
      <c r="F217">
        <v>577900</v>
      </c>
    </row>
    <row r="218" spans="1:6" x14ac:dyDescent="0.45">
      <c r="A218" t="s">
        <v>327</v>
      </c>
      <c r="B218">
        <v>2017</v>
      </c>
      <c r="C218" t="s">
        <v>312</v>
      </c>
      <c r="D218">
        <v>7720</v>
      </c>
      <c r="E218" t="s">
        <v>316</v>
      </c>
      <c r="F218">
        <v>575000</v>
      </c>
    </row>
    <row r="219" spans="1:6" x14ac:dyDescent="0.45">
      <c r="A219" t="s">
        <v>323</v>
      </c>
      <c r="B219">
        <v>2020</v>
      </c>
      <c r="C219" t="s">
        <v>322</v>
      </c>
      <c r="D219">
        <v>5950</v>
      </c>
      <c r="E219" t="s">
        <v>316</v>
      </c>
      <c r="F219">
        <v>574900</v>
      </c>
    </row>
    <row r="220" spans="1:6" x14ac:dyDescent="0.45">
      <c r="A220" t="s">
        <v>323</v>
      </c>
      <c r="B220">
        <v>2023</v>
      </c>
      <c r="C220" t="s">
        <v>317</v>
      </c>
      <c r="D220">
        <v>7436</v>
      </c>
      <c r="E220" t="s">
        <v>316</v>
      </c>
      <c r="F220">
        <v>574800</v>
      </c>
    </row>
    <row r="221" spans="1:6" x14ac:dyDescent="0.45">
      <c r="A221" t="s">
        <v>323</v>
      </c>
      <c r="B221">
        <v>2023</v>
      </c>
      <c r="C221" t="s">
        <v>317</v>
      </c>
      <c r="D221">
        <v>1000</v>
      </c>
      <c r="E221" t="s">
        <v>316</v>
      </c>
      <c r="F221">
        <v>573738</v>
      </c>
    </row>
    <row r="222" spans="1:6" x14ac:dyDescent="0.45">
      <c r="A222" t="s">
        <v>323</v>
      </c>
      <c r="B222">
        <v>2024</v>
      </c>
      <c r="C222" t="s">
        <v>315</v>
      </c>
      <c r="D222">
        <v>800</v>
      </c>
      <c r="E222" t="s">
        <v>316</v>
      </c>
      <c r="F222">
        <v>571900</v>
      </c>
    </row>
    <row r="223" spans="1:6" x14ac:dyDescent="0.45">
      <c r="A223" t="s">
        <v>335</v>
      </c>
      <c r="B223">
        <v>2024</v>
      </c>
      <c r="C223" t="s">
        <v>322</v>
      </c>
      <c r="D223">
        <v>1</v>
      </c>
      <c r="E223" t="s">
        <v>316</v>
      </c>
      <c r="F223">
        <v>570900</v>
      </c>
    </row>
    <row r="224" spans="1:6" x14ac:dyDescent="0.45">
      <c r="A224" t="s">
        <v>330</v>
      </c>
      <c r="B224">
        <v>2022</v>
      </c>
      <c r="C224" t="s">
        <v>322</v>
      </c>
      <c r="D224">
        <v>7140</v>
      </c>
      <c r="E224" t="s">
        <v>316</v>
      </c>
      <c r="F224">
        <v>569900</v>
      </c>
    </row>
    <row r="225" spans="1:6" x14ac:dyDescent="0.45">
      <c r="A225" t="s">
        <v>330</v>
      </c>
      <c r="B225">
        <v>2023</v>
      </c>
      <c r="C225" t="s">
        <v>322</v>
      </c>
      <c r="D225">
        <v>1200</v>
      </c>
      <c r="E225" t="s">
        <v>316</v>
      </c>
      <c r="F225">
        <v>569900</v>
      </c>
    </row>
    <row r="226" spans="1:6" x14ac:dyDescent="0.45">
      <c r="A226" t="s">
        <v>327</v>
      </c>
      <c r="B226">
        <v>2020</v>
      </c>
      <c r="C226" t="s">
        <v>312</v>
      </c>
      <c r="D226">
        <v>5300</v>
      </c>
      <c r="E226" t="s">
        <v>316</v>
      </c>
      <c r="F226">
        <v>569900</v>
      </c>
    </row>
    <row r="227" spans="1:6" x14ac:dyDescent="0.45">
      <c r="A227" t="s">
        <v>327</v>
      </c>
      <c r="B227">
        <v>2022</v>
      </c>
      <c r="C227" t="s">
        <v>312</v>
      </c>
      <c r="D227">
        <v>2649</v>
      </c>
      <c r="E227" t="s">
        <v>316</v>
      </c>
      <c r="F227">
        <v>569900</v>
      </c>
    </row>
    <row r="228" spans="1:6" x14ac:dyDescent="0.45">
      <c r="A228" t="s">
        <v>327</v>
      </c>
      <c r="B228">
        <v>2022</v>
      </c>
      <c r="C228" t="s">
        <v>322</v>
      </c>
      <c r="D228">
        <v>5199</v>
      </c>
      <c r="E228" t="s">
        <v>316</v>
      </c>
      <c r="F228">
        <v>569900</v>
      </c>
    </row>
    <row r="229" spans="1:6" x14ac:dyDescent="0.45">
      <c r="A229" t="s">
        <v>327</v>
      </c>
      <c r="B229">
        <v>2023</v>
      </c>
      <c r="C229" t="s">
        <v>322</v>
      </c>
      <c r="D229">
        <v>2646</v>
      </c>
      <c r="E229" t="s">
        <v>316</v>
      </c>
      <c r="F229">
        <v>569900</v>
      </c>
    </row>
    <row r="230" spans="1:6" x14ac:dyDescent="0.45">
      <c r="A230" t="s">
        <v>327</v>
      </c>
      <c r="B230">
        <v>2023</v>
      </c>
      <c r="C230" t="s">
        <v>315</v>
      </c>
      <c r="D230">
        <v>1185</v>
      </c>
      <c r="E230" t="s">
        <v>316</v>
      </c>
      <c r="F230">
        <v>569900</v>
      </c>
    </row>
    <row r="231" spans="1:6" x14ac:dyDescent="0.45">
      <c r="A231" t="s">
        <v>327</v>
      </c>
      <c r="B231">
        <v>2024</v>
      </c>
      <c r="C231" t="s">
        <v>315</v>
      </c>
      <c r="D231">
        <v>1500</v>
      </c>
      <c r="E231" t="s">
        <v>316</v>
      </c>
      <c r="F231">
        <v>569900</v>
      </c>
    </row>
    <row r="232" spans="1:6" x14ac:dyDescent="0.45">
      <c r="A232" t="s">
        <v>327</v>
      </c>
      <c r="B232">
        <v>2024</v>
      </c>
      <c r="C232" t="s">
        <v>315</v>
      </c>
      <c r="D232">
        <v>1500</v>
      </c>
      <c r="E232" t="s">
        <v>316</v>
      </c>
      <c r="F232">
        <v>569900</v>
      </c>
    </row>
    <row r="233" spans="1:6" x14ac:dyDescent="0.45">
      <c r="A233" t="s">
        <v>331</v>
      </c>
      <c r="B233">
        <v>2023</v>
      </c>
      <c r="C233" t="s">
        <v>322</v>
      </c>
      <c r="D233">
        <v>1707</v>
      </c>
      <c r="E233" t="s">
        <v>316</v>
      </c>
      <c r="F233">
        <v>569900</v>
      </c>
    </row>
    <row r="234" spans="1:6" x14ac:dyDescent="0.45">
      <c r="A234" t="s">
        <v>331</v>
      </c>
      <c r="B234">
        <v>2024</v>
      </c>
      <c r="C234" t="s">
        <v>322</v>
      </c>
      <c r="D234">
        <v>1</v>
      </c>
      <c r="E234" t="s">
        <v>316</v>
      </c>
      <c r="F234">
        <v>569900</v>
      </c>
    </row>
    <row r="235" spans="1:6" x14ac:dyDescent="0.45">
      <c r="A235" t="s">
        <v>323</v>
      </c>
      <c r="B235">
        <v>2014</v>
      </c>
      <c r="C235" t="s">
        <v>312</v>
      </c>
      <c r="D235">
        <v>6850</v>
      </c>
      <c r="E235" t="s">
        <v>316</v>
      </c>
      <c r="F235">
        <v>569900</v>
      </c>
    </row>
    <row r="236" spans="1:6" x14ac:dyDescent="0.45">
      <c r="A236" t="s">
        <v>323</v>
      </c>
      <c r="B236">
        <v>2024</v>
      </c>
      <c r="C236" t="s">
        <v>315</v>
      </c>
      <c r="D236">
        <v>1200</v>
      </c>
      <c r="E236" t="s">
        <v>316</v>
      </c>
      <c r="F236">
        <v>569900</v>
      </c>
    </row>
    <row r="237" spans="1:6" x14ac:dyDescent="0.45">
      <c r="A237" t="s">
        <v>320</v>
      </c>
      <c r="B237">
        <v>2021</v>
      </c>
      <c r="C237" t="s">
        <v>317</v>
      </c>
      <c r="D237">
        <v>12127</v>
      </c>
      <c r="E237" t="s">
        <v>316</v>
      </c>
      <c r="F237">
        <v>569900</v>
      </c>
    </row>
    <row r="238" spans="1:6" x14ac:dyDescent="0.45">
      <c r="A238" t="s">
        <v>314</v>
      </c>
      <c r="B238">
        <v>2021</v>
      </c>
      <c r="C238" t="s">
        <v>315</v>
      </c>
      <c r="D238">
        <v>8107</v>
      </c>
      <c r="E238" t="s">
        <v>316</v>
      </c>
      <c r="F238">
        <v>569900</v>
      </c>
    </row>
    <row r="239" spans="1:6" x14ac:dyDescent="0.45">
      <c r="A239" t="s">
        <v>314</v>
      </c>
      <c r="B239">
        <v>2022</v>
      </c>
      <c r="C239" t="s">
        <v>312</v>
      </c>
      <c r="D239">
        <v>2794</v>
      </c>
      <c r="E239" t="s">
        <v>316</v>
      </c>
      <c r="F239">
        <v>569900</v>
      </c>
    </row>
    <row r="240" spans="1:6" x14ac:dyDescent="0.45">
      <c r="A240" t="s">
        <v>314</v>
      </c>
      <c r="B240">
        <v>2023</v>
      </c>
      <c r="C240" t="s">
        <v>315</v>
      </c>
      <c r="D240">
        <v>2121</v>
      </c>
      <c r="E240" t="s">
        <v>316</v>
      </c>
      <c r="F240">
        <v>569900</v>
      </c>
    </row>
    <row r="241" spans="1:6" x14ac:dyDescent="0.45">
      <c r="A241" t="s">
        <v>314</v>
      </c>
      <c r="B241">
        <v>2023</v>
      </c>
      <c r="C241" t="s">
        <v>315</v>
      </c>
      <c r="D241">
        <v>2592</v>
      </c>
      <c r="E241" t="s">
        <v>316</v>
      </c>
      <c r="F241">
        <v>569900</v>
      </c>
    </row>
    <row r="242" spans="1:6" x14ac:dyDescent="0.45">
      <c r="A242" t="s">
        <v>314</v>
      </c>
      <c r="B242">
        <v>2024</v>
      </c>
      <c r="C242" t="s">
        <v>322</v>
      </c>
      <c r="D242">
        <v>728</v>
      </c>
      <c r="E242" t="s">
        <v>316</v>
      </c>
      <c r="F242">
        <v>569900</v>
      </c>
    </row>
    <row r="243" spans="1:6" x14ac:dyDescent="0.45">
      <c r="A243" t="s">
        <v>341</v>
      </c>
      <c r="B243">
        <v>2022</v>
      </c>
      <c r="C243" t="s">
        <v>315</v>
      </c>
      <c r="D243">
        <v>1084</v>
      </c>
      <c r="E243" t="s">
        <v>316</v>
      </c>
      <c r="F243">
        <v>569000</v>
      </c>
    </row>
    <row r="244" spans="1:6" x14ac:dyDescent="0.45">
      <c r="A244" t="s">
        <v>323</v>
      </c>
      <c r="B244">
        <v>2024</v>
      </c>
      <c r="C244" t="s">
        <v>322</v>
      </c>
      <c r="D244">
        <v>1</v>
      </c>
      <c r="E244" t="s">
        <v>316</v>
      </c>
      <c r="F244">
        <v>569000</v>
      </c>
    </row>
    <row r="245" spans="1:6" x14ac:dyDescent="0.45">
      <c r="A245" t="s">
        <v>326</v>
      </c>
      <c r="B245">
        <v>2023</v>
      </c>
      <c r="C245" t="s">
        <v>322</v>
      </c>
      <c r="D245">
        <v>1100</v>
      </c>
      <c r="E245" t="s">
        <v>316</v>
      </c>
      <c r="F245">
        <v>569000</v>
      </c>
    </row>
    <row r="246" spans="1:6" x14ac:dyDescent="0.45">
      <c r="A246" t="s">
        <v>314</v>
      </c>
      <c r="B246">
        <v>2022</v>
      </c>
      <c r="C246" t="s">
        <v>315</v>
      </c>
      <c r="D246">
        <v>950</v>
      </c>
      <c r="E246" t="s">
        <v>316</v>
      </c>
      <c r="F246">
        <v>569000</v>
      </c>
    </row>
    <row r="247" spans="1:6" x14ac:dyDescent="0.45">
      <c r="A247" t="s">
        <v>327</v>
      </c>
      <c r="B247">
        <v>2023</v>
      </c>
      <c r="C247" t="s">
        <v>317</v>
      </c>
      <c r="D247">
        <v>2499</v>
      </c>
      <c r="E247" t="s">
        <v>316</v>
      </c>
      <c r="F247">
        <v>568900</v>
      </c>
    </row>
    <row r="248" spans="1:6" x14ac:dyDescent="0.45">
      <c r="A248" t="s">
        <v>323</v>
      </c>
      <c r="B248">
        <v>2019</v>
      </c>
      <c r="C248" t="s">
        <v>317</v>
      </c>
      <c r="D248">
        <v>8950</v>
      </c>
      <c r="E248" t="s">
        <v>316</v>
      </c>
      <c r="F248">
        <v>568900</v>
      </c>
    </row>
    <row r="249" spans="1:6" x14ac:dyDescent="0.45">
      <c r="A249" t="s">
        <v>323</v>
      </c>
      <c r="B249">
        <v>2023</v>
      </c>
      <c r="C249" t="s">
        <v>322</v>
      </c>
      <c r="D249">
        <v>1</v>
      </c>
      <c r="E249" t="s">
        <v>316</v>
      </c>
      <c r="F249">
        <v>568550</v>
      </c>
    </row>
    <row r="250" spans="1:6" x14ac:dyDescent="0.45">
      <c r="A250" t="s">
        <v>336</v>
      </c>
      <c r="B250">
        <v>2024</v>
      </c>
      <c r="C250" t="s">
        <v>315</v>
      </c>
      <c r="D250">
        <v>1</v>
      </c>
      <c r="E250" t="s">
        <v>316</v>
      </c>
      <c r="F250">
        <v>567600</v>
      </c>
    </row>
    <row r="251" spans="1:6" x14ac:dyDescent="0.45">
      <c r="A251" t="s">
        <v>323</v>
      </c>
      <c r="B251">
        <v>2024</v>
      </c>
      <c r="C251" t="s">
        <v>315</v>
      </c>
      <c r="D251">
        <v>699</v>
      </c>
      <c r="E251" t="s">
        <v>316</v>
      </c>
      <c r="F251">
        <v>566900</v>
      </c>
    </row>
    <row r="252" spans="1:6" x14ac:dyDescent="0.45">
      <c r="A252" t="s">
        <v>330</v>
      </c>
      <c r="B252">
        <v>2015</v>
      </c>
      <c r="C252" t="s">
        <v>312</v>
      </c>
      <c r="D252">
        <v>14700</v>
      </c>
      <c r="E252" t="s">
        <v>316</v>
      </c>
      <c r="F252">
        <v>565000</v>
      </c>
    </row>
    <row r="253" spans="1:6" x14ac:dyDescent="0.45">
      <c r="A253" t="s">
        <v>314</v>
      </c>
      <c r="B253">
        <v>2019</v>
      </c>
      <c r="C253" t="s">
        <v>315</v>
      </c>
      <c r="D253">
        <v>8699</v>
      </c>
      <c r="E253" t="s">
        <v>316</v>
      </c>
      <c r="F253">
        <v>565000</v>
      </c>
    </row>
    <row r="254" spans="1:6" x14ac:dyDescent="0.45">
      <c r="A254" t="s">
        <v>323</v>
      </c>
      <c r="B254">
        <v>2023</v>
      </c>
      <c r="C254" t="s">
        <v>317</v>
      </c>
      <c r="D254">
        <v>950</v>
      </c>
      <c r="E254" t="s">
        <v>316</v>
      </c>
      <c r="F254">
        <v>564900</v>
      </c>
    </row>
    <row r="255" spans="1:6" x14ac:dyDescent="0.45">
      <c r="A255" t="s">
        <v>323</v>
      </c>
      <c r="B255">
        <v>2023</v>
      </c>
      <c r="C255" t="s">
        <v>317</v>
      </c>
      <c r="D255">
        <v>1500</v>
      </c>
      <c r="E255" t="s">
        <v>316</v>
      </c>
      <c r="F255">
        <v>564900</v>
      </c>
    </row>
    <row r="256" spans="1:6" x14ac:dyDescent="0.45">
      <c r="A256" t="s">
        <v>326</v>
      </c>
      <c r="B256">
        <v>2022</v>
      </c>
      <c r="C256" t="s">
        <v>322</v>
      </c>
      <c r="D256">
        <v>1908</v>
      </c>
      <c r="E256" t="s">
        <v>316</v>
      </c>
      <c r="F256">
        <v>564900</v>
      </c>
    </row>
    <row r="257" spans="1:6" x14ac:dyDescent="0.45">
      <c r="A257" t="s">
        <v>319</v>
      </c>
      <c r="B257">
        <v>2020</v>
      </c>
      <c r="C257" t="s">
        <v>315</v>
      </c>
      <c r="D257">
        <v>7801</v>
      </c>
      <c r="E257" t="s">
        <v>316</v>
      </c>
      <c r="F257">
        <v>564700</v>
      </c>
    </row>
    <row r="258" spans="1:6" x14ac:dyDescent="0.45">
      <c r="A258" t="s">
        <v>323</v>
      </c>
      <c r="B258">
        <v>2024</v>
      </c>
      <c r="C258" t="s">
        <v>315</v>
      </c>
      <c r="D258">
        <v>1399</v>
      </c>
      <c r="E258" t="s">
        <v>316</v>
      </c>
      <c r="F258">
        <v>563900</v>
      </c>
    </row>
    <row r="259" spans="1:6" x14ac:dyDescent="0.45">
      <c r="A259" t="s">
        <v>318</v>
      </c>
      <c r="B259">
        <v>2023</v>
      </c>
      <c r="C259" t="s">
        <v>312</v>
      </c>
      <c r="D259">
        <v>1999</v>
      </c>
      <c r="E259" t="s">
        <v>316</v>
      </c>
      <c r="F259">
        <v>563400</v>
      </c>
    </row>
    <row r="260" spans="1:6" x14ac:dyDescent="0.45">
      <c r="A260" t="s">
        <v>332</v>
      </c>
      <c r="B260">
        <v>2024</v>
      </c>
      <c r="C260" t="s">
        <v>315</v>
      </c>
      <c r="D260">
        <v>150</v>
      </c>
      <c r="E260" t="s">
        <v>316</v>
      </c>
      <c r="F260">
        <v>563000</v>
      </c>
    </row>
    <row r="261" spans="1:6" x14ac:dyDescent="0.45">
      <c r="A261" t="s">
        <v>323</v>
      </c>
      <c r="B261">
        <v>2024</v>
      </c>
      <c r="C261" t="s">
        <v>322</v>
      </c>
      <c r="D261">
        <v>999</v>
      </c>
      <c r="E261" t="s">
        <v>316</v>
      </c>
      <c r="F261">
        <v>562900</v>
      </c>
    </row>
    <row r="262" spans="1:6" x14ac:dyDescent="0.45">
      <c r="A262" t="s">
        <v>344</v>
      </c>
      <c r="B262">
        <v>2024</v>
      </c>
      <c r="C262" t="s">
        <v>315</v>
      </c>
      <c r="D262">
        <v>1</v>
      </c>
      <c r="E262" t="s">
        <v>316</v>
      </c>
      <c r="F262">
        <v>562375</v>
      </c>
    </row>
    <row r="263" spans="1:6" x14ac:dyDescent="0.45">
      <c r="A263" t="s">
        <v>335</v>
      </c>
      <c r="B263">
        <v>2023</v>
      </c>
      <c r="C263" t="s">
        <v>317</v>
      </c>
      <c r="D263">
        <v>700</v>
      </c>
      <c r="E263" t="s">
        <v>316</v>
      </c>
      <c r="F263">
        <v>561250</v>
      </c>
    </row>
    <row r="264" spans="1:6" x14ac:dyDescent="0.45">
      <c r="A264" t="s">
        <v>327</v>
      </c>
      <c r="B264">
        <v>2022</v>
      </c>
      <c r="C264" t="s">
        <v>315</v>
      </c>
      <c r="D264">
        <v>2199</v>
      </c>
      <c r="E264" t="s">
        <v>316</v>
      </c>
      <c r="F264">
        <v>559900</v>
      </c>
    </row>
    <row r="265" spans="1:6" x14ac:dyDescent="0.45">
      <c r="A265" t="s">
        <v>327</v>
      </c>
      <c r="B265">
        <v>2023</v>
      </c>
      <c r="C265" t="s">
        <v>315</v>
      </c>
      <c r="D265">
        <v>1500</v>
      </c>
      <c r="E265" t="s">
        <v>316</v>
      </c>
      <c r="F265">
        <v>559900</v>
      </c>
    </row>
    <row r="266" spans="1:6" x14ac:dyDescent="0.45">
      <c r="A266" t="s">
        <v>331</v>
      </c>
      <c r="B266">
        <v>2024</v>
      </c>
      <c r="C266" t="s">
        <v>322</v>
      </c>
      <c r="D266">
        <v>1000</v>
      </c>
      <c r="E266" t="s">
        <v>316</v>
      </c>
      <c r="F266">
        <v>559900</v>
      </c>
    </row>
    <row r="267" spans="1:6" x14ac:dyDescent="0.45">
      <c r="A267" t="s">
        <v>323</v>
      </c>
      <c r="B267">
        <v>2022</v>
      </c>
      <c r="C267" t="s">
        <v>312</v>
      </c>
      <c r="D267">
        <v>4200</v>
      </c>
      <c r="E267" t="s">
        <v>316</v>
      </c>
      <c r="F267">
        <v>559900</v>
      </c>
    </row>
    <row r="268" spans="1:6" x14ac:dyDescent="0.45">
      <c r="A268" t="s">
        <v>320</v>
      </c>
      <c r="B268">
        <v>2023</v>
      </c>
      <c r="C268" t="s">
        <v>322</v>
      </c>
      <c r="D268">
        <v>1</v>
      </c>
      <c r="E268" t="s">
        <v>316</v>
      </c>
      <c r="F268">
        <v>559900</v>
      </c>
    </row>
    <row r="269" spans="1:6" x14ac:dyDescent="0.45">
      <c r="A269" t="s">
        <v>320</v>
      </c>
      <c r="B269">
        <v>2024</v>
      </c>
      <c r="C269" t="s">
        <v>322</v>
      </c>
      <c r="D269">
        <v>5</v>
      </c>
      <c r="E269" t="s">
        <v>316</v>
      </c>
      <c r="F269">
        <v>559900</v>
      </c>
    </row>
    <row r="270" spans="1:6" x14ac:dyDescent="0.45">
      <c r="A270" t="s">
        <v>314</v>
      </c>
      <c r="B270">
        <v>2022</v>
      </c>
      <c r="C270" t="s">
        <v>312</v>
      </c>
      <c r="D270">
        <v>3039</v>
      </c>
      <c r="E270" t="s">
        <v>316</v>
      </c>
      <c r="F270">
        <v>559900</v>
      </c>
    </row>
    <row r="271" spans="1:6" x14ac:dyDescent="0.45">
      <c r="A271" t="s">
        <v>314</v>
      </c>
      <c r="B271">
        <v>2023</v>
      </c>
      <c r="C271" t="s">
        <v>322</v>
      </c>
      <c r="D271">
        <v>2114</v>
      </c>
      <c r="E271" t="s">
        <v>316</v>
      </c>
      <c r="F271">
        <v>559900</v>
      </c>
    </row>
    <row r="272" spans="1:6" x14ac:dyDescent="0.45">
      <c r="A272" t="s">
        <v>314</v>
      </c>
      <c r="B272">
        <v>2023</v>
      </c>
      <c r="C272" t="s">
        <v>315</v>
      </c>
      <c r="D272">
        <v>501</v>
      </c>
      <c r="E272" t="s">
        <v>316</v>
      </c>
      <c r="F272">
        <v>559900</v>
      </c>
    </row>
    <row r="273" spans="1:6" x14ac:dyDescent="0.45">
      <c r="A273" t="s">
        <v>320</v>
      </c>
      <c r="B273">
        <v>2023</v>
      </c>
      <c r="C273" t="s">
        <v>322</v>
      </c>
      <c r="D273">
        <v>10</v>
      </c>
      <c r="E273" t="s">
        <v>316</v>
      </c>
      <c r="F273">
        <v>559800</v>
      </c>
    </row>
    <row r="274" spans="1:6" x14ac:dyDescent="0.45">
      <c r="A274" t="s">
        <v>330</v>
      </c>
      <c r="B274">
        <v>2021</v>
      </c>
      <c r="C274" t="s">
        <v>322</v>
      </c>
      <c r="D274">
        <v>8268</v>
      </c>
      <c r="E274" t="s">
        <v>316</v>
      </c>
      <c r="F274">
        <v>559000</v>
      </c>
    </row>
    <row r="275" spans="1:6" x14ac:dyDescent="0.45">
      <c r="A275" t="s">
        <v>330</v>
      </c>
      <c r="B275">
        <v>2021</v>
      </c>
      <c r="C275" t="s">
        <v>322</v>
      </c>
      <c r="D275">
        <v>8487</v>
      </c>
      <c r="E275" t="s">
        <v>316</v>
      </c>
      <c r="F275">
        <v>559000</v>
      </c>
    </row>
    <row r="276" spans="1:6" x14ac:dyDescent="0.45">
      <c r="A276" t="s">
        <v>330</v>
      </c>
      <c r="B276">
        <v>2022</v>
      </c>
      <c r="C276" t="s">
        <v>322</v>
      </c>
      <c r="D276">
        <v>1393</v>
      </c>
      <c r="E276" t="s">
        <v>316</v>
      </c>
      <c r="F276">
        <v>559000</v>
      </c>
    </row>
    <row r="277" spans="1:6" x14ac:dyDescent="0.45">
      <c r="A277" t="s">
        <v>327</v>
      </c>
      <c r="B277">
        <v>2023</v>
      </c>
      <c r="C277" t="s">
        <v>317</v>
      </c>
      <c r="D277">
        <v>2121</v>
      </c>
      <c r="E277" t="s">
        <v>316</v>
      </c>
      <c r="F277">
        <v>559000</v>
      </c>
    </row>
    <row r="278" spans="1:6" x14ac:dyDescent="0.45">
      <c r="A278" t="s">
        <v>324</v>
      </c>
      <c r="B278">
        <v>2023</v>
      </c>
      <c r="C278" t="s">
        <v>322</v>
      </c>
      <c r="D278">
        <v>347</v>
      </c>
      <c r="E278" t="s">
        <v>316</v>
      </c>
      <c r="F278">
        <v>559000</v>
      </c>
    </row>
    <row r="279" spans="1:6" x14ac:dyDescent="0.45">
      <c r="A279" t="s">
        <v>323</v>
      </c>
      <c r="B279">
        <v>2024</v>
      </c>
      <c r="C279" t="s">
        <v>322</v>
      </c>
      <c r="D279">
        <v>1</v>
      </c>
      <c r="E279" t="s">
        <v>316</v>
      </c>
      <c r="F279">
        <v>559000</v>
      </c>
    </row>
    <row r="280" spans="1:6" x14ac:dyDescent="0.45">
      <c r="A280" t="s">
        <v>320</v>
      </c>
      <c r="B280">
        <v>2023</v>
      </c>
      <c r="C280" t="s">
        <v>322</v>
      </c>
      <c r="D280">
        <v>100</v>
      </c>
      <c r="E280" t="s">
        <v>316</v>
      </c>
      <c r="F280">
        <v>559000</v>
      </c>
    </row>
    <row r="281" spans="1:6" x14ac:dyDescent="0.45">
      <c r="A281" t="s">
        <v>320</v>
      </c>
      <c r="B281">
        <v>2023</v>
      </c>
      <c r="C281" t="s">
        <v>322</v>
      </c>
      <c r="D281">
        <v>1310</v>
      </c>
      <c r="E281" t="s">
        <v>316</v>
      </c>
      <c r="F281">
        <v>559000</v>
      </c>
    </row>
    <row r="282" spans="1:6" x14ac:dyDescent="0.45">
      <c r="A282" t="s">
        <v>320</v>
      </c>
      <c r="B282">
        <v>2023</v>
      </c>
      <c r="C282" t="s">
        <v>322</v>
      </c>
      <c r="D282">
        <v>1555</v>
      </c>
      <c r="E282" t="s">
        <v>316</v>
      </c>
      <c r="F282">
        <v>559000</v>
      </c>
    </row>
    <row r="283" spans="1:6" x14ac:dyDescent="0.45">
      <c r="A283" t="s">
        <v>314</v>
      </c>
      <c r="B283">
        <v>2022</v>
      </c>
      <c r="C283" t="s">
        <v>315</v>
      </c>
      <c r="D283">
        <v>4912</v>
      </c>
      <c r="E283" t="s">
        <v>316</v>
      </c>
      <c r="F283">
        <v>559000</v>
      </c>
    </row>
    <row r="284" spans="1:6" x14ac:dyDescent="0.45">
      <c r="A284" t="s">
        <v>314</v>
      </c>
      <c r="B284">
        <v>2023</v>
      </c>
      <c r="C284" t="s">
        <v>315</v>
      </c>
      <c r="D284">
        <v>3090</v>
      </c>
      <c r="E284" t="s">
        <v>316</v>
      </c>
      <c r="F284">
        <v>559000</v>
      </c>
    </row>
    <row r="285" spans="1:6" x14ac:dyDescent="0.45">
      <c r="A285" t="s">
        <v>320</v>
      </c>
      <c r="B285">
        <v>2024</v>
      </c>
      <c r="C285" t="s">
        <v>322</v>
      </c>
      <c r="D285">
        <v>1</v>
      </c>
      <c r="E285" t="s">
        <v>316</v>
      </c>
      <c r="F285">
        <v>558500</v>
      </c>
    </row>
    <row r="286" spans="1:6" x14ac:dyDescent="0.45">
      <c r="A286" t="s">
        <v>327</v>
      </c>
      <c r="B286">
        <v>2015</v>
      </c>
      <c r="C286" t="s">
        <v>312</v>
      </c>
      <c r="D286">
        <v>10100</v>
      </c>
      <c r="E286" t="s">
        <v>316</v>
      </c>
      <c r="F286">
        <v>555000</v>
      </c>
    </row>
    <row r="287" spans="1:6" x14ac:dyDescent="0.45">
      <c r="A287" t="s">
        <v>320</v>
      </c>
      <c r="B287">
        <v>2023</v>
      </c>
      <c r="C287" t="s">
        <v>322</v>
      </c>
      <c r="D287">
        <v>10</v>
      </c>
      <c r="E287" t="s">
        <v>316</v>
      </c>
      <c r="F287">
        <v>554900</v>
      </c>
    </row>
    <row r="288" spans="1:6" x14ac:dyDescent="0.45">
      <c r="A288" t="s">
        <v>330</v>
      </c>
      <c r="B288">
        <v>2015</v>
      </c>
      <c r="C288" t="s">
        <v>312</v>
      </c>
      <c r="D288">
        <v>11500</v>
      </c>
      <c r="E288" t="s">
        <v>316</v>
      </c>
      <c r="F288">
        <v>549900</v>
      </c>
    </row>
    <row r="289" spans="1:6" x14ac:dyDescent="0.45">
      <c r="A289" t="s">
        <v>330</v>
      </c>
      <c r="B289">
        <v>2023</v>
      </c>
      <c r="C289" t="s">
        <v>312</v>
      </c>
      <c r="D289">
        <v>2500</v>
      </c>
      <c r="E289" t="s">
        <v>316</v>
      </c>
      <c r="F289">
        <v>549900</v>
      </c>
    </row>
    <row r="290" spans="1:6" x14ac:dyDescent="0.45">
      <c r="A290" t="s">
        <v>330</v>
      </c>
      <c r="B290">
        <v>2024</v>
      </c>
      <c r="C290" t="s">
        <v>315</v>
      </c>
      <c r="D290">
        <v>375</v>
      </c>
      <c r="E290" t="s">
        <v>316</v>
      </c>
      <c r="F290">
        <v>549900</v>
      </c>
    </row>
    <row r="291" spans="1:6" x14ac:dyDescent="0.45">
      <c r="A291" t="s">
        <v>327</v>
      </c>
      <c r="B291">
        <v>2018</v>
      </c>
      <c r="C291" t="s">
        <v>312</v>
      </c>
      <c r="D291">
        <v>12600</v>
      </c>
      <c r="E291" t="s">
        <v>316</v>
      </c>
      <c r="F291">
        <v>549900</v>
      </c>
    </row>
    <row r="292" spans="1:6" x14ac:dyDescent="0.45">
      <c r="A292" t="s">
        <v>327</v>
      </c>
      <c r="B292">
        <v>2023</v>
      </c>
      <c r="C292" t="s">
        <v>322</v>
      </c>
      <c r="D292">
        <v>511</v>
      </c>
      <c r="E292" t="s">
        <v>316</v>
      </c>
      <c r="F292">
        <v>549900</v>
      </c>
    </row>
    <row r="293" spans="1:6" x14ac:dyDescent="0.45">
      <c r="A293" t="s">
        <v>327</v>
      </c>
      <c r="B293">
        <v>2023</v>
      </c>
      <c r="C293" t="s">
        <v>315</v>
      </c>
      <c r="D293">
        <v>962</v>
      </c>
      <c r="E293" t="s">
        <v>316</v>
      </c>
      <c r="F293">
        <v>549900</v>
      </c>
    </row>
    <row r="294" spans="1:6" x14ac:dyDescent="0.45">
      <c r="A294" t="s">
        <v>327</v>
      </c>
      <c r="B294">
        <v>2023</v>
      </c>
      <c r="C294" t="s">
        <v>315</v>
      </c>
      <c r="D294">
        <v>1904</v>
      </c>
      <c r="E294" t="s">
        <v>316</v>
      </c>
      <c r="F294">
        <v>549900</v>
      </c>
    </row>
    <row r="295" spans="1:6" x14ac:dyDescent="0.45">
      <c r="A295" t="s">
        <v>319</v>
      </c>
      <c r="B295">
        <v>2022</v>
      </c>
      <c r="C295" t="s">
        <v>322</v>
      </c>
      <c r="D295">
        <v>340</v>
      </c>
      <c r="E295" t="s">
        <v>316</v>
      </c>
      <c r="F295">
        <v>549900</v>
      </c>
    </row>
    <row r="296" spans="1:6" x14ac:dyDescent="0.45">
      <c r="A296" t="s">
        <v>319</v>
      </c>
      <c r="B296">
        <v>2022</v>
      </c>
      <c r="C296" t="s">
        <v>322</v>
      </c>
      <c r="D296">
        <v>550</v>
      </c>
      <c r="E296" t="s">
        <v>316</v>
      </c>
      <c r="F296">
        <v>549900</v>
      </c>
    </row>
    <row r="297" spans="1:6" x14ac:dyDescent="0.45">
      <c r="A297" t="s">
        <v>331</v>
      </c>
      <c r="B297">
        <v>2022</v>
      </c>
      <c r="C297" t="s">
        <v>315</v>
      </c>
      <c r="D297">
        <v>2450</v>
      </c>
      <c r="E297" t="s">
        <v>316</v>
      </c>
      <c r="F297">
        <v>549900</v>
      </c>
    </row>
    <row r="298" spans="1:6" x14ac:dyDescent="0.45">
      <c r="A298" t="s">
        <v>331</v>
      </c>
      <c r="B298">
        <v>2023</v>
      </c>
      <c r="C298" t="s">
        <v>322</v>
      </c>
      <c r="D298">
        <v>588</v>
      </c>
      <c r="E298" t="s">
        <v>316</v>
      </c>
      <c r="F298">
        <v>549900</v>
      </c>
    </row>
    <row r="299" spans="1:6" x14ac:dyDescent="0.45">
      <c r="A299" t="s">
        <v>331</v>
      </c>
      <c r="B299">
        <v>2023</v>
      </c>
      <c r="C299" t="s">
        <v>322</v>
      </c>
      <c r="D299">
        <v>1064</v>
      </c>
      <c r="E299" t="s">
        <v>316</v>
      </c>
      <c r="F299">
        <v>549900</v>
      </c>
    </row>
    <row r="300" spans="1:6" x14ac:dyDescent="0.45">
      <c r="A300" t="s">
        <v>331</v>
      </c>
      <c r="B300">
        <v>2024</v>
      </c>
      <c r="C300" t="s">
        <v>322</v>
      </c>
      <c r="D300">
        <v>84</v>
      </c>
      <c r="E300" t="s">
        <v>316</v>
      </c>
      <c r="F300">
        <v>549900</v>
      </c>
    </row>
    <row r="301" spans="1:6" x14ac:dyDescent="0.45">
      <c r="A301" t="s">
        <v>342</v>
      </c>
      <c r="B301">
        <v>2018</v>
      </c>
      <c r="C301" t="s">
        <v>317</v>
      </c>
      <c r="D301">
        <v>10234</v>
      </c>
      <c r="E301" t="s">
        <v>316</v>
      </c>
      <c r="F301">
        <v>549900</v>
      </c>
    </row>
    <row r="302" spans="1:6" x14ac:dyDescent="0.45">
      <c r="A302" t="s">
        <v>323</v>
      </c>
      <c r="B302">
        <v>2018</v>
      </c>
      <c r="C302" t="s">
        <v>317</v>
      </c>
      <c r="D302">
        <v>3500</v>
      </c>
      <c r="E302" t="s">
        <v>316</v>
      </c>
      <c r="F302">
        <v>549900</v>
      </c>
    </row>
    <row r="303" spans="1:6" x14ac:dyDescent="0.45">
      <c r="A303" t="s">
        <v>323</v>
      </c>
      <c r="B303">
        <v>2021</v>
      </c>
      <c r="C303" t="s">
        <v>312</v>
      </c>
      <c r="D303">
        <v>6593</v>
      </c>
      <c r="E303" t="s">
        <v>316</v>
      </c>
      <c r="F303">
        <v>549900</v>
      </c>
    </row>
    <row r="304" spans="1:6" x14ac:dyDescent="0.45">
      <c r="A304" t="s">
        <v>323</v>
      </c>
      <c r="B304">
        <v>2022</v>
      </c>
      <c r="C304" t="s">
        <v>322</v>
      </c>
      <c r="D304">
        <v>2600</v>
      </c>
      <c r="E304" t="s">
        <v>316</v>
      </c>
      <c r="F304">
        <v>549900</v>
      </c>
    </row>
    <row r="305" spans="1:6" x14ac:dyDescent="0.45">
      <c r="A305" t="s">
        <v>323</v>
      </c>
      <c r="B305">
        <v>2022</v>
      </c>
      <c r="C305" t="s">
        <v>315</v>
      </c>
      <c r="D305">
        <v>4834</v>
      </c>
      <c r="E305" t="s">
        <v>316</v>
      </c>
      <c r="F305">
        <v>549900</v>
      </c>
    </row>
    <row r="306" spans="1:6" x14ac:dyDescent="0.45">
      <c r="A306" t="s">
        <v>323</v>
      </c>
      <c r="B306">
        <v>2023</v>
      </c>
      <c r="C306" t="s">
        <v>322</v>
      </c>
      <c r="D306">
        <v>1200</v>
      </c>
      <c r="E306" t="s">
        <v>316</v>
      </c>
      <c r="F306">
        <v>549900</v>
      </c>
    </row>
    <row r="307" spans="1:6" x14ac:dyDescent="0.45">
      <c r="A307" t="s">
        <v>323</v>
      </c>
      <c r="B307">
        <v>2023</v>
      </c>
      <c r="C307" t="s">
        <v>322</v>
      </c>
      <c r="D307">
        <v>6050</v>
      </c>
      <c r="E307" t="s">
        <v>316</v>
      </c>
      <c r="F307">
        <v>549900</v>
      </c>
    </row>
    <row r="308" spans="1:6" x14ac:dyDescent="0.45">
      <c r="A308" t="s">
        <v>326</v>
      </c>
      <c r="B308">
        <v>2022</v>
      </c>
      <c r="C308" t="s">
        <v>322</v>
      </c>
      <c r="D308">
        <v>5224</v>
      </c>
      <c r="E308" t="s">
        <v>316</v>
      </c>
      <c r="F308">
        <v>549900</v>
      </c>
    </row>
    <row r="309" spans="1:6" x14ac:dyDescent="0.45">
      <c r="A309" t="s">
        <v>326</v>
      </c>
      <c r="B309">
        <v>2022</v>
      </c>
      <c r="C309" t="s">
        <v>322</v>
      </c>
      <c r="D309">
        <v>5680</v>
      </c>
      <c r="E309" t="s">
        <v>316</v>
      </c>
      <c r="F309">
        <v>549900</v>
      </c>
    </row>
    <row r="310" spans="1:6" x14ac:dyDescent="0.45">
      <c r="A310" t="s">
        <v>320</v>
      </c>
      <c r="B310">
        <v>2023</v>
      </c>
      <c r="C310" t="s">
        <v>322</v>
      </c>
      <c r="D310">
        <v>10</v>
      </c>
      <c r="E310" t="s">
        <v>316</v>
      </c>
      <c r="F310">
        <v>549900</v>
      </c>
    </row>
    <row r="311" spans="1:6" x14ac:dyDescent="0.45">
      <c r="A311" t="s">
        <v>320</v>
      </c>
      <c r="B311">
        <v>2023</v>
      </c>
      <c r="C311" t="s">
        <v>322</v>
      </c>
      <c r="D311">
        <v>1045</v>
      </c>
      <c r="E311" t="s">
        <v>316</v>
      </c>
      <c r="F311">
        <v>549900</v>
      </c>
    </row>
    <row r="312" spans="1:6" x14ac:dyDescent="0.45">
      <c r="A312" t="s">
        <v>320</v>
      </c>
      <c r="B312">
        <v>2023</v>
      </c>
      <c r="C312" t="s">
        <v>312</v>
      </c>
      <c r="D312">
        <v>2295</v>
      </c>
      <c r="E312" t="s">
        <v>316</v>
      </c>
      <c r="F312">
        <v>549900</v>
      </c>
    </row>
    <row r="313" spans="1:6" x14ac:dyDescent="0.45">
      <c r="A313" t="s">
        <v>314</v>
      </c>
      <c r="B313">
        <v>2023</v>
      </c>
      <c r="C313" t="s">
        <v>315</v>
      </c>
      <c r="D313">
        <v>2350</v>
      </c>
      <c r="E313" t="s">
        <v>316</v>
      </c>
      <c r="F313">
        <v>549900</v>
      </c>
    </row>
    <row r="314" spans="1:6" x14ac:dyDescent="0.45">
      <c r="A314" t="s">
        <v>314</v>
      </c>
      <c r="B314">
        <v>2023</v>
      </c>
      <c r="C314" t="s">
        <v>315</v>
      </c>
      <c r="D314">
        <v>4579</v>
      </c>
      <c r="E314" t="s">
        <v>316</v>
      </c>
      <c r="F314">
        <v>549900</v>
      </c>
    </row>
    <row r="315" spans="1:6" x14ac:dyDescent="0.45">
      <c r="A315" t="s">
        <v>314</v>
      </c>
      <c r="B315">
        <v>2024</v>
      </c>
      <c r="C315" t="s">
        <v>322</v>
      </c>
      <c r="D315">
        <v>221</v>
      </c>
      <c r="E315" t="s">
        <v>316</v>
      </c>
      <c r="F315">
        <v>549900</v>
      </c>
    </row>
    <row r="316" spans="1:6" x14ac:dyDescent="0.45">
      <c r="A316" t="s">
        <v>327</v>
      </c>
      <c r="B316">
        <v>2020</v>
      </c>
      <c r="C316" t="s">
        <v>317</v>
      </c>
      <c r="D316">
        <v>4673</v>
      </c>
      <c r="E316" t="s">
        <v>316</v>
      </c>
      <c r="F316">
        <v>549800</v>
      </c>
    </row>
    <row r="317" spans="1:6" x14ac:dyDescent="0.45">
      <c r="A317" t="s">
        <v>323</v>
      </c>
      <c r="B317">
        <v>2019</v>
      </c>
      <c r="C317" t="s">
        <v>312</v>
      </c>
      <c r="D317">
        <v>6500</v>
      </c>
      <c r="E317" t="s">
        <v>316</v>
      </c>
      <c r="F317">
        <v>549800</v>
      </c>
    </row>
    <row r="318" spans="1:6" x14ac:dyDescent="0.45">
      <c r="A318" t="s">
        <v>326</v>
      </c>
      <c r="B318">
        <v>2016</v>
      </c>
      <c r="C318" t="s">
        <v>322</v>
      </c>
      <c r="D318">
        <v>10651</v>
      </c>
      <c r="E318" t="s">
        <v>316</v>
      </c>
      <c r="F318">
        <v>549800</v>
      </c>
    </row>
    <row r="319" spans="1:6" x14ac:dyDescent="0.45">
      <c r="A319" t="s">
        <v>327</v>
      </c>
      <c r="B319">
        <v>2023</v>
      </c>
      <c r="C319" t="s">
        <v>315</v>
      </c>
      <c r="D319">
        <v>1010</v>
      </c>
      <c r="E319" t="s">
        <v>316</v>
      </c>
      <c r="F319">
        <v>549000</v>
      </c>
    </row>
    <row r="320" spans="1:6" x14ac:dyDescent="0.45">
      <c r="A320" t="s">
        <v>327</v>
      </c>
      <c r="B320">
        <v>2023</v>
      </c>
      <c r="C320" t="s">
        <v>315</v>
      </c>
      <c r="D320">
        <v>1490</v>
      </c>
      <c r="E320" t="s">
        <v>316</v>
      </c>
      <c r="F320">
        <v>549000</v>
      </c>
    </row>
    <row r="321" spans="1:6" x14ac:dyDescent="0.45">
      <c r="A321" t="s">
        <v>323</v>
      </c>
      <c r="B321">
        <v>2024</v>
      </c>
      <c r="C321" t="s">
        <v>315</v>
      </c>
      <c r="D321">
        <v>1200</v>
      </c>
      <c r="E321" t="s">
        <v>316</v>
      </c>
      <c r="F321">
        <v>549000</v>
      </c>
    </row>
    <row r="322" spans="1:6" x14ac:dyDescent="0.45">
      <c r="A322" t="s">
        <v>314</v>
      </c>
      <c r="B322">
        <v>2023</v>
      </c>
      <c r="C322" t="s">
        <v>315</v>
      </c>
      <c r="D322">
        <v>4682</v>
      </c>
      <c r="E322" t="s">
        <v>316</v>
      </c>
      <c r="F322">
        <v>549000</v>
      </c>
    </row>
    <row r="323" spans="1:6" x14ac:dyDescent="0.45">
      <c r="A323" t="s">
        <v>323</v>
      </c>
      <c r="B323">
        <v>2022</v>
      </c>
      <c r="C323" t="s">
        <v>322</v>
      </c>
      <c r="D323">
        <v>3138</v>
      </c>
      <c r="E323" t="s">
        <v>316</v>
      </c>
      <c r="F323">
        <v>548900</v>
      </c>
    </row>
    <row r="324" spans="1:6" x14ac:dyDescent="0.45">
      <c r="A324" t="s">
        <v>323</v>
      </c>
      <c r="B324">
        <v>2014</v>
      </c>
      <c r="C324" t="s">
        <v>317</v>
      </c>
      <c r="D324">
        <v>15000</v>
      </c>
      <c r="E324" t="s">
        <v>313</v>
      </c>
      <c r="F324">
        <v>548750</v>
      </c>
    </row>
    <row r="325" spans="1:6" x14ac:dyDescent="0.45">
      <c r="A325" t="s">
        <v>320</v>
      </c>
      <c r="B325">
        <v>2023</v>
      </c>
      <c r="C325" t="s">
        <v>317</v>
      </c>
      <c r="D325">
        <v>200</v>
      </c>
      <c r="E325" t="s">
        <v>316</v>
      </c>
      <c r="F325">
        <v>548750</v>
      </c>
    </row>
    <row r="326" spans="1:6" x14ac:dyDescent="0.45">
      <c r="A326" t="s">
        <v>320</v>
      </c>
      <c r="B326">
        <v>2023</v>
      </c>
      <c r="C326" t="s">
        <v>322</v>
      </c>
      <c r="D326">
        <v>5</v>
      </c>
      <c r="E326" t="s">
        <v>316</v>
      </c>
      <c r="F326">
        <v>544900</v>
      </c>
    </row>
    <row r="327" spans="1:6" x14ac:dyDescent="0.45">
      <c r="A327" t="s">
        <v>320</v>
      </c>
      <c r="B327">
        <v>2023</v>
      </c>
      <c r="C327" t="s">
        <v>322</v>
      </c>
      <c r="D327">
        <v>5</v>
      </c>
      <c r="E327" t="s">
        <v>316</v>
      </c>
      <c r="F327">
        <v>544900</v>
      </c>
    </row>
    <row r="328" spans="1:6" x14ac:dyDescent="0.45">
      <c r="A328" t="s">
        <v>314</v>
      </c>
      <c r="B328">
        <v>2022</v>
      </c>
      <c r="C328" t="s">
        <v>312</v>
      </c>
      <c r="D328">
        <v>4197</v>
      </c>
      <c r="E328" t="s">
        <v>316</v>
      </c>
      <c r="F328">
        <v>544900</v>
      </c>
    </row>
    <row r="329" spans="1:6" x14ac:dyDescent="0.45">
      <c r="A329" t="s">
        <v>319</v>
      </c>
      <c r="B329">
        <v>2024</v>
      </c>
      <c r="C329" t="s">
        <v>315</v>
      </c>
      <c r="D329">
        <v>1</v>
      </c>
      <c r="E329" t="s">
        <v>316</v>
      </c>
      <c r="F329">
        <v>544400</v>
      </c>
    </row>
    <row r="330" spans="1:6" x14ac:dyDescent="0.45">
      <c r="A330" t="s">
        <v>319</v>
      </c>
      <c r="B330">
        <v>2024</v>
      </c>
      <c r="C330" t="s">
        <v>315</v>
      </c>
      <c r="D330">
        <v>1</v>
      </c>
      <c r="E330" t="s">
        <v>316</v>
      </c>
      <c r="F330">
        <v>544400</v>
      </c>
    </row>
    <row r="331" spans="1:6" x14ac:dyDescent="0.45">
      <c r="A331" t="s">
        <v>311</v>
      </c>
      <c r="B331">
        <v>2024</v>
      </c>
      <c r="C331" t="s">
        <v>312</v>
      </c>
      <c r="D331">
        <v>500</v>
      </c>
      <c r="E331" t="s">
        <v>316</v>
      </c>
      <c r="F331">
        <v>541300</v>
      </c>
    </row>
    <row r="332" spans="1:6" x14ac:dyDescent="0.45">
      <c r="A332" t="s">
        <v>319</v>
      </c>
      <c r="B332">
        <v>2022</v>
      </c>
      <c r="C332" t="s">
        <v>322</v>
      </c>
      <c r="D332">
        <v>1200</v>
      </c>
      <c r="E332" t="s">
        <v>316</v>
      </c>
      <c r="F332">
        <v>540000</v>
      </c>
    </row>
    <row r="333" spans="1:6" x14ac:dyDescent="0.45">
      <c r="A333" t="s">
        <v>319</v>
      </c>
      <c r="B333">
        <v>2022</v>
      </c>
      <c r="C333" t="s">
        <v>322</v>
      </c>
      <c r="D333">
        <v>2211</v>
      </c>
      <c r="E333" t="s">
        <v>316</v>
      </c>
      <c r="F333">
        <v>540000</v>
      </c>
    </row>
    <row r="334" spans="1:6" x14ac:dyDescent="0.45">
      <c r="A334" t="s">
        <v>320</v>
      </c>
      <c r="B334">
        <v>2023</v>
      </c>
      <c r="C334" t="s">
        <v>322</v>
      </c>
      <c r="D334">
        <v>800</v>
      </c>
      <c r="E334" t="s">
        <v>316</v>
      </c>
      <c r="F334">
        <v>539964</v>
      </c>
    </row>
    <row r="335" spans="1:6" x14ac:dyDescent="0.45">
      <c r="A335" t="s">
        <v>330</v>
      </c>
      <c r="B335">
        <v>2015</v>
      </c>
      <c r="C335" t="s">
        <v>312</v>
      </c>
      <c r="D335">
        <v>11000</v>
      </c>
      <c r="E335" t="s">
        <v>316</v>
      </c>
      <c r="F335">
        <v>539900</v>
      </c>
    </row>
    <row r="336" spans="1:6" x14ac:dyDescent="0.45">
      <c r="A336" t="s">
        <v>330</v>
      </c>
      <c r="B336">
        <v>2022</v>
      </c>
      <c r="C336" t="s">
        <v>315</v>
      </c>
      <c r="D336">
        <v>3380</v>
      </c>
      <c r="E336" t="s">
        <v>316</v>
      </c>
      <c r="F336">
        <v>539900</v>
      </c>
    </row>
    <row r="337" spans="1:6" x14ac:dyDescent="0.45">
      <c r="A337" t="s">
        <v>327</v>
      </c>
      <c r="B337">
        <v>2020</v>
      </c>
      <c r="C337" t="s">
        <v>312</v>
      </c>
      <c r="D337">
        <v>8604</v>
      </c>
      <c r="E337" t="s">
        <v>316</v>
      </c>
      <c r="F337">
        <v>539900</v>
      </c>
    </row>
    <row r="338" spans="1:6" x14ac:dyDescent="0.45">
      <c r="A338" t="s">
        <v>327</v>
      </c>
      <c r="B338">
        <v>2023</v>
      </c>
      <c r="C338" t="s">
        <v>315</v>
      </c>
      <c r="D338">
        <v>1240</v>
      </c>
      <c r="E338" t="s">
        <v>316</v>
      </c>
      <c r="F338">
        <v>539900</v>
      </c>
    </row>
    <row r="339" spans="1:6" x14ac:dyDescent="0.45">
      <c r="A339" t="s">
        <v>327</v>
      </c>
      <c r="B339">
        <v>2023</v>
      </c>
      <c r="C339" t="s">
        <v>315</v>
      </c>
      <c r="D339">
        <v>1500</v>
      </c>
      <c r="E339" t="s">
        <v>316</v>
      </c>
      <c r="F339">
        <v>539900</v>
      </c>
    </row>
    <row r="340" spans="1:6" x14ac:dyDescent="0.45">
      <c r="A340" t="s">
        <v>319</v>
      </c>
      <c r="B340">
        <v>2021</v>
      </c>
      <c r="C340" t="s">
        <v>322</v>
      </c>
      <c r="D340">
        <v>4300</v>
      </c>
      <c r="E340" t="s">
        <v>316</v>
      </c>
      <c r="F340">
        <v>539900</v>
      </c>
    </row>
    <row r="341" spans="1:6" x14ac:dyDescent="0.45">
      <c r="A341" t="s">
        <v>319</v>
      </c>
      <c r="B341">
        <v>2022</v>
      </c>
      <c r="C341" t="s">
        <v>322</v>
      </c>
      <c r="D341">
        <v>1500</v>
      </c>
      <c r="E341" t="s">
        <v>316</v>
      </c>
      <c r="F341">
        <v>539900</v>
      </c>
    </row>
    <row r="342" spans="1:6" x14ac:dyDescent="0.45">
      <c r="A342" t="s">
        <v>319</v>
      </c>
      <c r="B342">
        <v>2022</v>
      </c>
      <c r="C342" t="s">
        <v>322</v>
      </c>
      <c r="D342">
        <v>1600</v>
      </c>
      <c r="E342" t="s">
        <v>316</v>
      </c>
      <c r="F342">
        <v>539900</v>
      </c>
    </row>
    <row r="343" spans="1:6" x14ac:dyDescent="0.45">
      <c r="A343" t="s">
        <v>319</v>
      </c>
      <c r="B343">
        <v>2022</v>
      </c>
      <c r="C343" t="s">
        <v>322</v>
      </c>
      <c r="D343">
        <v>3046</v>
      </c>
      <c r="E343" t="s">
        <v>316</v>
      </c>
      <c r="F343">
        <v>539900</v>
      </c>
    </row>
    <row r="344" spans="1:6" x14ac:dyDescent="0.45">
      <c r="A344" t="s">
        <v>319</v>
      </c>
      <c r="B344">
        <v>2023</v>
      </c>
      <c r="C344" t="s">
        <v>322</v>
      </c>
      <c r="D344">
        <v>1</v>
      </c>
      <c r="E344" t="s">
        <v>316</v>
      </c>
      <c r="F344">
        <v>539900</v>
      </c>
    </row>
    <row r="345" spans="1:6" x14ac:dyDescent="0.45">
      <c r="A345" t="s">
        <v>319</v>
      </c>
      <c r="B345">
        <v>2023</v>
      </c>
      <c r="C345" t="s">
        <v>322</v>
      </c>
      <c r="D345">
        <v>1</v>
      </c>
      <c r="E345" t="s">
        <v>316</v>
      </c>
      <c r="F345">
        <v>539900</v>
      </c>
    </row>
    <row r="346" spans="1:6" x14ac:dyDescent="0.45">
      <c r="A346" t="s">
        <v>319</v>
      </c>
      <c r="B346">
        <v>2024</v>
      </c>
      <c r="C346" t="s">
        <v>322</v>
      </c>
      <c r="D346">
        <v>1</v>
      </c>
      <c r="E346" t="s">
        <v>316</v>
      </c>
      <c r="F346">
        <v>539900</v>
      </c>
    </row>
    <row r="347" spans="1:6" x14ac:dyDescent="0.45">
      <c r="A347" t="s">
        <v>319</v>
      </c>
      <c r="B347">
        <v>2024</v>
      </c>
      <c r="C347" t="s">
        <v>322</v>
      </c>
      <c r="D347">
        <v>1</v>
      </c>
      <c r="E347" t="s">
        <v>316</v>
      </c>
      <c r="F347">
        <v>539900</v>
      </c>
    </row>
    <row r="348" spans="1:6" x14ac:dyDescent="0.45">
      <c r="A348" t="s">
        <v>323</v>
      </c>
      <c r="B348">
        <v>2017</v>
      </c>
      <c r="C348" t="s">
        <v>312</v>
      </c>
      <c r="D348">
        <v>1799</v>
      </c>
      <c r="E348" t="s">
        <v>316</v>
      </c>
      <c r="F348">
        <v>539900</v>
      </c>
    </row>
    <row r="349" spans="1:6" x14ac:dyDescent="0.45">
      <c r="A349" t="s">
        <v>323</v>
      </c>
      <c r="B349">
        <v>2021</v>
      </c>
      <c r="C349" t="s">
        <v>312</v>
      </c>
      <c r="D349">
        <v>9553</v>
      </c>
      <c r="E349" t="s">
        <v>316</v>
      </c>
      <c r="F349">
        <v>539900</v>
      </c>
    </row>
    <row r="350" spans="1:6" x14ac:dyDescent="0.45">
      <c r="A350" t="s">
        <v>323</v>
      </c>
      <c r="B350">
        <v>2023</v>
      </c>
      <c r="C350" t="s">
        <v>315</v>
      </c>
      <c r="D350">
        <v>1603</v>
      </c>
      <c r="E350" t="s">
        <v>316</v>
      </c>
      <c r="F350">
        <v>539900</v>
      </c>
    </row>
    <row r="351" spans="1:6" x14ac:dyDescent="0.45">
      <c r="A351" t="s">
        <v>328</v>
      </c>
      <c r="B351">
        <v>2022</v>
      </c>
      <c r="C351" t="s">
        <v>322</v>
      </c>
      <c r="D351">
        <v>2971</v>
      </c>
      <c r="E351" t="s">
        <v>316</v>
      </c>
      <c r="F351">
        <v>539900</v>
      </c>
    </row>
    <row r="352" spans="1:6" x14ac:dyDescent="0.45">
      <c r="A352" t="s">
        <v>328</v>
      </c>
      <c r="B352">
        <v>2023</v>
      </c>
      <c r="C352" t="s">
        <v>322</v>
      </c>
      <c r="D352">
        <v>1280</v>
      </c>
      <c r="E352" t="s">
        <v>316</v>
      </c>
      <c r="F352">
        <v>539900</v>
      </c>
    </row>
    <row r="353" spans="1:6" x14ac:dyDescent="0.45">
      <c r="A353" t="s">
        <v>328</v>
      </c>
      <c r="B353">
        <v>2023</v>
      </c>
      <c r="C353" t="s">
        <v>315</v>
      </c>
      <c r="D353">
        <v>1700</v>
      </c>
      <c r="E353" t="s">
        <v>316</v>
      </c>
      <c r="F353">
        <v>539900</v>
      </c>
    </row>
    <row r="354" spans="1:6" x14ac:dyDescent="0.45">
      <c r="A354" t="s">
        <v>326</v>
      </c>
      <c r="B354">
        <v>2021</v>
      </c>
      <c r="C354" t="s">
        <v>322</v>
      </c>
      <c r="D354">
        <v>4839</v>
      </c>
      <c r="E354" t="s">
        <v>316</v>
      </c>
      <c r="F354">
        <v>539900</v>
      </c>
    </row>
    <row r="355" spans="1:6" x14ac:dyDescent="0.45">
      <c r="A355" t="s">
        <v>326</v>
      </c>
      <c r="B355">
        <v>2021</v>
      </c>
      <c r="C355" t="s">
        <v>322</v>
      </c>
      <c r="D355">
        <v>5561</v>
      </c>
      <c r="E355" t="s">
        <v>316</v>
      </c>
      <c r="F355">
        <v>539900</v>
      </c>
    </row>
    <row r="356" spans="1:6" x14ac:dyDescent="0.45">
      <c r="A356" t="s">
        <v>326</v>
      </c>
      <c r="B356">
        <v>2022</v>
      </c>
      <c r="C356" t="s">
        <v>322</v>
      </c>
      <c r="D356">
        <v>4950</v>
      </c>
      <c r="E356" t="s">
        <v>316</v>
      </c>
      <c r="F356">
        <v>539900</v>
      </c>
    </row>
    <row r="357" spans="1:6" x14ac:dyDescent="0.45">
      <c r="A357" t="s">
        <v>320</v>
      </c>
      <c r="B357">
        <v>2021</v>
      </c>
      <c r="C357" t="s">
        <v>317</v>
      </c>
      <c r="D357">
        <v>11990</v>
      </c>
      <c r="E357" t="s">
        <v>316</v>
      </c>
      <c r="F357">
        <v>539900</v>
      </c>
    </row>
    <row r="358" spans="1:6" x14ac:dyDescent="0.45">
      <c r="A358" t="s">
        <v>320</v>
      </c>
      <c r="B358">
        <v>2023</v>
      </c>
      <c r="C358" t="s">
        <v>322</v>
      </c>
      <c r="D358">
        <v>1400</v>
      </c>
      <c r="E358" t="s">
        <v>316</v>
      </c>
      <c r="F358">
        <v>539900</v>
      </c>
    </row>
    <row r="359" spans="1:6" x14ac:dyDescent="0.45">
      <c r="A359" t="s">
        <v>320</v>
      </c>
      <c r="B359">
        <v>2023</v>
      </c>
      <c r="C359" t="s">
        <v>317</v>
      </c>
      <c r="D359">
        <v>2046</v>
      </c>
      <c r="E359" t="s">
        <v>316</v>
      </c>
      <c r="F359">
        <v>539900</v>
      </c>
    </row>
    <row r="360" spans="1:6" x14ac:dyDescent="0.45">
      <c r="A360" t="s">
        <v>320</v>
      </c>
      <c r="B360">
        <v>2023</v>
      </c>
      <c r="C360" t="s">
        <v>317</v>
      </c>
      <c r="D360">
        <v>2114</v>
      </c>
      <c r="E360" t="s">
        <v>316</v>
      </c>
      <c r="F360">
        <v>539900</v>
      </c>
    </row>
    <row r="361" spans="1:6" x14ac:dyDescent="0.45">
      <c r="A361" t="s">
        <v>320</v>
      </c>
      <c r="B361">
        <v>2023</v>
      </c>
      <c r="C361" t="s">
        <v>315</v>
      </c>
      <c r="D361">
        <v>10</v>
      </c>
      <c r="E361" t="s">
        <v>316</v>
      </c>
      <c r="F361">
        <v>539900</v>
      </c>
    </row>
    <row r="362" spans="1:6" x14ac:dyDescent="0.45">
      <c r="A362" t="s">
        <v>314</v>
      </c>
      <c r="B362">
        <v>2023</v>
      </c>
      <c r="C362" t="s">
        <v>312</v>
      </c>
      <c r="D362">
        <v>1181</v>
      </c>
      <c r="E362" t="s">
        <v>316</v>
      </c>
      <c r="F362">
        <v>539900</v>
      </c>
    </row>
    <row r="363" spans="1:6" x14ac:dyDescent="0.45">
      <c r="A363" t="s">
        <v>330</v>
      </c>
      <c r="B363">
        <v>2022</v>
      </c>
      <c r="C363" t="s">
        <v>322</v>
      </c>
      <c r="D363">
        <v>6511</v>
      </c>
      <c r="E363" t="s">
        <v>316</v>
      </c>
      <c r="F363">
        <v>539800</v>
      </c>
    </row>
    <row r="364" spans="1:6" x14ac:dyDescent="0.45">
      <c r="A364" t="s">
        <v>323</v>
      </c>
      <c r="B364">
        <v>2019</v>
      </c>
      <c r="C364" t="s">
        <v>317</v>
      </c>
      <c r="D364">
        <v>6728</v>
      </c>
      <c r="E364" t="s">
        <v>316</v>
      </c>
      <c r="F364">
        <v>539800</v>
      </c>
    </row>
    <row r="365" spans="1:6" x14ac:dyDescent="0.45">
      <c r="A365" t="s">
        <v>320</v>
      </c>
      <c r="B365">
        <v>2023</v>
      </c>
      <c r="C365" t="s">
        <v>322</v>
      </c>
      <c r="D365">
        <v>1315</v>
      </c>
      <c r="E365" t="s">
        <v>316</v>
      </c>
      <c r="F365">
        <v>539800</v>
      </c>
    </row>
    <row r="366" spans="1:6" x14ac:dyDescent="0.45">
      <c r="A366" t="s">
        <v>320</v>
      </c>
      <c r="B366">
        <v>2023</v>
      </c>
      <c r="C366" t="s">
        <v>322</v>
      </c>
      <c r="D366">
        <v>1650</v>
      </c>
      <c r="E366" t="s">
        <v>316</v>
      </c>
      <c r="F366">
        <v>539800</v>
      </c>
    </row>
    <row r="367" spans="1:6" x14ac:dyDescent="0.45">
      <c r="A367" t="s">
        <v>314</v>
      </c>
      <c r="B367">
        <v>2023</v>
      </c>
      <c r="C367" t="s">
        <v>315</v>
      </c>
      <c r="D367">
        <v>3255</v>
      </c>
      <c r="E367" t="s">
        <v>316</v>
      </c>
      <c r="F367">
        <v>539800</v>
      </c>
    </row>
    <row r="368" spans="1:6" x14ac:dyDescent="0.45">
      <c r="A368" t="s">
        <v>324</v>
      </c>
      <c r="B368">
        <v>2024</v>
      </c>
      <c r="C368" t="s">
        <v>315</v>
      </c>
      <c r="D368">
        <v>1</v>
      </c>
      <c r="E368" t="s">
        <v>316</v>
      </c>
      <c r="F368">
        <v>539300</v>
      </c>
    </row>
    <row r="369" spans="1:6" x14ac:dyDescent="0.45">
      <c r="A369" t="s">
        <v>330</v>
      </c>
      <c r="B369">
        <v>2015</v>
      </c>
      <c r="C369" t="s">
        <v>312</v>
      </c>
      <c r="D369">
        <v>13995</v>
      </c>
      <c r="E369" t="s">
        <v>316</v>
      </c>
      <c r="F369">
        <v>539000</v>
      </c>
    </row>
    <row r="370" spans="1:6" x14ac:dyDescent="0.45">
      <c r="A370" t="s">
        <v>330</v>
      </c>
      <c r="B370">
        <v>2021</v>
      </c>
      <c r="C370" t="s">
        <v>322</v>
      </c>
      <c r="D370">
        <v>5553</v>
      </c>
      <c r="E370" t="s">
        <v>316</v>
      </c>
      <c r="F370">
        <v>539000</v>
      </c>
    </row>
    <row r="371" spans="1:6" x14ac:dyDescent="0.45">
      <c r="A371" t="s">
        <v>327</v>
      </c>
      <c r="B371">
        <v>2021</v>
      </c>
      <c r="C371" t="s">
        <v>317</v>
      </c>
      <c r="D371">
        <v>9971</v>
      </c>
      <c r="E371" t="s">
        <v>316</v>
      </c>
      <c r="F371">
        <v>539000</v>
      </c>
    </row>
    <row r="372" spans="1:6" x14ac:dyDescent="0.45">
      <c r="A372" t="s">
        <v>331</v>
      </c>
      <c r="B372">
        <v>2023</v>
      </c>
      <c r="C372" t="s">
        <v>322</v>
      </c>
      <c r="D372">
        <v>1200</v>
      </c>
      <c r="E372" t="s">
        <v>316</v>
      </c>
      <c r="F372">
        <v>539000</v>
      </c>
    </row>
    <row r="373" spans="1:6" x14ac:dyDescent="0.45">
      <c r="A373" t="s">
        <v>314</v>
      </c>
      <c r="B373">
        <v>2023</v>
      </c>
      <c r="C373" t="s">
        <v>315</v>
      </c>
      <c r="D373">
        <v>2188</v>
      </c>
      <c r="E373" t="s">
        <v>316</v>
      </c>
      <c r="F373">
        <v>538900</v>
      </c>
    </row>
    <row r="374" spans="1:6" x14ac:dyDescent="0.45">
      <c r="A374" t="s">
        <v>323</v>
      </c>
      <c r="B374">
        <v>2024</v>
      </c>
      <c r="C374" t="s">
        <v>317</v>
      </c>
      <c r="D374">
        <v>186</v>
      </c>
      <c r="E374" t="s">
        <v>316</v>
      </c>
      <c r="F374">
        <v>536250</v>
      </c>
    </row>
    <row r="375" spans="1:6" x14ac:dyDescent="0.45">
      <c r="A375" t="s">
        <v>323</v>
      </c>
      <c r="B375">
        <v>2024</v>
      </c>
      <c r="C375" t="s">
        <v>315</v>
      </c>
      <c r="D375">
        <v>699</v>
      </c>
      <c r="E375" t="s">
        <v>316</v>
      </c>
      <c r="F375">
        <v>535900</v>
      </c>
    </row>
    <row r="376" spans="1:6" x14ac:dyDescent="0.45">
      <c r="A376" t="s">
        <v>331</v>
      </c>
      <c r="B376">
        <v>2024</v>
      </c>
      <c r="C376" t="s">
        <v>322</v>
      </c>
      <c r="D376">
        <v>500</v>
      </c>
      <c r="E376" t="s">
        <v>316</v>
      </c>
      <c r="F376">
        <v>534900</v>
      </c>
    </row>
    <row r="377" spans="1:6" x14ac:dyDescent="0.45">
      <c r="A377" t="s">
        <v>323</v>
      </c>
      <c r="B377">
        <v>2023</v>
      </c>
      <c r="C377" t="s">
        <v>315</v>
      </c>
      <c r="D377">
        <v>1626</v>
      </c>
      <c r="E377" t="s">
        <v>316</v>
      </c>
      <c r="F377">
        <v>534900</v>
      </c>
    </row>
    <row r="378" spans="1:6" x14ac:dyDescent="0.45">
      <c r="A378" t="s">
        <v>323</v>
      </c>
      <c r="B378">
        <v>2023</v>
      </c>
      <c r="C378" t="s">
        <v>315</v>
      </c>
      <c r="D378">
        <v>1791</v>
      </c>
      <c r="E378" t="s">
        <v>316</v>
      </c>
      <c r="F378">
        <v>534900</v>
      </c>
    </row>
    <row r="379" spans="1:6" x14ac:dyDescent="0.45">
      <c r="A379" t="s">
        <v>323</v>
      </c>
      <c r="B379">
        <v>2023</v>
      </c>
      <c r="C379" t="s">
        <v>315</v>
      </c>
      <c r="D379">
        <v>2029</v>
      </c>
      <c r="E379" t="s">
        <v>316</v>
      </c>
      <c r="F379">
        <v>534900</v>
      </c>
    </row>
    <row r="380" spans="1:6" x14ac:dyDescent="0.45">
      <c r="A380" t="s">
        <v>323</v>
      </c>
      <c r="B380">
        <v>2024</v>
      </c>
      <c r="C380" t="s">
        <v>322</v>
      </c>
      <c r="D380">
        <v>950</v>
      </c>
      <c r="E380" t="s">
        <v>316</v>
      </c>
      <c r="F380">
        <v>534900</v>
      </c>
    </row>
    <row r="381" spans="1:6" x14ac:dyDescent="0.45">
      <c r="A381" t="s">
        <v>323</v>
      </c>
      <c r="B381">
        <v>2024</v>
      </c>
      <c r="C381" t="s">
        <v>315</v>
      </c>
      <c r="D381">
        <v>800</v>
      </c>
      <c r="E381" t="s">
        <v>316</v>
      </c>
      <c r="F381">
        <v>532900</v>
      </c>
    </row>
    <row r="382" spans="1:6" x14ac:dyDescent="0.45">
      <c r="A382" t="s">
        <v>330</v>
      </c>
      <c r="B382">
        <v>2017</v>
      </c>
      <c r="C382" t="s">
        <v>317</v>
      </c>
      <c r="D382">
        <v>16550</v>
      </c>
      <c r="E382" t="s">
        <v>316</v>
      </c>
      <c r="F382">
        <v>529900</v>
      </c>
    </row>
    <row r="383" spans="1:6" x14ac:dyDescent="0.45">
      <c r="A383" t="s">
        <v>330</v>
      </c>
      <c r="B383">
        <v>2021</v>
      </c>
      <c r="C383" t="s">
        <v>322</v>
      </c>
      <c r="D383">
        <v>6367</v>
      </c>
      <c r="E383" t="s">
        <v>316</v>
      </c>
      <c r="F383">
        <v>529900</v>
      </c>
    </row>
    <row r="384" spans="1:6" x14ac:dyDescent="0.45">
      <c r="A384" t="s">
        <v>327</v>
      </c>
      <c r="B384">
        <v>2020</v>
      </c>
      <c r="C384" t="s">
        <v>315</v>
      </c>
      <c r="D384">
        <v>4357</v>
      </c>
      <c r="E384" t="s">
        <v>316</v>
      </c>
      <c r="F384">
        <v>529900</v>
      </c>
    </row>
    <row r="385" spans="1:6" x14ac:dyDescent="0.45">
      <c r="A385" t="s">
        <v>327</v>
      </c>
      <c r="B385">
        <v>2022</v>
      </c>
      <c r="C385" t="s">
        <v>315</v>
      </c>
      <c r="D385">
        <v>8302</v>
      </c>
      <c r="E385" t="s">
        <v>316</v>
      </c>
      <c r="F385">
        <v>529900</v>
      </c>
    </row>
    <row r="386" spans="1:6" x14ac:dyDescent="0.45">
      <c r="A386" t="s">
        <v>331</v>
      </c>
      <c r="B386">
        <v>2024</v>
      </c>
      <c r="C386" t="s">
        <v>322</v>
      </c>
      <c r="D386">
        <v>1000</v>
      </c>
      <c r="E386" t="s">
        <v>316</v>
      </c>
      <c r="F386">
        <v>529900</v>
      </c>
    </row>
    <row r="387" spans="1:6" x14ac:dyDescent="0.45">
      <c r="A387" t="s">
        <v>324</v>
      </c>
      <c r="B387">
        <v>2023</v>
      </c>
      <c r="C387" t="s">
        <v>322</v>
      </c>
      <c r="D387">
        <v>2082</v>
      </c>
      <c r="E387" t="s">
        <v>316</v>
      </c>
      <c r="F387">
        <v>529900</v>
      </c>
    </row>
    <row r="388" spans="1:6" x14ac:dyDescent="0.45">
      <c r="A388" t="s">
        <v>324</v>
      </c>
      <c r="B388">
        <v>2023</v>
      </c>
      <c r="C388" t="s">
        <v>315</v>
      </c>
      <c r="D388">
        <v>1400</v>
      </c>
      <c r="E388" t="s">
        <v>316</v>
      </c>
      <c r="F388">
        <v>529900</v>
      </c>
    </row>
    <row r="389" spans="1:6" x14ac:dyDescent="0.45">
      <c r="A389" t="s">
        <v>323</v>
      </c>
      <c r="B389">
        <v>2016</v>
      </c>
      <c r="C389" t="s">
        <v>317</v>
      </c>
      <c r="D389">
        <v>8500</v>
      </c>
      <c r="E389" t="s">
        <v>316</v>
      </c>
      <c r="F389">
        <v>529900</v>
      </c>
    </row>
    <row r="390" spans="1:6" x14ac:dyDescent="0.45">
      <c r="A390" t="s">
        <v>323</v>
      </c>
      <c r="B390">
        <v>2017</v>
      </c>
      <c r="C390" t="s">
        <v>312</v>
      </c>
      <c r="D390">
        <v>8400</v>
      </c>
      <c r="E390" t="s">
        <v>316</v>
      </c>
      <c r="F390">
        <v>529900</v>
      </c>
    </row>
    <row r="391" spans="1:6" x14ac:dyDescent="0.45">
      <c r="A391" t="s">
        <v>323</v>
      </c>
      <c r="B391">
        <v>2023</v>
      </c>
      <c r="C391" t="s">
        <v>315</v>
      </c>
      <c r="D391">
        <v>1067</v>
      </c>
      <c r="E391" t="s">
        <v>316</v>
      </c>
      <c r="F391">
        <v>529900</v>
      </c>
    </row>
    <row r="392" spans="1:6" x14ac:dyDescent="0.45">
      <c r="A392" t="s">
        <v>323</v>
      </c>
      <c r="B392">
        <v>2024</v>
      </c>
      <c r="C392" t="s">
        <v>315</v>
      </c>
      <c r="D392">
        <v>750</v>
      </c>
      <c r="E392" t="s">
        <v>316</v>
      </c>
      <c r="F392">
        <v>529900</v>
      </c>
    </row>
    <row r="393" spans="1:6" x14ac:dyDescent="0.45">
      <c r="A393" t="s">
        <v>328</v>
      </c>
      <c r="B393">
        <v>2023</v>
      </c>
      <c r="C393" t="s">
        <v>322</v>
      </c>
      <c r="D393">
        <v>560</v>
      </c>
      <c r="E393" t="s">
        <v>316</v>
      </c>
      <c r="F393">
        <v>529900</v>
      </c>
    </row>
    <row r="394" spans="1:6" x14ac:dyDescent="0.45">
      <c r="A394" t="s">
        <v>328</v>
      </c>
      <c r="B394">
        <v>2023</v>
      </c>
      <c r="C394" t="s">
        <v>315</v>
      </c>
      <c r="D394">
        <v>1350</v>
      </c>
      <c r="E394" t="s">
        <v>316</v>
      </c>
      <c r="F394">
        <v>529900</v>
      </c>
    </row>
    <row r="395" spans="1:6" x14ac:dyDescent="0.45">
      <c r="A395" t="s">
        <v>320</v>
      </c>
      <c r="B395">
        <v>2018</v>
      </c>
      <c r="C395" t="s">
        <v>317</v>
      </c>
      <c r="D395">
        <v>7071</v>
      </c>
      <c r="E395" t="s">
        <v>316</v>
      </c>
      <c r="F395">
        <v>529900</v>
      </c>
    </row>
    <row r="396" spans="1:6" x14ac:dyDescent="0.45">
      <c r="A396" t="s">
        <v>314</v>
      </c>
      <c r="B396">
        <v>2023</v>
      </c>
      <c r="C396" t="s">
        <v>322</v>
      </c>
      <c r="D396">
        <v>1256</v>
      </c>
      <c r="E396" t="s">
        <v>316</v>
      </c>
      <c r="F396">
        <v>529900</v>
      </c>
    </row>
    <row r="397" spans="1:6" x14ac:dyDescent="0.45">
      <c r="A397" t="s">
        <v>314</v>
      </c>
      <c r="B397">
        <v>2024</v>
      </c>
      <c r="C397" t="s">
        <v>322</v>
      </c>
      <c r="D397">
        <v>901</v>
      </c>
      <c r="E397" t="s">
        <v>316</v>
      </c>
      <c r="F397">
        <v>529900</v>
      </c>
    </row>
    <row r="398" spans="1:6" x14ac:dyDescent="0.45">
      <c r="A398" t="s">
        <v>314</v>
      </c>
      <c r="B398">
        <v>2024</v>
      </c>
      <c r="C398" t="s">
        <v>317</v>
      </c>
      <c r="D398">
        <v>3400</v>
      </c>
      <c r="E398" t="s">
        <v>316</v>
      </c>
      <c r="F398">
        <v>529900</v>
      </c>
    </row>
    <row r="399" spans="1:6" x14ac:dyDescent="0.45">
      <c r="A399" t="s">
        <v>323</v>
      </c>
      <c r="B399">
        <v>2019</v>
      </c>
      <c r="C399" t="s">
        <v>317</v>
      </c>
      <c r="D399">
        <v>8391</v>
      </c>
      <c r="E399" t="s">
        <v>316</v>
      </c>
      <c r="F399">
        <v>529800</v>
      </c>
    </row>
    <row r="400" spans="1:6" x14ac:dyDescent="0.45">
      <c r="A400" t="s">
        <v>326</v>
      </c>
      <c r="B400">
        <v>2021</v>
      </c>
      <c r="C400" t="s">
        <v>322</v>
      </c>
      <c r="D400">
        <v>1478</v>
      </c>
      <c r="E400" t="s">
        <v>316</v>
      </c>
      <c r="F400">
        <v>529800</v>
      </c>
    </row>
    <row r="401" spans="1:6" x14ac:dyDescent="0.45">
      <c r="A401" t="s">
        <v>330</v>
      </c>
      <c r="B401">
        <v>2020</v>
      </c>
      <c r="C401" t="s">
        <v>322</v>
      </c>
      <c r="D401">
        <v>5285</v>
      </c>
      <c r="E401" t="s">
        <v>316</v>
      </c>
      <c r="F401">
        <v>529000</v>
      </c>
    </row>
    <row r="402" spans="1:6" x14ac:dyDescent="0.45">
      <c r="A402" t="s">
        <v>330</v>
      </c>
      <c r="B402">
        <v>2021</v>
      </c>
      <c r="C402" t="s">
        <v>315</v>
      </c>
      <c r="D402">
        <v>6581</v>
      </c>
      <c r="E402" t="s">
        <v>316</v>
      </c>
      <c r="F402">
        <v>529000</v>
      </c>
    </row>
    <row r="403" spans="1:6" x14ac:dyDescent="0.45">
      <c r="A403" t="s">
        <v>326</v>
      </c>
      <c r="B403">
        <v>2022</v>
      </c>
      <c r="C403" t="s">
        <v>322</v>
      </c>
      <c r="D403">
        <v>4878</v>
      </c>
      <c r="E403" t="s">
        <v>316</v>
      </c>
      <c r="F403">
        <v>529000</v>
      </c>
    </row>
    <row r="404" spans="1:6" x14ac:dyDescent="0.45">
      <c r="A404" t="s">
        <v>314</v>
      </c>
      <c r="B404">
        <v>2022</v>
      </c>
      <c r="C404" t="s">
        <v>315</v>
      </c>
      <c r="D404">
        <v>3619</v>
      </c>
      <c r="E404" t="s">
        <v>316</v>
      </c>
      <c r="F404">
        <v>529000</v>
      </c>
    </row>
    <row r="405" spans="1:6" x14ac:dyDescent="0.45">
      <c r="A405" t="s">
        <v>330</v>
      </c>
      <c r="B405">
        <v>2019</v>
      </c>
      <c r="C405" t="s">
        <v>312</v>
      </c>
      <c r="D405">
        <v>6448</v>
      </c>
      <c r="E405" t="s">
        <v>316</v>
      </c>
      <c r="F405">
        <v>524900</v>
      </c>
    </row>
    <row r="406" spans="1:6" x14ac:dyDescent="0.45">
      <c r="A406" t="s">
        <v>327</v>
      </c>
      <c r="B406">
        <v>2021</v>
      </c>
      <c r="C406" t="s">
        <v>322</v>
      </c>
      <c r="D406">
        <v>7549</v>
      </c>
      <c r="E406" t="s">
        <v>316</v>
      </c>
      <c r="F406">
        <v>524900</v>
      </c>
    </row>
    <row r="407" spans="1:6" x14ac:dyDescent="0.45">
      <c r="A407" t="s">
        <v>328</v>
      </c>
      <c r="B407">
        <v>2022</v>
      </c>
      <c r="C407" t="s">
        <v>322</v>
      </c>
      <c r="D407">
        <v>4200</v>
      </c>
      <c r="E407" t="s">
        <v>316</v>
      </c>
      <c r="F407">
        <v>524900</v>
      </c>
    </row>
    <row r="408" spans="1:6" x14ac:dyDescent="0.45">
      <c r="A408" t="s">
        <v>328</v>
      </c>
      <c r="B408">
        <v>2023</v>
      </c>
      <c r="C408" t="s">
        <v>315</v>
      </c>
      <c r="D408">
        <v>1191</v>
      </c>
      <c r="E408" t="s">
        <v>316</v>
      </c>
      <c r="F408">
        <v>524900</v>
      </c>
    </row>
    <row r="409" spans="1:6" x14ac:dyDescent="0.45">
      <c r="A409" t="s">
        <v>325</v>
      </c>
      <c r="B409">
        <v>2023</v>
      </c>
      <c r="C409" t="s">
        <v>322</v>
      </c>
      <c r="D409">
        <v>1</v>
      </c>
      <c r="E409" t="s">
        <v>316</v>
      </c>
      <c r="F409">
        <v>524875</v>
      </c>
    </row>
    <row r="410" spans="1:6" x14ac:dyDescent="0.45">
      <c r="A410" t="s">
        <v>326</v>
      </c>
      <c r="B410">
        <v>2021</v>
      </c>
      <c r="C410" t="s">
        <v>322</v>
      </c>
      <c r="D410">
        <v>2014</v>
      </c>
      <c r="E410" t="s">
        <v>316</v>
      </c>
      <c r="F410">
        <v>524800</v>
      </c>
    </row>
    <row r="411" spans="1:6" x14ac:dyDescent="0.45">
      <c r="A411" t="s">
        <v>330</v>
      </c>
      <c r="B411">
        <v>2021</v>
      </c>
      <c r="C411" t="s">
        <v>322</v>
      </c>
      <c r="D411">
        <v>6256</v>
      </c>
      <c r="E411" t="s">
        <v>316</v>
      </c>
      <c r="F411">
        <v>519900</v>
      </c>
    </row>
    <row r="412" spans="1:6" x14ac:dyDescent="0.45">
      <c r="A412" t="s">
        <v>327</v>
      </c>
      <c r="B412">
        <v>2023</v>
      </c>
      <c r="C412" t="s">
        <v>315</v>
      </c>
      <c r="D412">
        <v>1198</v>
      </c>
      <c r="E412" t="s">
        <v>316</v>
      </c>
      <c r="F412">
        <v>519900</v>
      </c>
    </row>
    <row r="413" spans="1:6" x14ac:dyDescent="0.45">
      <c r="A413" t="s">
        <v>327</v>
      </c>
      <c r="B413">
        <v>2023</v>
      </c>
      <c r="C413" t="s">
        <v>315</v>
      </c>
      <c r="D413">
        <v>1543</v>
      </c>
      <c r="E413" t="s">
        <v>316</v>
      </c>
      <c r="F413">
        <v>519900</v>
      </c>
    </row>
    <row r="414" spans="1:6" x14ac:dyDescent="0.45">
      <c r="A414" t="s">
        <v>327</v>
      </c>
      <c r="B414">
        <v>2023</v>
      </c>
      <c r="C414" t="s">
        <v>315</v>
      </c>
      <c r="D414">
        <v>1695</v>
      </c>
      <c r="E414" t="s">
        <v>316</v>
      </c>
      <c r="F414">
        <v>519900</v>
      </c>
    </row>
    <row r="415" spans="1:6" x14ac:dyDescent="0.45">
      <c r="A415" t="s">
        <v>319</v>
      </c>
      <c r="B415">
        <v>2021</v>
      </c>
      <c r="C415" t="s">
        <v>322</v>
      </c>
      <c r="D415">
        <v>2400</v>
      </c>
      <c r="E415" t="s">
        <v>316</v>
      </c>
      <c r="F415">
        <v>519900</v>
      </c>
    </row>
    <row r="416" spans="1:6" x14ac:dyDescent="0.45">
      <c r="A416" t="s">
        <v>319</v>
      </c>
      <c r="B416">
        <v>2021</v>
      </c>
      <c r="C416" t="s">
        <v>322</v>
      </c>
      <c r="D416">
        <v>3500</v>
      </c>
      <c r="E416" t="s">
        <v>316</v>
      </c>
      <c r="F416">
        <v>519900</v>
      </c>
    </row>
    <row r="417" spans="1:6" x14ac:dyDescent="0.45">
      <c r="A417" t="s">
        <v>319</v>
      </c>
      <c r="B417">
        <v>2021</v>
      </c>
      <c r="C417" t="s">
        <v>322</v>
      </c>
      <c r="D417">
        <v>4200</v>
      </c>
      <c r="E417" t="s">
        <v>316</v>
      </c>
      <c r="F417">
        <v>519900</v>
      </c>
    </row>
    <row r="418" spans="1:6" x14ac:dyDescent="0.45">
      <c r="A418" t="s">
        <v>319</v>
      </c>
      <c r="B418">
        <v>2022</v>
      </c>
      <c r="C418" t="s">
        <v>322</v>
      </c>
      <c r="D418">
        <v>355</v>
      </c>
      <c r="E418" t="s">
        <v>316</v>
      </c>
      <c r="F418">
        <v>519900</v>
      </c>
    </row>
    <row r="419" spans="1:6" x14ac:dyDescent="0.45">
      <c r="A419" t="s">
        <v>323</v>
      </c>
      <c r="B419">
        <v>2017</v>
      </c>
      <c r="C419" t="s">
        <v>312</v>
      </c>
      <c r="D419">
        <v>7348</v>
      </c>
      <c r="E419" t="s">
        <v>316</v>
      </c>
      <c r="F419">
        <v>519900</v>
      </c>
    </row>
    <row r="420" spans="1:6" x14ac:dyDescent="0.45">
      <c r="A420" t="s">
        <v>323</v>
      </c>
      <c r="B420">
        <v>2022</v>
      </c>
      <c r="C420" t="s">
        <v>312</v>
      </c>
      <c r="D420">
        <v>4001</v>
      </c>
      <c r="E420" t="s">
        <v>316</v>
      </c>
      <c r="F420">
        <v>519900</v>
      </c>
    </row>
    <row r="421" spans="1:6" x14ac:dyDescent="0.45">
      <c r="A421" t="s">
        <v>323</v>
      </c>
      <c r="B421">
        <v>2022</v>
      </c>
      <c r="C421" t="s">
        <v>315</v>
      </c>
      <c r="D421">
        <v>4913</v>
      </c>
      <c r="E421" t="s">
        <v>316</v>
      </c>
      <c r="F421">
        <v>519900</v>
      </c>
    </row>
    <row r="422" spans="1:6" x14ac:dyDescent="0.45">
      <c r="A422" t="s">
        <v>323</v>
      </c>
      <c r="B422">
        <v>2023</v>
      </c>
      <c r="C422" t="s">
        <v>315</v>
      </c>
      <c r="D422">
        <v>2700</v>
      </c>
      <c r="E422" t="s">
        <v>316</v>
      </c>
      <c r="F422">
        <v>519900</v>
      </c>
    </row>
    <row r="423" spans="1:6" x14ac:dyDescent="0.45">
      <c r="A423" t="s">
        <v>326</v>
      </c>
      <c r="B423">
        <v>2022</v>
      </c>
      <c r="C423" t="s">
        <v>322</v>
      </c>
      <c r="D423">
        <v>9278</v>
      </c>
      <c r="E423" t="s">
        <v>316</v>
      </c>
      <c r="F423">
        <v>519900</v>
      </c>
    </row>
    <row r="424" spans="1:6" x14ac:dyDescent="0.45">
      <c r="A424" t="s">
        <v>335</v>
      </c>
      <c r="B424">
        <v>2023</v>
      </c>
      <c r="C424" t="s">
        <v>322</v>
      </c>
      <c r="D424">
        <v>100</v>
      </c>
      <c r="E424" t="s">
        <v>316</v>
      </c>
      <c r="F424">
        <v>519900</v>
      </c>
    </row>
    <row r="425" spans="1:6" x14ac:dyDescent="0.45">
      <c r="A425" t="s">
        <v>320</v>
      </c>
      <c r="B425">
        <v>2023</v>
      </c>
      <c r="C425" t="s">
        <v>322</v>
      </c>
      <c r="D425">
        <v>5</v>
      </c>
      <c r="E425" t="s">
        <v>316</v>
      </c>
      <c r="F425">
        <v>519900</v>
      </c>
    </row>
    <row r="426" spans="1:6" x14ac:dyDescent="0.45">
      <c r="A426" t="s">
        <v>320</v>
      </c>
      <c r="B426">
        <v>2023</v>
      </c>
      <c r="C426" t="s">
        <v>322</v>
      </c>
      <c r="D426">
        <v>5</v>
      </c>
      <c r="E426" t="s">
        <v>316</v>
      </c>
      <c r="F426">
        <v>519900</v>
      </c>
    </row>
    <row r="427" spans="1:6" x14ac:dyDescent="0.45">
      <c r="A427" t="s">
        <v>314</v>
      </c>
      <c r="B427">
        <v>2019</v>
      </c>
      <c r="C427" t="s">
        <v>315</v>
      </c>
      <c r="D427">
        <v>7345</v>
      </c>
      <c r="E427" t="s">
        <v>316</v>
      </c>
      <c r="F427">
        <v>519900</v>
      </c>
    </row>
    <row r="428" spans="1:6" x14ac:dyDescent="0.45">
      <c r="A428" t="s">
        <v>314</v>
      </c>
      <c r="B428">
        <v>2024</v>
      </c>
      <c r="C428" t="s">
        <v>317</v>
      </c>
      <c r="D428">
        <v>1470</v>
      </c>
      <c r="E428" t="s">
        <v>316</v>
      </c>
      <c r="F428">
        <v>519900</v>
      </c>
    </row>
    <row r="429" spans="1:6" x14ac:dyDescent="0.45">
      <c r="A429" t="s">
        <v>320</v>
      </c>
      <c r="B429">
        <v>2023</v>
      </c>
      <c r="C429" t="s">
        <v>322</v>
      </c>
      <c r="D429">
        <v>1550</v>
      </c>
      <c r="E429" t="s">
        <v>316</v>
      </c>
      <c r="F429">
        <v>519800</v>
      </c>
    </row>
    <row r="430" spans="1:6" x14ac:dyDescent="0.45">
      <c r="A430" t="s">
        <v>330</v>
      </c>
      <c r="B430">
        <v>2021</v>
      </c>
      <c r="C430" t="s">
        <v>312</v>
      </c>
      <c r="D430">
        <v>4645</v>
      </c>
      <c r="E430" t="s">
        <v>316</v>
      </c>
      <c r="F430">
        <v>519000</v>
      </c>
    </row>
    <row r="431" spans="1:6" x14ac:dyDescent="0.45">
      <c r="A431" t="s">
        <v>327</v>
      </c>
      <c r="B431">
        <v>2021</v>
      </c>
      <c r="C431" t="s">
        <v>322</v>
      </c>
      <c r="D431">
        <v>4700</v>
      </c>
      <c r="E431" t="s">
        <v>316</v>
      </c>
      <c r="F431">
        <v>519000</v>
      </c>
    </row>
    <row r="432" spans="1:6" x14ac:dyDescent="0.45">
      <c r="A432" t="s">
        <v>327</v>
      </c>
      <c r="B432">
        <v>2021</v>
      </c>
      <c r="C432" t="s">
        <v>317</v>
      </c>
      <c r="D432">
        <v>13185</v>
      </c>
      <c r="E432" t="s">
        <v>316</v>
      </c>
      <c r="F432">
        <v>519000</v>
      </c>
    </row>
    <row r="433" spans="1:6" x14ac:dyDescent="0.45">
      <c r="A433" t="s">
        <v>323</v>
      </c>
      <c r="B433">
        <v>2018</v>
      </c>
      <c r="C433" t="s">
        <v>312</v>
      </c>
      <c r="D433">
        <v>10800</v>
      </c>
      <c r="E433" t="s">
        <v>316</v>
      </c>
      <c r="F433">
        <v>519000</v>
      </c>
    </row>
    <row r="434" spans="1:6" x14ac:dyDescent="0.45">
      <c r="A434" t="s">
        <v>325</v>
      </c>
      <c r="B434">
        <v>2023</v>
      </c>
      <c r="C434" t="s">
        <v>315</v>
      </c>
      <c r="D434">
        <v>50</v>
      </c>
      <c r="E434" t="s">
        <v>316</v>
      </c>
      <c r="F434">
        <v>519000</v>
      </c>
    </row>
    <row r="435" spans="1:6" x14ac:dyDescent="0.45">
      <c r="A435" t="s">
        <v>314</v>
      </c>
      <c r="B435">
        <v>2020</v>
      </c>
      <c r="C435" t="s">
        <v>315</v>
      </c>
      <c r="D435">
        <v>6250</v>
      </c>
      <c r="E435" t="s">
        <v>316</v>
      </c>
      <c r="F435">
        <v>519000</v>
      </c>
    </row>
    <row r="436" spans="1:6" x14ac:dyDescent="0.45">
      <c r="A436" t="s">
        <v>314</v>
      </c>
      <c r="B436">
        <v>2022</v>
      </c>
      <c r="C436" t="s">
        <v>322</v>
      </c>
      <c r="D436">
        <v>3061</v>
      </c>
      <c r="E436" t="s">
        <v>316</v>
      </c>
      <c r="F436">
        <v>519000</v>
      </c>
    </row>
    <row r="437" spans="1:6" x14ac:dyDescent="0.45">
      <c r="A437" t="s">
        <v>324</v>
      </c>
      <c r="B437">
        <v>2024</v>
      </c>
      <c r="C437" t="s">
        <v>315</v>
      </c>
      <c r="D437">
        <v>1</v>
      </c>
      <c r="E437" t="s">
        <v>316</v>
      </c>
      <c r="F437">
        <v>515000</v>
      </c>
    </row>
    <row r="438" spans="1:6" x14ac:dyDescent="0.45">
      <c r="A438" t="s">
        <v>327</v>
      </c>
      <c r="B438">
        <v>2023</v>
      </c>
      <c r="C438" t="s">
        <v>315</v>
      </c>
      <c r="D438">
        <v>6258</v>
      </c>
      <c r="E438" t="s">
        <v>316</v>
      </c>
      <c r="F438">
        <v>514900</v>
      </c>
    </row>
    <row r="439" spans="1:6" x14ac:dyDescent="0.45">
      <c r="A439" t="s">
        <v>323</v>
      </c>
      <c r="B439">
        <v>2022</v>
      </c>
      <c r="C439" t="s">
        <v>317</v>
      </c>
      <c r="D439">
        <v>2273</v>
      </c>
      <c r="E439" t="s">
        <v>316</v>
      </c>
      <c r="F439">
        <v>514900</v>
      </c>
    </row>
    <row r="440" spans="1:6" x14ac:dyDescent="0.45">
      <c r="A440" t="s">
        <v>323</v>
      </c>
      <c r="B440">
        <v>2023</v>
      </c>
      <c r="C440" t="s">
        <v>315</v>
      </c>
      <c r="D440">
        <v>2463</v>
      </c>
      <c r="E440" t="s">
        <v>316</v>
      </c>
      <c r="F440">
        <v>514800</v>
      </c>
    </row>
    <row r="441" spans="1:6" x14ac:dyDescent="0.45">
      <c r="A441" t="s">
        <v>320</v>
      </c>
      <c r="B441">
        <v>2023</v>
      </c>
      <c r="C441" t="s">
        <v>317</v>
      </c>
      <c r="D441">
        <v>300</v>
      </c>
      <c r="E441" t="s">
        <v>313</v>
      </c>
      <c r="F441">
        <v>511250</v>
      </c>
    </row>
    <row r="442" spans="1:6" x14ac:dyDescent="0.45">
      <c r="A442" t="s">
        <v>319</v>
      </c>
      <c r="B442">
        <v>2022</v>
      </c>
      <c r="C442" t="s">
        <v>322</v>
      </c>
      <c r="D442">
        <v>919</v>
      </c>
      <c r="E442" t="s">
        <v>316</v>
      </c>
      <c r="F442">
        <v>509900</v>
      </c>
    </row>
    <row r="443" spans="1:6" x14ac:dyDescent="0.45">
      <c r="A443" t="s">
        <v>336</v>
      </c>
      <c r="B443">
        <v>2022</v>
      </c>
      <c r="C443" t="s">
        <v>315</v>
      </c>
      <c r="D443">
        <v>1500</v>
      </c>
      <c r="E443" t="s">
        <v>316</v>
      </c>
      <c r="F443">
        <v>509900</v>
      </c>
    </row>
    <row r="444" spans="1:6" x14ac:dyDescent="0.45">
      <c r="A444" t="s">
        <v>318</v>
      </c>
      <c r="B444">
        <v>2023</v>
      </c>
      <c r="C444" t="s">
        <v>322</v>
      </c>
      <c r="D444">
        <v>1899</v>
      </c>
      <c r="E444" t="s">
        <v>316</v>
      </c>
      <c r="F444">
        <v>509900</v>
      </c>
    </row>
    <row r="445" spans="1:6" x14ac:dyDescent="0.45">
      <c r="A445" t="s">
        <v>311</v>
      </c>
      <c r="B445">
        <v>2024</v>
      </c>
      <c r="C445" t="s">
        <v>312</v>
      </c>
      <c r="D445">
        <v>400</v>
      </c>
      <c r="E445" t="s">
        <v>316</v>
      </c>
      <c r="F445">
        <v>509900</v>
      </c>
    </row>
    <row r="446" spans="1:6" x14ac:dyDescent="0.45">
      <c r="A446" t="s">
        <v>328</v>
      </c>
      <c r="B446">
        <v>2024</v>
      </c>
      <c r="C446" t="s">
        <v>315</v>
      </c>
      <c r="D446">
        <v>10</v>
      </c>
      <c r="E446" t="s">
        <v>316</v>
      </c>
      <c r="F446">
        <v>509900</v>
      </c>
    </row>
    <row r="447" spans="1:6" x14ac:dyDescent="0.45">
      <c r="A447" t="s">
        <v>314</v>
      </c>
      <c r="B447">
        <v>2019</v>
      </c>
      <c r="C447" t="s">
        <v>317</v>
      </c>
      <c r="D447">
        <v>10439</v>
      </c>
      <c r="E447" t="s">
        <v>316</v>
      </c>
      <c r="F447">
        <v>509900</v>
      </c>
    </row>
    <row r="448" spans="1:6" x14ac:dyDescent="0.45">
      <c r="A448" t="s">
        <v>323</v>
      </c>
      <c r="B448">
        <v>2021</v>
      </c>
      <c r="C448" t="s">
        <v>315</v>
      </c>
      <c r="D448">
        <v>7225</v>
      </c>
      <c r="E448" t="s">
        <v>316</v>
      </c>
      <c r="F448">
        <v>509000</v>
      </c>
    </row>
    <row r="449" spans="1:6" x14ac:dyDescent="0.45">
      <c r="A449" t="s">
        <v>314</v>
      </c>
      <c r="B449">
        <v>2023</v>
      </c>
      <c r="C449" t="s">
        <v>322</v>
      </c>
      <c r="D449">
        <v>2251</v>
      </c>
      <c r="E449" t="s">
        <v>316</v>
      </c>
      <c r="F449">
        <v>509000</v>
      </c>
    </row>
    <row r="450" spans="1:6" x14ac:dyDescent="0.45">
      <c r="A450" t="s">
        <v>314</v>
      </c>
      <c r="B450">
        <v>2023</v>
      </c>
      <c r="C450" t="s">
        <v>322</v>
      </c>
      <c r="D450">
        <v>2600</v>
      </c>
      <c r="E450" t="s">
        <v>316</v>
      </c>
      <c r="F450">
        <v>508900</v>
      </c>
    </row>
    <row r="451" spans="1:6" x14ac:dyDescent="0.45">
      <c r="A451" t="s">
        <v>314</v>
      </c>
      <c r="B451">
        <v>2023</v>
      </c>
      <c r="C451" t="s">
        <v>312</v>
      </c>
      <c r="D451">
        <v>1</v>
      </c>
      <c r="E451" t="s">
        <v>316</v>
      </c>
      <c r="F451">
        <v>504900</v>
      </c>
    </row>
    <row r="452" spans="1:6" x14ac:dyDescent="0.45">
      <c r="A452" t="s">
        <v>323</v>
      </c>
      <c r="B452">
        <v>2023</v>
      </c>
      <c r="C452" t="s">
        <v>322</v>
      </c>
      <c r="D452">
        <v>300</v>
      </c>
      <c r="E452" t="s">
        <v>316</v>
      </c>
      <c r="F452">
        <v>501250</v>
      </c>
    </row>
    <row r="453" spans="1:6" x14ac:dyDescent="0.45">
      <c r="A453" t="s">
        <v>329</v>
      </c>
      <c r="B453">
        <v>2023</v>
      </c>
      <c r="C453" t="s">
        <v>315</v>
      </c>
      <c r="D453">
        <v>870</v>
      </c>
      <c r="E453" t="s">
        <v>316</v>
      </c>
      <c r="F453">
        <v>499990</v>
      </c>
    </row>
    <row r="454" spans="1:6" x14ac:dyDescent="0.45">
      <c r="A454" t="s">
        <v>330</v>
      </c>
      <c r="B454">
        <v>2015</v>
      </c>
      <c r="C454" t="s">
        <v>312</v>
      </c>
      <c r="D454">
        <v>8000</v>
      </c>
      <c r="E454" t="s">
        <v>316</v>
      </c>
      <c r="F454">
        <v>499900</v>
      </c>
    </row>
    <row r="455" spans="1:6" x14ac:dyDescent="0.45">
      <c r="A455" t="s">
        <v>330</v>
      </c>
      <c r="B455">
        <v>2018</v>
      </c>
      <c r="C455" t="s">
        <v>312</v>
      </c>
      <c r="D455">
        <v>5999</v>
      </c>
      <c r="E455" t="s">
        <v>316</v>
      </c>
      <c r="F455">
        <v>499900</v>
      </c>
    </row>
    <row r="456" spans="1:6" x14ac:dyDescent="0.45">
      <c r="A456" t="s">
        <v>330</v>
      </c>
      <c r="B456">
        <v>2018</v>
      </c>
      <c r="C456" t="s">
        <v>312</v>
      </c>
      <c r="D456">
        <v>6100</v>
      </c>
      <c r="E456" t="s">
        <v>316</v>
      </c>
      <c r="F456">
        <v>499900</v>
      </c>
    </row>
    <row r="457" spans="1:6" x14ac:dyDescent="0.45">
      <c r="A457" t="s">
        <v>330</v>
      </c>
      <c r="B457">
        <v>2019</v>
      </c>
      <c r="C457" t="s">
        <v>322</v>
      </c>
      <c r="D457">
        <v>5399</v>
      </c>
      <c r="E457" t="s">
        <v>316</v>
      </c>
      <c r="F457">
        <v>499900</v>
      </c>
    </row>
    <row r="458" spans="1:6" x14ac:dyDescent="0.45">
      <c r="A458" t="s">
        <v>330</v>
      </c>
      <c r="B458">
        <v>2019</v>
      </c>
      <c r="C458" t="s">
        <v>317</v>
      </c>
      <c r="D458">
        <v>7430</v>
      </c>
      <c r="E458" t="s">
        <v>316</v>
      </c>
      <c r="F458">
        <v>499900</v>
      </c>
    </row>
    <row r="459" spans="1:6" x14ac:dyDescent="0.45">
      <c r="A459" t="s">
        <v>330</v>
      </c>
      <c r="B459">
        <v>2020</v>
      </c>
      <c r="C459" t="s">
        <v>312</v>
      </c>
      <c r="D459">
        <v>7150</v>
      </c>
      <c r="E459" t="s">
        <v>316</v>
      </c>
      <c r="F459">
        <v>499900</v>
      </c>
    </row>
    <row r="460" spans="1:6" x14ac:dyDescent="0.45">
      <c r="A460" t="s">
        <v>330</v>
      </c>
      <c r="B460">
        <v>2021</v>
      </c>
      <c r="C460" t="s">
        <v>322</v>
      </c>
      <c r="D460">
        <v>3609</v>
      </c>
      <c r="E460" t="s">
        <v>316</v>
      </c>
      <c r="F460">
        <v>499900</v>
      </c>
    </row>
    <row r="461" spans="1:6" x14ac:dyDescent="0.45">
      <c r="A461" t="s">
        <v>327</v>
      </c>
      <c r="B461">
        <v>2019</v>
      </c>
      <c r="C461" t="s">
        <v>317</v>
      </c>
      <c r="D461">
        <v>7100</v>
      </c>
      <c r="E461" t="s">
        <v>316</v>
      </c>
      <c r="F461">
        <v>499900</v>
      </c>
    </row>
    <row r="462" spans="1:6" x14ac:dyDescent="0.45">
      <c r="A462" t="s">
        <v>327</v>
      </c>
      <c r="B462">
        <v>2019</v>
      </c>
      <c r="C462" t="s">
        <v>317</v>
      </c>
      <c r="D462">
        <v>10448</v>
      </c>
      <c r="E462" t="s">
        <v>316</v>
      </c>
      <c r="F462">
        <v>499900</v>
      </c>
    </row>
    <row r="463" spans="1:6" x14ac:dyDescent="0.45">
      <c r="A463" t="s">
        <v>327</v>
      </c>
      <c r="B463">
        <v>2021</v>
      </c>
      <c r="C463" t="s">
        <v>312</v>
      </c>
      <c r="D463">
        <v>5622</v>
      </c>
      <c r="E463" t="s">
        <v>316</v>
      </c>
      <c r="F463">
        <v>499900</v>
      </c>
    </row>
    <row r="464" spans="1:6" x14ac:dyDescent="0.45">
      <c r="A464" t="s">
        <v>327</v>
      </c>
      <c r="B464">
        <v>2021</v>
      </c>
      <c r="C464" t="s">
        <v>317</v>
      </c>
      <c r="D464">
        <v>13100</v>
      </c>
      <c r="E464" t="s">
        <v>316</v>
      </c>
      <c r="F464">
        <v>499900</v>
      </c>
    </row>
    <row r="465" spans="1:6" x14ac:dyDescent="0.45">
      <c r="A465" t="s">
        <v>327</v>
      </c>
      <c r="B465">
        <v>2023</v>
      </c>
      <c r="C465" t="s">
        <v>315</v>
      </c>
      <c r="D465">
        <v>1173</v>
      </c>
      <c r="E465" t="s">
        <v>316</v>
      </c>
      <c r="F465">
        <v>499900</v>
      </c>
    </row>
    <row r="466" spans="1:6" x14ac:dyDescent="0.45">
      <c r="A466" t="s">
        <v>327</v>
      </c>
      <c r="B466">
        <v>2023</v>
      </c>
      <c r="C466" t="s">
        <v>315</v>
      </c>
      <c r="D466">
        <v>1733</v>
      </c>
      <c r="E466" t="s">
        <v>316</v>
      </c>
      <c r="F466">
        <v>499900</v>
      </c>
    </row>
    <row r="467" spans="1:6" x14ac:dyDescent="0.45">
      <c r="A467" t="s">
        <v>327</v>
      </c>
      <c r="B467">
        <v>2023</v>
      </c>
      <c r="C467" t="s">
        <v>315</v>
      </c>
      <c r="D467">
        <v>2135</v>
      </c>
      <c r="E467" t="s">
        <v>316</v>
      </c>
      <c r="F467">
        <v>499900</v>
      </c>
    </row>
    <row r="468" spans="1:6" x14ac:dyDescent="0.45">
      <c r="A468" t="s">
        <v>319</v>
      </c>
      <c r="B468">
        <v>2022</v>
      </c>
      <c r="C468" t="s">
        <v>322</v>
      </c>
      <c r="D468">
        <v>1000</v>
      </c>
      <c r="E468" t="s">
        <v>316</v>
      </c>
      <c r="F468">
        <v>499900</v>
      </c>
    </row>
    <row r="469" spans="1:6" x14ac:dyDescent="0.45">
      <c r="A469" t="s">
        <v>341</v>
      </c>
      <c r="B469">
        <v>2017</v>
      </c>
      <c r="C469" t="s">
        <v>317</v>
      </c>
      <c r="D469">
        <v>9100</v>
      </c>
      <c r="E469" t="s">
        <v>316</v>
      </c>
      <c r="F469">
        <v>499900</v>
      </c>
    </row>
    <row r="470" spans="1:6" x14ac:dyDescent="0.45">
      <c r="A470" t="s">
        <v>323</v>
      </c>
      <c r="B470">
        <v>2021</v>
      </c>
      <c r="C470" t="s">
        <v>315</v>
      </c>
      <c r="D470">
        <v>8924</v>
      </c>
      <c r="E470" t="s">
        <v>316</v>
      </c>
      <c r="F470">
        <v>499900</v>
      </c>
    </row>
    <row r="471" spans="1:6" x14ac:dyDescent="0.45">
      <c r="A471" t="s">
        <v>323</v>
      </c>
      <c r="B471">
        <v>2023</v>
      </c>
      <c r="C471" t="s">
        <v>315</v>
      </c>
      <c r="D471">
        <v>1200</v>
      </c>
      <c r="E471" t="s">
        <v>316</v>
      </c>
      <c r="F471">
        <v>499900</v>
      </c>
    </row>
    <row r="472" spans="1:6" x14ac:dyDescent="0.45">
      <c r="A472" t="s">
        <v>323</v>
      </c>
      <c r="B472">
        <v>2024</v>
      </c>
      <c r="C472" t="s">
        <v>312</v>
      </c>
      <c r="D472">
        <v>800</v>
      </c>
      <c r="E472" t="s">
        <v>316</v>
      </c>
      <c r="F472">
        <v>499900</v>
      </c>
    </row>
    <row r="473" spans="1:6" x14ac:dyDescent="0.45">
      <c r="A473" t="s">
        <v>325</v>
      </c>
      <c r="B473">
        <v>2023</v>
      </c>
      <c r="C473" t="s">
        <v>315</v>
      </c>
      <c r="D473">
        <v>1000</v>
      </c>
      <c r="E473" t="s">
        <v>316</v>
      </c>
      <c r="F473">
        <v>499900</v>
      </c>
    </row>
    <row r="474" spans="1:6" x14ac:dyDescent="0.45">
      <c r="A474" t="s">
        <v>328</v>
      </c>
      <c r="B474">
        <v>2023</v>
      </c>
      <c r="C474" t="s">
        <v>315</v>
      </c>
      <c r="D474">
        <v>1165</v>
      </c>
      <c r="E474" t="s">
        <v>316</v>
      </c>
      <c r="F474">
        <v>499900</v>
      </c>
    </row>
    <row r="475" spans="1:6" x14ac:dyDescent="0.45">
      <c r="A475" t="s">
        <v>343</v>
      </c>
      <c r="B475">
        <v>2023</v>
      </c>
      <c r="C475" t="s">
        <v>322</v>
      </c>
      <c r="D475">
        <v>1050</v>
      </c>
      <c r="E475" t="s">
        <v>316</v>
      </c>
      <c r="F475">
        <v>499900</v>
      </c>
    </row>
    <row r="476" spans="1:6" x14ac:dyDescent="0.45">
      <c r="A476" t="s">
        <v>326</v>
      </c>
      <c r="B476">
        <v>2022</v>
      </c>
      <c r="C476" t="s">
        <v>322</v>
      </c>
      <c r="D476">
        <v>5296</v>
      </c>
      <c r="E476" t="s">
        <v>316</v>
      </c>
      <c r="F476">
        <v>499900</v>
      </c>
    </row>
    <row r="477" spans="1:6" x14ac:dyDescent="0.45">
      <c r="A477" t="s">
        <v>326</v>
      </c>
      <c r="B477">
        <v>2023</v>
      </c>
      <c r="C477" t="s">
        <v>322</v>
      </c>
      <c r="D477">
        <v>3479</v>
      </c>
      <c r="E477" t="s">
        <v>316</v>
      </c>
      <c r="F477">
        <v>499900</v>
      </c>
    </row>
    <row r="478" spans="1:6" x14ac:dyDescent="0.45">
      <c r="A478" t="s">
        <v>320</v>
      </c>
      <c r="B478">
        <v>2019</v>
      </c>
      <c r="C478" t="s">
        <v>317</v>
      </c>
      <c r="D478">
        <v>8700</v>
      </c>
      <c r="E478" t="s">
        <v>316</v>
      </c>
      <c r="F478">
        <v>499900</v>
      </c>
    </row>
    <row r="479" spans="1:6" x14ac:dyDescent="0.45">
      <c r="A479" t="s">
        <v>320</v>
      </c>
      <c r="B479">
        <v>2023</v>
      </c>
      <c r="C479" t="s">
        <v>322</v>
      </c>
      <c r="D479">
        <v>10</v>
      </c>
      <c r="E479" t="s">
        <v>316</v>
      </c>
      <c r="F479">
        <v>499900</v>
      </c>
    </row>
    <row r="480" spans="1:6" x14ac:dyDescent="0.45">
      <c r="A480" t="s">
        <v>320</v>
      </c>
      <c r="B480">
        <v>2023</v>
      </c>
      <c r="C480" t="s">
        <v>312</v>
      </c>
      <c r="D480">
        <v>2117</v>
      </c>
      <c r="E480" t="s">
        <v>316</v>
      </c>
      <c r="F480">
        <v>499900</v>
      </c>
    </row>
    <row r="481" spans="1:6" x14ac:dyDescent="0.45">
      <c r="A481" t="s">
        <v>314</v>
      </c>
      <c r="B481">
        <v>2020</v>
      </c>
      <c r="C481" t="s">
        <v>315</v>
      </c>
      <c r="D481">
        <v>6645</v>
      </c>
      <c r="E481" t="s">
        <v>316</v>
      </c>
      <c r="F481">
        <v>499900</v>
      </c>
    </row>
    <row r="482" spans="1:6" x14ac:dyDescent="0.45">
      <c r="A482" t="s">
        <v>314</v>
      </c>
      <c r="B482">
        <v>2021</v>
      </c>
      <c r="C482" t="s">
        <v>315</v>
      </c>
      <c r="D482">
        <v>5895</v>
      </c>
      <c r="E482" t="s">
        <v>316</v>
      </c>
      <c r="F482">
        <v>499900</v>
      </c>
    </row>
    <row r="483" spans="1:6" x14ac:dyDescent="0.45">
      <c r="A483" t="s">
        <v>314</v>
      </c>
      <c r="B483">
        <v>2022</v>
      </c>
      <c r="C483" t="s">
        <v>312</v>
      </c>
      <c r="D483">
        <v>3467</v>
      </c>
      <c r="E483" t="s">
        <v>316</v>
      </c>
      <c r="F483">
        <v>499900</v>
      </c>
    </row>
    <row r="484" spans="1:6" x14ac:dyDescent="0.45">
      <c r="A484" t="s">
        <v>314</v>
      </c>
      <c r="B484">
        <v>2023</v>
      </c>
      <c r="C484" t="s">
        <v>312</v>
      </c>
      <c r="D484">
        <v>1</v>
      </c>
      <c r="E484" t="s">
        <v>316</v>
      </c>
      <c r="F484">
        <v>499900</v>
      </c>
    </row>
    <row r="485" spans="1:6" x14ac:dyDescent="0.45">
      <c r="A485" t="s">
        <v>323</v>
      </c>
      <c r="B485">
        <v>2017</v>
      </c>
      <c r="C485" t="s">
        <v>317</v>
      </c>
      <c r="D485">
        <v>8874</v>
      </c>
      <c r="E485" t="s">
        <v>316</v>
      </c>
      <c r="F485">
        <v>499800</v>
      </c>
    </row>
    <row r="486" spans="1:6" x14ac:dyDescent="0.45">
      <c r="A486" t="s">
        <v>320</v>
      </c>
      <c r="B486">
        <v>2022</v>
      </c>
      <c r="C486" t="s">
        <v>322</v>
      </c>
      <c r="D486">
        <v>4240</v>
      </c>
      <c r="E486" t="s">
        <v>316</v>
      </c>
      <c r="F486">
        <v>499800</v>
      </c>
    </row>
    <row r="487" spans="1:6" x14ac:dyDescent="0.45">
      <c r="A487" t="s">
        <v>326</v>
      </c>
      <c r="B487">
        <v>2021</v>
      </c>
      <c r="C487" t="s">
        <v>322</v>
      </c>
      <c r="D487">
        <v>3623</v>
      </c>
      <c r="E487" t="s">
        <v>316</v>
      </c>
      <c r="F487">
        <v>499700</v>
      </c>
    </row>
    <row r="488" spans="1:6" x14ac:dyDescent="0.45">
      <c r="A488" t="s">
        <v>330</v>
      </c>
      <c r="B488">
        <v>2021</v>
      </c>
      <c r="C488" t="s">
        <v>322</v>
      </c>
      <c r="D488">
        <v>4963</v>
      </c>
      <c r="E488" t="s">
        <v>316</v>
      </c>
      <c r="F488">
        <v>499000</v>
      </c>
    </row>
    <row r="489" spans="1:6" x14ac:dyDescent="0.45">
      <c r="A489" t="s">
        <v>324</v>
      </c>
      <c r="B489">
        <v>2022</v>
      </c>
      <c r="C489" t="s">
        <v>322</v>
      </c>
      <c r="D489">
        <v>4000</v>
      </c>
      <c r="E489" t="s">
        <v>316</v>
      </c>
      <c r="F489">
        <v>499000</v>
      </c>
    </row>
    <row r="490" spans="1:6" x14ac:dyDescent="0.45">
      <c r="A490" t="s">
        <v>342</v>
      </c>
      <c r="B490">
        <v>2016</v>
      </c>
      <c r="C490" t="s">
        <v>317</v>
      </c>
      <c r="D490">
        <v>14317</v>
      </c>
      <c r="E490" t="s">
        <v>316</v>
      </c>
      <c r="F490">
        <v>499000</v>
      </c>
    </row>
    <row r="491" spans="1:6" x14ac:dyDescent="0.45">
      <c r="A491" t="s">
        <v>342</v>
      </c>
      <c r="B491">
        <v>2020</v>
      </c>
      <c r="C491" t="s">
        <v>317</v>
      </c>
      <c r="D491">
        <v>5800</v>
      </c>
      <c r="E491" t="s">
        <v>316</v>
      </c>
      <c r="F491">
        <v>499000</v>
      </c>
    </row>
    <row r="492" spans="1:6" x14ac:dyDescent="0.45">
      <c r="A492" t="s">
        <v>323</v>
      </c>
      <c r="B492">
        <v>2017</v>
      </c>
      <c r="C492" t="s">
        <v>312</v>
      </c>
      <c r="D492">
        <v>9150</v>
      </c>
      <c r="E492" t="s">
        <v>316</v>
      </c>
      <c r="F492">
        <v>499000</v>
      </c>
    </row>
    <row r="493" spans="1:6" x14ac:dyDescent="0.45">
      <c r="A493" t="s">
        <v>320</v>
      </c>
      <c r="B493">
        <v>2019</v>
      </c>
      <c r="C493" t="s">
        <v>317</v>
      </c>
      <c r="D493">
        <v>11500</v>
      </c>
      <c r="E493" t="s">
        <v>316</v>
      </c>
      <c r="F493">
        <v>499000</v>
      </c>
    </row>
    <row r="494" spans="1:6" x14ac:dyDescent="0.45">
      <c r="A494" t="s">
        <v>320</v>
      </c>
      <c r="B494">
        <v>2023</v>
      </c>
      <c r="C494" t="s">
        <v>312</v>
      </c>
      <c r="D494">
        <v>2054</v>
      </c>
      <c r="E494" t="s">
        <v>316</v>
      </c>
      <c r="F494">
        <v>499000</v>
      </c>
    </row>
    <row r="495" spans="1:6" x14ac:dyDescent="0.45">
      <c r="A495" t="s">
        <v>320</v>
      </c>
      <c r="B495">
        <v>2024</v>
      </c>
      <c r="C495" t="s">
        <v>322</v>
      </c>
      <c r="D495">
        <v>5</v>
      </c>
      <c r="E495" t="s">
        <v>316</v>
      </c>
      <c r="F495">
        <v>499000</v>
      </c>
    </row>
    <row r="496" spans="1:6" x14ac:dyDescent="0.45">
      <c r="A496" t="s">
        <v>314</v>
      </c>
      <c r="B496">
        <v>2023</v>
      </c>
      <c r="C496" t="s">
        <v>322</v>
      </c>
      <c r="D496">
        <v>2568</v>
      </c>
      <c r="E496" t="s">
        <v>316</v>
      </c>
      <c r="F496">
        <v>499000</v>
      </c>
    </row>
    <row r="497" spans="1:6" x14ac:dyDescent="0.45">
      <c r="A497" t="s">
        <v>331</v>
      </c>
      <c r="B497">
        <v>2022</v>
      </c>
      <c r="C497" t="s">
        <v>322</v>
      </c>
      <c r="D497">
        <v>2323</v>
      </c>
      <c r="E497" t="s">
        <v>316</v>
      </c>
      <c r="F497">
        <v>498900</v>
      </c>
    </row>
    <row r="498" spans="1:6" x14ac:dyDescent="0.45">
      <c r="A498" t="s">
        <v>311</v>
      </c>
      <c r="B498">
        <v>2014</v>
      </c>
      <c r="C498" t="s">
        <v>317</v>
      </c>
      <c r="D498">
        <v>9800</v>
      </c>
      <c r="E498" t="s">
        <v>313</v>
      </c>
      <c r="F498">
        <v>498750</v>
      </c>
    </row>
    <row r="499" spans="1:6" x14ac:dyDescent="0.45">
      <c r="A499" t="s">
        <v>320</v>
      </c>
      <c r="B499">
        <v>2023</v>
      </c>
      <c r="C499" t="s">
        <v>317</v>
      </c>
      <c r="D499">
        <v>120</v>
      </c>
      <c r="E499" t="s">
        <v>316</v>
      </c>
      <c r="F499">
        <v>498750</v>
      </c>
    </row>
    <row r="500" spans="1:6" x14ac:dyDescent="0.45">
      <c r="A500" t="s">
        <v>323</v>
      </c>
      <c r="B500">
        <v>2017</v>
      </c>
      <c r="C500" t="s">
        <v>312</v>
      </c>
      <c r="D500">
        <v>10900</v>
      </c>
      <c r="E500" t="s">
        <v>316</v>
      </c>
      <c r="F500">
        <v>497900</v>
      </c>
    </row>
    <row r="501" spans="1:6" x14ac:dyDescent="0.45">
      <c r="A501" t="s">
        <v>323</v>
      </c>
      <c r="B501">
        <v>2023</v>
      </c>
      <c r="C501" t="s">
        <v>322</v>
      </c>
      <c r="D501">
        <v>1</v>
      </c>
      <c r="E501" t="s">
        <v>316</v>
      </c>
      <c r="F501">
        <v>496250</v>
      </c>
    </row>
    <row r="502" spans="1:6" x14ac:dyDescent="0.45">
      <c r="A502" t="s">
        <v>323</v>
      </c>
      <c r="B502">
        <v>2023</v>
      </c>
      <c r="C502" t="s">
        <v>312</v>
      </c>
      <c r="D502">
        <v>999</v>
      </c>
      <c r="E502" t="s">
        <v>316</v>
      </c>
      <c r="F502">
        <v>495900</v>
      </c>
    </row>
    <row r="503" spans="1:6" x14ac:dyDescent="0.45">
      <c r="A503" t="s">
        <v>334</v>
      </c>
      <c r="B503">
        <v>2023</v>
      </c>
      <c r="C503" t="s">
        <v>322</v>
      </c>
      <c r="D503">
        <v>5</v>
      </c>
      <c r="E503" t="s">
        <v>316</v>
      </c>
      <c r="F503">
        <v>495000</v>
      </c>
    </row>
    <row r="504" spans="1:6" x14ac:dyDescent="0.45">
      <c r="A504" t="s">
        <v>314</v>
      </c>
      <c r="B504">
        <v>2019</v>
      </c>
      <c r="C504" t="s">
        <v>315</v>
      </c>
      <c r="D504">
        <v>8523</v>
      </c>
      <c r="E504" t="s">
        <v>316</v>
      </c>
      <c r="F504">
        <v>495000</v>
      </c>
    </row>
    <row r="505" spans="1:6" x14ac:dyDescent="0.45">
      <c r="A505" t="s">
        <v>330</v>
      </c>
      <c r="B505">
        <v>2014</v>
      </c>
      <c r="C505" t="s">
        <v>312</v>
      </c>
      <c r="D505">
        <v>13100</v>
      </c>
      <c r="E505" t="s">
        <v>316</v>
      </c>
      <c r="F505">
        <v>494900</v>
      </c>
    </row>
    <row r="506" spans="1:6" x14ac:dyDescent="0.45">
      <c r="A506" t="s">
        <v>314</v>
      </c>
      <c r="B506">
        <v>2021</v>
      </c>
      <c r="C506" t="s">
        <v>315</v>
      </c>
      <c r="D506">
        <v>9298</v>
      </c>
      <c r="E506" t="s">
        <v>316</v>
      </c>
      <c r="F506">
        <v>494900</v>
      </c>
    </row>
    <row r="507" spans="1:6" x14ac:dyDescent="0.45">
      <c r="A507" t="s">
        <v>330</v>
      </c>
      <c r="B507">
        <v>2020</v>
      </c>
      <c r="C507" t="s">
        <v>322</v>
      </c>
      <c r="D507">
        <v>8938</v>
      </c>
      <c r="E507" t="s">
        <v>316</v>
      </c>
      <c r="F507">
        <v>494000</v>
      </c>
    </row>
    <row r="508" spans="1:6" x14ac:dyDescent="0.45">
      <c r="A508" t="s">
        <v>324</v>
      </c>
      <c r="B508">
        <v>2024</v>
      </c>
      <c r="C508" t="s">
        <v>315</v>
      </c>
      <c r="D508">
        <v>2</v>
      </c>
      <c r="E508" t="s">
        <v>316</v>
      </c>
      <c r="F508">
        <v>492400</v>
      </c>
    </row>
    <row r="509" spans="1:6" x14ac:dyDescent="0.45">
      <c r="A509" t="s">
        <v>330</v>
      </c>
      <c r="B509">
        <v>2020</v>
      </c>
      <c r="C509" t="s">
        <v>322</v>
      </c>
      <c r="D509">
        <v>4825</v>
      </c>
      <c r="E509" t="s">
        <v>316</v>
      </c>
      <c r="F509">
        <v>489900</v>
      </c>
    </row>
    <row r="510" spans="1:6" x14ac:dyDescent="0.45">
      <c r="A510" t="s">
        <v>327</v>
      </c>
      <c r="B510">
        <v>2018</v>
      </c>
      <c r="C510" t="s">
        <v>312</v>
      </c>
      <c r="D510">
        <v>5300</v>
      </c>
      <c r="E510" t="s">
        <v>316</v>
      </c>
      <c r="F510">
        <v>489900</v>
      </c>
    </row>
    <row r="511" spans="1:6" x14ac:dyDescent="0.45">
      <c r="A511" t="s">
        <v>327</v>
      </c>
      <c r="B511">
        <v>2018</v>
      </c>
      <c r="C511" t="s">
        <v>317</v>
      </c>
      <c r="D511">
        <v>9495</v>
      </c>
      <c r="E511" t="s">
        <v>316</v>
      </c>
      <c r="F511">
        <v>489900</v>
      </c>
    </row>
    <row r="512" spans="1:6" x14ac:dyDescent="0.45">
      <c r="A512" t="s">
        <v>319</v>
      </c>
      <c r="B512">
        <v>2024</v>
      </c>
      <c r="C512" t="s">
        <v>322</v>
      </c>
      <c r="D512">
        <v>1</v>
      </c>
      <c r="E512" t="s">
        <v>316</v>
      </c>
      <c r="F512">
        <v>489900</v>
      </c>
    </row>
    <row r="513" spans="1:6" x14ac:dyDescent="0.45">
      <c r="A513" t="s">
        <v>319</v>
      </c>
      <c r="B513">
        <v>2024</v>
      </c>
      <c r="C513" t="s">
        <v>322</v>
      </c>
      <c r="D513">
        <v>1</v>
      </c>
      <c r="E513" t="s">
        <v>316</v>
      </c>
      <c r="F513">
        <v>489900</v>
      </c>
    </row>
    <row r="514" spans="1:6" x14ac:dyDescent="0.45">
      <c r="A514" t="s">
        <v>319</v>
      </c>
      <c r="B514">
        <v>2024</v>
      </c>
      <c r="C514" t="s">
        <v>315</v>
      </c>
      <c r="D514">
        <v>1</v>
      </c>
      <c r="E514" t="s">
        <v>316</v>
      </c>
      <c r="F514">
        <v>489900</v>
      </c>
    </row>
    <row r="515" spans="1:6" x14ac:dyDescent="0.45">
      <c r="A515" t="s">
        <v>319</v>
      </c>
      <c r="B515">
        <v>2024</v>
      </c>
      <c r="C515" t="s">
        <v>315</v>
      </c>
      <c r="D515">
        <v>1</v>
      </c>
      <c r="E515" t="s">
        <v>316</v>
      </c>
      <c r="F515">
        <v>489900</v>
      </c>
    </row>
    <row r="516" spans="1:6" x14ac:dyDescent="0.45">
      <c r="A516" t="s">
        <v>324</v>
      </c>
      <c r="B516">
        <v>2021</v>
      </c>
      <c r="C516" t="s">
        <v>315</v>
      </c>
      <c r="D516">
        <v>3084</v>
      </c>
      <c r="E516" t="s">
        <v>316</v>
      </c>
      <c r="F516">
        <v>489900</v>
      </c>
    </row>
    <row r="517" spans="1:6" x14ac:dyDescent="0.45">
      <c r="A517" t="s">
        <v>324</v>
      </c>
      <c r="B517">
        <v>2022</v>
      </c>
      <c r="C517" t="s">
        <v>322</v>
      </c>
      <c r="D517">
        <v>6718</v>
      </c>
      <c r="E517" t="s">
        <v>316</v>
      </c>
      <c r="F517">
        <v>489900</v>
      </c>
    </row>
    <row r="518" spans="1:6" x14ac:dyDescent="0.45">
      <c r="A518" t="s">
        <v>324</v>
      </c>
      <c r="B518">
        <v>2023</v>
      </c>
      <c r="C518" t="s">
        <v>312</v>
      </c>
      <c r="D518">
        <v>2869</v>
      </c>
      <c r="E518" t="s">
        <v>316</v>
      </c>
      <c r="F518">
        <v>489900</v>
      </c>
    </row>
    <row r="519" spans="1:6" x14ac:dyDescent="0.45">
      <c r="A519" t="s">
        <v>318</v>
      </c>
      <c r="B519">
        <v>2023</v>
      </c>
      <c r="C519" t="s">
        <v>322</v>
      </c>
      <c r="D519">
        <v>1899</v>
      </c>
      <c r="E519" t="s">
        <v>316</v>
      </c>
      <c r="F519">
        <v>489900</v>
      </c>
    </row>
    <row r="520" spans="1:6" x14ac:dyDescent="0.45">
      <c r="A520" t="s">
        <v>328</v>
      </c>
      <c r="B520">
        <v>2022</v>
      </c>
      <c r="C520" t="s">
        <v>322</v>
      </c>
      <c r="D520">
        <v>7100</v>
      </c>
      <c r="E520" t="s">
        <v>316</v>
      </c>
      <c r="F520">
        <v>489900</v>
      </c>
    </row>
    <row r="521" spans="1:6" x14ac:dyDescent="0.45">
      <c r="A521" t="s">
        <v>328</v>
      </c>
      <c r="B521">
        <v>2023</v>
      </c>
      <c r="C521" t="s">
        <v>315</v>
      </c>
      <c r="D521">
        <v>2014</v>
      </c>
      <c r="E521" t="s">
        <v>316</v>
      </c>
      <c r="F521">
        <v>489900</v>
      </c>
    </row>
    <row r="522" spans="1:6" x14ac:dyDescent="0.45">
      <c r="A522" t="s">
        <v>335</v>
      </c>
      <c r="B522">
        <v>2020</v>
      </c>
      <c r="C522" t="s">
        <v>315</v>
      </c>
      <c r="D522">
        <v>3937</v>
      </c>
      <c r="E522" t="s">
        <v>316</v>
      </c>
      <c r="F522">
        <v>489900</v>
      </c>
    </row>
    <row r="523" spans="1:6" x14ac:dyDescent="0.45">
      <c r="A523" t="s">
        <v>320</v>
      </c>
      <c r="B523">
        <v>2020</v>
      </c>
      <c r="C523" t="s">
        <v>317</v>
      </c>
      <c r="D523">
        <v>15418</v>
      </c>
      <c r="E523" t="s">
        <v>316</v>
      </c>
      <c r="F523">
        <v>489900</v>
      </c>
    </row>
    <row r="524" spans="1:6" x14ac:dyDescent="0.45">
      <c r="A524" t="s">
        <v>320</v>
      </c>
      <c r="B524">
        <v>2022</v>
      </c>
      <c r="C524" t="s">
        <v>322</v>
      </c>
      <c r="D524">
        <v>2900</v>
      </c>
      <c r="E524" t="s">
        <v>316</v>
      </c>
      <c r="F524">
        <v>489900</v>
      </c>
    </row>
    <row r="525" spans="1:6" x14ac:dyDescent="0.45">
      <c r="A525" t="s">
        <v>320</v>
      </c>
      <c r="B525">
        <v>2023</v>
      </c>
      <c r="C525" t="s">
        <v>322</v>
      </c>
      <c r="D525">
        <v>5</v>
      </c>
      <c r="E525" t="s">
        <v>316</v>
      </c>
      <c r="F525">
        <v>489900</v>
      </c>
    </row>
    <row r="526" spans="1:6" x14ac:dyDescent="0.45">
      <c r="A526" t="s">
        <v>320</v>
      </c>
      <c r="B526">
        <v>2023</v>
      </c>
      <c r="C526" t="s">
        <v>322</v>
      </c>
      <c r="D526">
        <v>5</v>
      </c>
      <c r="E526" t="s">
        <v>316</v>
      </c>
      <c r="F526">
        <v>489900</v>
      </c>
    </row>
    <row r="527" spans="1:6" x14ac:dyDescent="0.45">
      <c r="A527" t="s">
        <v>320</v>
      </c>
      <c r="B527">
        <v>2023</v>
      </c>
      <c r="C527" t="s">
        <v>322</v>
      </c>
      <c r="D527">
        <v>5</v>
      </c>
      <c r="E527" t="s">
        <v>316</v>
      </c>
      <c r="F527">
        <v>489900</v>
      </c>
    </row>
    <row r="528" spans="1:6" x14ac:dyDescent="0.45">
      <c r="A528" t="s">
        <v>320</v>
      </c>
      <c r="B528">
        <v>2023</v>
      </c>
      <c r="C528" t="s">
        <v>322</v>
      </c>
      <c r="D528">
        <v>5</v>
      </c>
      <c r="E528" t="s">
        <v>316</v>
      </c>
      <c r="F528">
        <v>489900</v>
      </c>
    </row>
    <row r="529" spans="1:6" x14ac:dyDescent="0.45">
      <c r="A529" t="s">
        <v>320</v>
      </c>
      <c r="B529">
        <v>2023</v>
      </c>
      <c r="C529" t="s">
        <v>322</v>
      </c>
      <c r="D529">
        <v>1355</v>
      </c>
      <c r="E529" t="s">
        <v>316</v>
      </c>
      <c r="F529">
        <v>489900</v>
      </c>
    </row>
    <row r="530" spans="1:6" x14ac:dyDescent="0.45">
      <c r="A530" t="s">
        <v>314</v>
      </c>
      <c r="B530">
        <v>2018</v>
      </c>
      <c r="C530" t="s">
        <v>315</v>
      </c>
      <c r="D530">
        <v>9820</v>
      </c>
      <c r="E530" t="s">
        <v>316</v>
      </c>
      <c r="F530">
        <v>489900</v>
      </c>
    </row>
    <row r="531" spans="1:6" x14ac:dyDescent="0.45">
      <c r="A531" t="s">
        <v>314</v>
      </c>
      <c r="B531">
        <v>2021</v>
      </c>
      <c r="C531" t="s">
        <v>322</v>
      </c>
      <c r="D531">
        <v>873</v>
      </c>
      <c r="E531" t="s">
        <v>316</v>
      </c>
      <c r="F531">
        <v>489900</v>
      </c>
    </row>
    <row r="532" spans="1:6" x14ac:dyDescent="0.45">
      <c r="A532" t="s">
        <v>314</v>
      </c>
      <c r="B532">
        <v>2021</v>
      </c>
      <c r="C532" t="s">
        <v>315</v>
      </c>
      <c r="D532">
        <v>3418</v>
      </c>
      <c r="E532" t="s">
        <v>316</v>
      </c>
      <c r="F532">
        <v>489900</v>
      </c>
    </row>
    <row r="533" spans="1:6" x14ac:dyDescent="0.45">
      <c r="A533" t="s">
        <v>314</v>
      </c>
      <c r="B533">
        <v>2021</v>
      </c>
      <c r="C533" t="s">
        <v>315</v>
      </c>
      <c r="D533">
        <v>6661</v>
      </c>
      <c r="E533" t="s">
        <v>316</v>
      </c>
      <c r="F533">
        <v>489900</v>
      </c>
    </row>
    <row r="534" spans="1:6" x14ac:dyDescent="0.45">
      <c r="A534" t="s">
        <v>314</v>
      </c>
      <c r="B534">
        <v>2023</v>
      </c>
      <c r="C534" t="s">
        <v>312</v>
      </c>
      <c r="D534">
        <v>885</v>
      </c>
      <c r="E534" t="s">
        <v>316</v>
      </c>
      <c r="F534">
        <v>489900</v>
      </c>
    </row>
    <row r="535" spans="1:6" x14ac:dyDescent="0.45">
      <c r="A535" t="s">
        <v>341</v>
      </c>
      <c r="B535">
        <v>2023</v>
      </c>
      <c r="C535" t="s">
        <v>315</v>
      </c>
      <c r="D535">
        <v>2624</v>
      </c>
      <c r="E535" t="s">
        <v>316</v>
      </c>
      <c r="F535">
        <v>489800</v>
      </c>
    </row>
    <row r="536" spans="1:6" x14ac:dyDescent="0.45">
      <c r="A536" t="s">
        <v>326</v>
      </c>
      <c r="B536">
        <v>2021</v>
      </c>
      <c r="C536" t="s">
        <v>322</v>
      </c>
      <c r="D536">
        <v>3677</v>
      </c>
      <c r="E536" t="s">
        <v>316</v>
      </c>
      <c r="F536">
        <v>489800</v>
      </c>
    </row>
    <row r="537" spans="1:6" x14ac:dyDescent="0.45">
      <c r="A537" t="s">
        <v>320</v>
      </c>
      <c r="B537">
        <v>2022</v>
      </c>
      <c r="C537" t="s">
        <v>322</v>
      </c>
      <c r="D537">
        <v>1915</v>
      </c>
      <c r="E537" t="s">
        <v>316</v>
      </c>
      <c r="F537">
        <v>489800</v>
      </c>
    </row>
    <row r="538" spans="1:6" x14ac:dyDescent="0.45">
      <c r="A538" t="s">
        <v>314</v>
      </c>
      <c r="B538">
        <v>2020</v>
      </c>
      <c r="C538" t="s">
        <v>315</v>
      </c>
      <c r="D538">
        <v>6953</v>
      </c>
      <c r="E538" t="s">
        <v>316</v>
      </c>
      <c r="F538">
        <v>489800</v>
      </c>
    </row>
    <row r="539" spans="1:6" x14ac:dyDescent="0.45">
      <c r="A539" t="s">
        <v>323</v>
      </c>
      <c r="B539">
        <v>2017</v>
      </c>
      <c r="C539" t="s">
        <v>317</v>
      </c>
      <c r="D539">
        <v>12220</v>
      </c>
      <c r="E539" t="s">
        <v>316</v>
      </c>
      <c r="F539">
        <v>489000</v>
      </c>
    </row>
    <row r="540" spans="1:6" x14ac:dyDescent="0.45">
      <c r="A540" t="s">
        <v>323</v>
      </c>
      <c r="B540">
        <v>2022</v>
      </c>
      <c r="C540" t="s">
        <v>317</v>
      </c>
      <c r="D540">
        <v>2674</v>
      </c>
      <c r="E540" t="s">
        <v>316</v>
      </c>
      <c r="F540">
        <v>488900</v>
      </c>
    </row>
    <row r="541" spans="1:6" x14ac:dyDescent="0.45">
      <c r="A541" t="s">
        <v>324</v>
      </c>
      <c r="B541">
        <v>2024</v>
      </c>
      <c r="C541" t="s">
        <v>315</v>
      </c>
      <c r="D541">
        <v>2</v>
      </c>
      <c r="E541" t="s">
        <v>316</v>
      </c>
      <c r="F541">
        <v>486700</v>
      </c>
    </row>
    <row r="542" spans="1:6" x14ac:dyDescent="0.45">
      <c r="A542" t="s">
        <v>320</v>
      </c>
      <c r="B542">
        <v>2020</v>
      </c>
      <c r="C542" t="s">
        <v>317</v>
      </c>
      <c r="D542">
        <v>6200</v>
      </c>
      <c r="E542" t="s">
        <v>316</v>
      </c>
      <c r="F542">
        <v>486250</v>
      </c>
    </row>
    <row r="543" spans="1:6" x14ac:dyDescent="0.45">
      <c r="A543" t="s">
        <v>326</v>
      </c>
      <c r="B543">
        <v>2022</v>
      </c>
      <c r="C543" t="s">
        <v>322</v>
      </c>
      <c r="D543">
        <v>1493</v>
      </c>
      <c r="E543" t="s">
        <v>316</v>
      </c>
      <c r="F543">
        <v>484900</v>
      </c>
    </row>
    <row r="544" spans="1:6" x14ac:dyDescent="0.45">
      <c r="A544" t="s">
        <v>320</v>
      </c>
      <c r="B544">
        <v>2022</v>
      </c>
      <c r="C544" t="s">
        <v>322</v>
      </c>
      <c r="D544">
        <v>950</v>
      </c>
      <c r="E544" t="s">
        <v>316</v>
      </c>
      <c r="F544">
        <v>484900</v>
      </c>
    </row>
    <row r="545" spans="1:6" x14ac:dyDescent="0.45">
      <c r="A545" t="s">
        <v>320</v>
      </c>
      <c r="B545">
        <v>2022</v>
      </c>
      <c r="C545" t="s">
        <v>315</v>
      </c>
      <c r="D545">
        <v>5</v>
      </c>
      <c r="E545" t="s">
        <v>316</v>
      </c>
      <c r="F545">
        <v>484900</v>
      </c>
    </row>
    <row r="546" spans="1:6" x14ac:dyDescent="0.45">
      <c r="A546" t="s">
        <v>320</v>
      </c>
      <c r="B546">
        <v>2023</v>
      </c>
      <c r="C546" t="s">
        <v>322</v>
      </c>
      <c r="D546">
        <v>1700</v>
      </c>
      <c r="E546" t="s">
        <v>316</v>
      </c>
      <c r="F546">
        <v>484900</v>
      </c>
    </row>
    <row r="547" spans="1:6" x14ac:dyDescent="0.45">
      <c r="A547" t="s">
        <v>320</v>
      </c>
      <c r="B547">
        <v>2023</v>
      </c>
      <c r="C547" t="s">
        <v>322</v>
      </c>
      <c r="D547">
        <v>2380</v>
      </c>
      <c r="E547" t="s">
        <v>316</v>
      </c>
      <c r="F547">
        <v>484900</v>
      </c>
    </row>
    <row r="548" spans="1:6" x14ac:dyDescent="0.45">
      <c r="A548" t="s">
        <v>320</v>
      </c>
      <c r="B548">
        <v>2023</v>
      </c>
      <c r="C548" t="s">
        <v>315</v>
      </c>
      <c r="D548">
        <v>1731</v>
      </c>
      <c r="E548" t="s">
        <v>316</v>
      </c>
      <c r="F548">
        <v>484900</v>
      </c>
    </row>
    <row r="549" spans="1:6" x14ac:dyDescent="0.45">
      <c r="A549" t="s">
        <v>314</v>
      </c>
      <c r="B549">
        <v>2023</v>
      </c>
      <c r="C549" t="s">
        <v>322</v>
      </c>
      <c r="D549">
        <v>1075</v>
      </c>
      <c r="E549" t="s">
        <v>316</v>
      </c>
      <c r="F549">
        <v>484900</v>
      </c>
    </row>
    <row r="550" spans="1:6" x14ac:dyDescent="0.45">
      <c r="A550" t="s">
        <v>335</v>
      </c>
      <c r="B550">
        <v>2022</v>
      </c>
      <c r="C550" t="s">
        <v>322</v>
      </c>
      <c r="D550">
        <v>400</v>
      </c>
      <c r="E550" t="s">
        <v>316</v>
      </c>
      <c r="F550">
        <v>484600</v>
      </c>
    </row>
    <row r="551" spans="1:6" x14ac:dyDescent="0.45">
      <c r="A551" t="s">
        <v>319</v>
      </c>
      <c r="B551">
        <v>2021</v>
      </c>
      <c r="C551" t="s">
        <v>317</v>
      </c>
      <c r="D551">
        <v>8386</v>
      </c>
      <c r="E551" t="s">
        <v>316</v>
      </c>
      <c r="F551">
        <v>484000</v>
      </c>
    </row>
    <row r="552" spans="1:6" x14ac:dyDescent="0.45">
      <c r="A552" t="s">
        <v>318</v>
      </c>
      <c r="B552">
        <v>2023</v>
      </c>
      <c r="C552" t="s">
        <v>312</v>
      </c>
      <c r="D552">
        <v>1442</v>
      </c>
      <c r="E552" t="s">
        <v>316</v>
      </c>
      <c r="F552">
        <v>483900</v>
      </c>
    </row>
    <row r="553" spans="1:6" x14ac:dyDescent="0.45">
      <c r="A553" t="s">
        <v>318</v>
      </c>
      <c r="B553">
        <v>2023</v>
      </c>
      <c r="C553" t="s">
        <v>315</v>
      </c>
      <c r="D553">
        <v>200</v>
      </c>
      <c r="E553" t="s">
        <v>316</v>
      </c>
      <c r="F553">
        <v>483900</v>
      </c>
    </row>
    <row r="554" spans="1:6" x14ac:dyDescent="0.45">
      <c r="A554" t="s">
        <v>323</v>
      </c>
      <c r="B554">
        <v>2023</v>
      </c>
      <c r="C554" t="s">
        <v>322</v>
      </c>
      <c r="D554">
        <v>1</v>
      </c>
      <c r="E554" t="s">
        <v>316</v>
      </c>
      <c r="F554">
        <v>483750</v>
      </c>
    </row>
    <row r="555" spans="1:6" x14ac:dyDescent="0.45">
      <c r="A555" t="s">
        <v>328</v>
      </c>
      <c r="B555">
        <v>2021</v>
      </c>
      <c r="C555" t="s">
        <v>322</v>
      </c>
      <c r="D555">
        <v>2000</v>
      </c>
      <c r="E555" t="s">
        <v>316</v>
      </c>
      <c r="F555">
        <v>480000</v>
      </c>
    </row>
    <row r="556" spans="1:6" x14ac:dyDescent="0.45">
      <c r="A556" t="s">
        <v>330</v>
      </c>
      <c r="B556">
        <v>2021</v>
      </c>
      <c r="C556" t="s">
        <v>317</v>
      </c>
      <c r="D556">
        <v>17526</v>
      </c>
      <c r="E556" t="s">
        <v>316</v>
      </c>
      <c r="F556">
        <v>479900</v>
      </c>
    </row>
    <row r="557" spans="1:6" x14ac:dyDescent="0.45">
      <c r="A557" t="s">
        <v>327</v>
      </c>
      <c r="B557">
        <v>2023</v>
      </c>
      <c r="C557" t="s">
        <v>312</v>
      </c>
      <c r="D557">
        <v>2560</v>
      </c>
      <c r="E557" t="s">
        <v>316</v>
      </c>
      <c r="F557">
        <v>479900</v>
      </c>
    </row>
    <row r="558" spans="1:6" x14ac:dyDescent="0.45">
      <c r="A558" t="s">
        <v>319</v>
      </c>
      <c r="B558">
        <v>2020</v>
      </c>
      <c r="C558" t="s">
        <v>317</v>
      </c>
      <c r="D558">
        <v>9200</v>
      </c>
      <c r="E558" t="s">
        <v>316</v>
      </c>
      <c r="F558">
        <v>479900</v>
      </c>
    </row>
    <row r="559" spans="1:6" x14ac:dyDescent="0.45">
      <c r="A559" t="s">
        <v>319</v>
      </c>
      <c r="B559">
        <v>2021</v>
      </c>
      <c r="C559" t="s">
        <v>322</v>
      </c>
      <c r="D559">
        <v>2499</v>
      </c>
      <c r="E559" t="s">
        <v>316</v>
      </c>
      <c r="F559">
        <v>479900</v>
      </c>
    </row>
    <row r="560" spans="1:6" x14ac:dyDescent="0.45">
      <c r="A560" t="s">
        <v>319</v>
      </c>
      <c r="B560">
        <v>2021</v>
      </c>
      <c r="C560" t="s">
        <v>312</v>
      </c>
      <c r="D560">
        <v>3129</v>
      </c>
      <c r="E560" t="s">
        <v>316</v>
      </c>
      <c r="F560">
        <v>479900</v>
      </c>
    </row>
    <row r="561" spans="1:6" x14ac:dyDescent="0.45">
      <c r="A561" t="s">
        <v>319</v>
      </c>
      <c r="B561">
        <v>2021</v>
      </c>
      <c r="C561" t="s">
        <v>322</v>
      </c>
      <c r="D561">
        <v>5398</v>
      </c>
      <c r="E561" t="s">
        <v>316</v>
      </c>
      <c r="F561">
        <v>479900</v>
      </c>
    </row>
    <row r="562" spans="1:6" x14ac:dyDescent="0.45">
      <c r="A562" t="s">
        <v>319</v>
      </c>
      <c r="B562">
        <v>2024</v>
      </c>
      <c r="C562" t="s">
        <v>315</v>
      </c>
      <c r="D562">
        <v>1</v>
      </c>
      <c r="E562" t="s">
        <v>316</v>
      </c>
      <c r="F562">
        <v>479900</v>
      </c>
    </row>
    <row r="563" spans="1:6" x14ac:dyDescent="0.45">
      <c r="A563" t="s">
        <v>319</v>
      </c>
      <c r="B563">
        <v>2024</v>
      </c>
      <c r="C563" t="s">
        <v>315</v>
      </c>
      <c r="D563">
        <v>1</v>
      </c>
      <c r="E563" t="s">
        <v>316</v>
      </c>
      <c r="F563">
        <v>479900</v>
      </c>
    </row>
    <row r="564" spans="1:6" x14ac:dyDescent="0.45">
      <c r="A564" t="s">
        <v>328</v>
      </c>
      <c r="B564">
        <v>2023</v>
      </c>
      <c r="C564" t="s">
        <v>315</v>
      </c>
      <c r="D564">
        <v>1</v>
      </c>
      <c r="E564" t="s">
        <v>316</v>
      </c>
      <c r="F564">
        <v>479900</v>
      </c>
    </row>
    <row r="565" spans="1:6" x14ac:dyDescent="0.45">
      <c r="A565" t="s">
        <v>328</v>
      </c>
      <c r="B565">
        <v>2023</v>
      </c>
      <c r="C565" t="s">
        <v>315</v>
      </c>
      <c r="D565">
        <v>1290</v>
      </c>
      <c r="E565" t="s">
        <v>316</v>
      </c>
      <c r="F565">
        <v>479900</v>
      </c>
    </row>
    <row r="566" spans="1:6" x14ac:dyDescent="0.45">
      <c r="A566" t="s">
        <v>320</v>
      </c>
      <c r="B566">
        <v>2023</v>
      </c>
      <c r="C566" t="s">
        <v>322</v>
      </c>
      <c r="D566">
        <v>1205</v>
      </c>
      <c r="E566" t="s">
        <v>316</v>
      </c>
      <c r="F566">
        <v>479900</v>
      </c>
    </row>
    <row r="567" spans="1:6" x14ac:dyDescent="0.45">
      <c r="A567" t="s">
        <v>320</v>
      </c>
      <c r="B567">
        <v>2023</v>
      </c>
      <c r="C567" t="s">
        <v>322</v>
      </c>
      <c r="D567">
        <v>2110</v>
      </c>
      <c r="E567" t="s">
        <v>316</v>
      </c>
      <c r="F567">
        <v>479900</v>
      </c>
    </row>
    <row r="568" spans="1:6" x14ac:dyDescent="0.45">
      <c r="A568" t="s">
        <v>320</v>
      </c>
      <c r="B568">
        <v>2023</v>
      </c>
      <c r="C568" t="s">
        <v>315</v>
      </c>
      <c r="D568">
        <v>2145</v>
      </c>
      <c r="E568" t="s">
        <v>316</v>
      </c>
      <c r="F568">
        <v>479900</v>
      </c>
    </row>
    <row r="569" spans="1:6" x14ac:dyDescent="0.45">
      <c r="A569" t="s">
        <v>314</v>
      </c>
      <c r="B569">
        <v>2019</v>
      </c>
      <c r="C569" t="s">
        <v>315</v>
      </c>
      <c r="D569">
        <v>9523</v>
      </c>
      <c r="E569" t="s">
        <v>316</v>
      </c>
      <c r="F569">
        <v>479900</v>
      </c>
    </row>
    <row r="570" spans="1:6" x14ac:dyDescent="0.45">
      <c r="A570" t="s">
        <v>314</v>
      </c>
      <c r="B570">
        <v>2021</v>
      </c>
      <c r="C570" t="s">
        <v>315</v>
      </c>
      <c r="D570">
        <v>2600</v>
      </c>
      <c r="E570" t="s">
        <v>316</v>
      </c>
      <c r="F570">
        <v>479900</v>
      </c>
    </row>
    <row r="571" spans="1:6" x14ac:dyDescent="0.45">
      <c r="A571" t="s">
        <v>314</v>
      </c>
      <c r="B571">
        <v>2021</v>
      </c>
      <c r="C571" t="s">
        <v>315</v>
      </c>
      <c r="D571">
        <v>3429</v>
      </c>
      <c r="E571" t="s">
        <v>316</v>
      </c>
      <c r="F571">
        <v>479900</v>
      </c>
    </row>
    <row r="572" spans="1:6" x14ac:dyDescent="0.45">
      <c r="A572" t="s">
        <v>314</v>
      </c>
      <c r="B572">
        <v>2022</v>
      </c>
      <c r="C572" t="s">
        <v>315</v>
      </c>
      <c r="D572">
        <v>4962</v>
      </c>
      <c r="E572" t="s">
        <v>316</v>
      </c>
      <c r="F572">
        <v>479900</v>
      </c>
    </row>
    <row r="573" spans="1:6" x14ac:dyDescent="0.45">
      <c r="A573" t="s">
        <v>314</v>
      </c>
      <c r="B573">
        <v>2023</v>
      </c>
      <c r="C573" t="s">
        <v>322</v>
      </c>
      <c r="D573">
        <v>1051</v>
      </c>
      <c r="E573" t="s">
        <v>316</v>
      </c>
      <c r="F573">
        <v>479900</v>
      </c>
    </row>
    <row r="574" spans="1:6" x14ac:dyDescent="0.45">
      <c r="A574" t="s">
        <v>314</v>
      </c>
      <c r="B574">
        <v>2023</v>
      </c>
      <c r="C574" t="s">
        <v>317</v>
      </c>
      <c r="D574">
        <v>2800</v>
      </c>
      <c r="E574" t="s">
        <v>316</v>
      </c>
      <c r="F574">
        <v>479900</v>
      </c>
    </row>
    <row r="575" spans="1:6" x14ac:dyDescent="0.45">
      <c r="A575" t="s">
        <v>314</v>
      </c>
      <c r="B575">
        <v>2023</v>
      </c>
      <c r="C575" t="s">
        <v>312</v>
      </c>
      <c r="D575">
        <v>5247</v>
      </c>
      <c r="E575" t="s">
        <v>316</v>
      </c>
      <c r="F575">
        <v>479900</v>
      </c>
    </row>
    <row r="576" spans="1:6" x14ac:dyDescent="0.45">
      <c r="A576" t="s">
        <v>320</v>
      </c>
      <c r="B576">
        <v>2022</v>
      </c>
      <c r="C576" t="s">
        <v>322</v>
      </c>
      <c r="D576">
        <v>610</v>
      </c>
      <c r="E576" t="s">
        <v>316</v>
      </c>
      <c r="F576">
        <v>479800</v>
      </c>
    </row>
    <row r="577" spans="1:6" x14ac:dyDescent="0.45">
      <c r="A577" t="s">
        <v>320</v>
      </c>
      <c r="B577">
        <v>2022</v>
      </c>
      <c r="C577" t="s">
        <v>322</v>
      </c>
      <c r="D577">
        <v>2546</v>
      </c>
      <c r="E577" t="s">
        <v>316</v>
      </c>
      <c r="F577">
        <v>479800</v>
      </c>
    </row>
    <row r="578" spans="1:6" x14ac:dyDescent="0.45">
      <c r="A578" t="s">
        <v>330</v>
      </c>
      <c r="B578">
        <v>2021</v>
      </c>
      <c r="C578" t="s">
        <v>322</v>
      </c>
      <c r="D578">
        <v>8037</v>
      </c>
      <c r="E578" t="s">
        <v>316</v>
      </c>
      <c r="F578">
        <v>479000</v>
      </c>
    </row>
    <row r="579" spans="1:6" x14ac:dyDescent="0.45">
      <c r="A579" t="s">
        <v>330</v>
      </c>
      <c r="B579">
        <v>2021</v>
      </c>
      <c r="C579" t="s">
        <v>315</v>
      </c>
      <c r="D579">
        <v>4887</v>
      </c>
      <c r="E579" t="s">
        <v>316</v>
      </c>
      <c r="F579">
        <v>479000</v>
      </c>
    </row>
    <row r="580" spans="1:6" x14ac:dyDescent="0.45">
      <c r="A580" t="s">
        <v>344</v>
      </c>
      <c r="B580">
        <v>2021</v>
      </c>
      <c r="C580" t="s">
        <v>317</v>
      </c>
      <c r="D580">
        <v>7289</v>
      </c>
      <c r="E580" t="s">
        <v>316</v>
      </c>
      <c r="F580">
        <v>479000</v>
      </c>
    </row>
    <row r="581" spans="1:6" x14ac:dyDescent="0.45">
      <c r="A581" t="s">
        <v>323</v>
      </c>
      <c r="B581">
        <v>2022</v>
      </c>
      <c r="C581" t="s">
        <v>315</v>
      </c>
      <c r="D581">
        <v>3300</v>
      </c>
      <c r="E581" t="s">
        <v>316</v>
      </c>
      <c r="F581">
        <v>479000</v>
      </c>
    </row>
    <row r="582" spans="1:6" x14ac:dyDescent="0.45">
      <c r="A582" t="s">
        <v>320</v>
      </c>
      <c r="B582">
        <v>2023</v>
      </c>
      <c r="C582" t="s">
        <v>322</v>
      </c>
      <c r="D582">
        <v>1800</v>
      </c>
      <c r="E582" t="s">
        <v>316</v>
      </c>
      <c r="F582">
        <v>479000</v>
      </c>
    </row>
    <row r="583" spans="1:6" x14ac:dyDescent="0.45">
      <c r="A583" t="s">
        <v>314</v>
      </c>
      <c r="B583">
        <v>2021</v>
      </c>
      <c r="C583" t="s">
        <v>315</v>
      </c>
      <c r="D583">
        <v>8690</v>
      </c>
      <c r="E583" t="s">
        <v>316</v>
      </c>
      <c r="F583">
        <v>479000</v>
      </c>
    </row>
    <row r="584" spans="1:6" x14ac:dyDescent="0.45">
      <c r="A584" t="s">
        <v>314</v>
      </c>
      <c r="B584">
        <v>2023</v>
      </c>
      <c r="C584" t="s">
        <v>322</v>
      </c>
      <c r="D584">
        <v>1150</v>
      </c>
      <c r="E584" t="s">
        <v>316</v>
      </c>
      <c r="F584">
        <v>479000</v>
      </c>
    </row>
    <row r="585" spans="1:6" x14ac:dyDescent="0.45">
      <c r="A585" t="s">
        <v>314</v>
      </c>
      <c r="B585">
        <v>2024</v>
      </c>
      <c r="C585" t="s">
        <v>312</v>
      </c>
      <c r="D585">
        <v>604</v>
      </c>
      <c r="E585" t="s">
        <v>316</v>
      </c>
      <c r="F585">
        <v>479000</v>
      </c>
    </row>
    <row r="586" spans="1:6" x14ac:dyDescent="0.45">
      <c r="A586" t="s">
        <v>314</v>
      </c>
      <c r="B586">
        <v>2021</v>
      </c>
      <c r="C586" t="s">
        <v>322</v>
      </c>
      <c r="D586">
        <v>3933</v>
      </c>
      <c r="E586" t="s">
        <v>316</v>
      </c>
      <c r="F586">
        <v>477900</v>
      </c>
    </row>
    <row r="587" spans="1:6" x14ac:dyDescent="0.45">
      <c r="A587" t="s">
        <v>324</v>
      </c>
      <c r="B587">
        <v>2023</v>
      </c>
      <c r="C587" t="s">
        <v>315</v>
      </c>
      <c r="D587">
        <v>3727</v>
      </c>
      <c r="E587" t="s">
        <v>316</v>
      </c>
      <c r="F587">
        <v>474900</v>
      </c>
    </row>
    <row r="588" spans="1:6" x14ac:dyDescent="0.45">
      <c r="A588" t="s">
        <v>323</v>
      </c>
      <c r="B588">
        <v>2020</v>
      </c>
      <c r="C588" t="s">
        <v>317</v>
      </c>
      <c r="D588">
        <v>4802</v>
      </c>
      <c r="E588" t="s">
        <v>316</v>
      </c>
      <c r="F588">
        <v>474900</v>
      </c>
    </row>
    <row r="589" spans="1:6" x14ac:dyDescent="0.45">
      <c r="A589" t="s">
        <v>326</v>
      </c>
      <c r="B589">
        <v>2018</v>
      </c>
      <c r="C589" t="s">
        <v>322</v>
      </c>
      <c r="D589">
        <v>8910</v>
      </c>
      <c r="E589" t="s">
        <v>316</v>
      </c>
      <c r="F589">
        <v>474900</v>
      </c>
    </row>
    <row r="590" spans="1:6" x14ac:dyDescent="0.45">
      <c r="A590" t="s">
        <v>314</v>
      </c>
      <c r="B590">
        <v>2022</v>
      </c>
      <c r="C590" t="s">
        <v>317</v>
      </c>
      <c r="D590">
        <v>1800</v>
      </c>
      <c r="E590" t="s">
        <v>316</v>
      </c>
      <c r="F590">
        <v>474900</v>
      </c>
    </row>
    <row r="591" spans="1:6" x14ac:dyDescent="0.45">
      <c r="A591" t="s">
        <v>314</v>
      </c>
      <c r="B591">
        <v>2022</v>
      </c>
      <c r="C591" t="s">
        <v>322</v>
      </c>
      <c r="D591">
        <v>3190</v>
      </c>
      <c r="E591" t="s">
        <v>316</v>
      </c>
      <c r="F591">
        <v>474900</v>
      </c>
    </row>
    <row r="592" spans="1:6" x14ac:dyDescent="0.45">
      <c r="A592" t="s">
        <v>323</v>
      </c>
      <c r="B592">
        <v>2023</v>
      </c>
      <c r="C592" t="s">
        <v>322</v>
      </c>
      <c r="D592">
        <v>412</v>
      </c>
      <c r="E592" t="s">
        <v>316</v>
      </c>
      <c r="F592">
        <v>474875</v>
      </c>
    </row>
    <row r="593" spans="1:6" x14ac:dyDescent="0.45">
      <c r="A593" t="s">
        <v>320</v>
      </c>
      <c r="B593">
        <v>2023</v>
      </c>
      <c r="C593" t="s">
        <v>322</v>
      </c>
      <c r="D593">
        <v>5</v>
      </c>
      <c r="E593" t="s">
        <v>316</v>
      </c>
      <c r="F593">
        <v>474800</v>
      </c>
    </row>
    <row r="594" spans="1:6" x14ac:dyDescent="0.45">
      <c r="A594" t="s">
        <v>324</v>
      </c>
      <c r="B594">
        <v>2022</v>
      </c>
      <c r="C594" t="s">
        <v>315</v>
      </c>
      <c r="D594">
        <v>1560</v>
      </c>
      <c r="E594" t="s">
        <v>316</v>
      </c>
      <c r="F594">
        <v>473900</v>
      </c>
    </row>
    <row r="595" spans="1:6" x14ac:dyDescent="0.45">
      <c r="A595" t="s">
        <v>320</v>
      </c>
      <c r="B595">
        <v>2019</v>
      </c>
      <c r="C595" t="s">
        <v>317</v>
      </c>
      <c r="D595">
        <v>9900</v>
      </c>
      <c r="E595" t="s">
        <v>316</v>
      </c>
      <c r="F595">
        <v>473750</v>
      </c>
    </row>
    <row r="596" spans="1:6" x14ac:dyDescent="0.45">
      <c r="A596" t="s">
        <v>320</v>
      </c>
      <c r="B596">
        <v>2019</v>
      </c>
      <c r="C596" t="s">
        <v>317</v>
      </c>
      <c r="D596">
        <v>12200</v>
      </c>
      <c r="E596" t="s">
        <v>316</v>
      </c>
      <c r="F596">
        <v>473750</v>
      </c>
    </row>
    <row r="597" spans="1:6" x14ac:dyDescent="0.45">
      <c r="A597" t="s">
        <v>320</v>
      </c>
      <c r="B597">
        <v>2023</v>
      </c>
      <c r="C597" t="s">
        <v>317</v>
      </c>
      <c r="D597">
        <v>450</v>
      </c>
      <c r="E597" t="s">
        <v>316</v>
      </c>
      <c r="F597">
        <v>473750</v>
      </c>
    </row>
    <row r="598" spans="1:6" x14ac:dyDescent="0.45">
      <c r="A598" t="s">
        <v>326</v>
      </c>
      <c r="B598">
        <v>2021</v>
      </c>
      <c r="C598" t="s">
        <v>322</v>
      </c>
      <c r="D598">
        <v>3863</v>
      </c>
      <c r="E598" t="s">
        <v>316</v>
      </c>
      <c r="F598">
        <v>470990</v>
      </c>
    </row>
    <row r="599" spans="1:6" x14ac:dyDescent="0.45">
      <c r="A599" t="s">
        <v>327</v>
      </c>
      <c r="B599">
        <v>2016</v>
      </c>
      <c r="C599" t="s">
        <v>317</v>
      </c>
      <c r="D599">
        <v>10500</v>
      </c>
      <c r="E599" t="s">
        <v>316</v>
      </c>
      <c r="F599">
        <v>469900</v>
      </c>
    </row>
    <row r="600" spans="1:6" x14ac:dyDescent="0.45">
      <c r="A600" t="s">
        <v>327</v>
      </c>
      <c r="B600">
        <v>2017</v>
      </c>
      <c r="C600" t="s">
        <v>317</v>
      </c>
      <c r="D600">
        <v>7900</v>
      </c>
      <c r="E600" t="s">
        <v>316</v>
      </c>
      <c r="F600">
        <v>469900</v>
      </c>
    </row>
    <row r="601" spans="1:6" x14ac:dyDescent="0.45">
      <c r="A601" t="s">
        <v>327</v>
      </c>
      <c r="B601">
        <v>2018</v>
      </c>
      <c r="C601" t="s">
        <v>317</v>
      </c>
      <c r="D601">
        <v>11530</v>
      </c>
      <c r="E601" t="s">
        <v>316</v>
      </c>
      <c r="F601">
        <v>469900</v>
      </c>
    </row>
    <row r="602" spans="1:6" x14ac:dyDescent="0.45">
      <c r="A602" t="s">
        <v>327</v>
      </c>
      <c r="B602">
        <v>2020</v>
      </c>
      <c r="C602" t="s">
        <v>312</v>
      </c>
      <c r="D602">
        <v>9792</v>
      </c>
      <c r="E602" t="s">
        <v>316</v>
      </c>
      <c r="F602">
        <v>469900</v>
      </c>
    </row>
    <row r="603" spans="1:6" x14ac:dyDescent="0.45">
      <c r="A603" t="s">
        <v>331</v>
      </c>
      <c r="B603">
        <v>2022</v>
      </c>
      <c r="C603" t="s">
        <v>312</v>
      </c>
      <c r="D603">
        <v>235</v>
      </c>
      <c r="E603" t="s">
        <v>316</v>
      </c>
      <c r="F603">
        <v>469900</v>
      </c>
    </row>
    <row r="604" spans="1:6" x14ac:dyDescent="0.45">
      <c r="A604" t="s">
        <v>331</v>
      </c>
      <c r="B604">
        <v>2022</v>
      </c>
      <c r="C604" t="s">
        <v>322</v>
      </c>
      <c r="D604">
        <v>2799</v>
      </c>
      <c r="E604" t="s">
        <v>316</v>
      </c>
      <c r="F604">
        <v>469900</v>
      </c>
    </row>
    <row r="605" spans="1:6" x14ac:dyDescent="0.45">
      <c r="A605" t="s">
        <v>324</v>
      </c>
      <c r="B605">
        <v>2023</v>
      </c>
      <c r="C605" t="s">
        <v>322</v>
      </c>
      <c r="D605">
        <v>6335</v>
      </c>
      <c r="E605" t="s">
        <v>316</v>
      </c>
      <c r="F605">
        <v>469900</v>
      </c>
    </row>
    <row r="606" spans="1:6" x14ac:dyDescent="0.45">
      <c r="A606" t="s">
        <v>323</v>
      </c>
      <c r="B606">
        <v>2020</v>
      </c>
      <c r="C606" t="s">
        <v>317</v>
      </c>
      <c r="D606">
        <v>5708</v>
      </c>
      <c r="E606" t="s">
        <v>316</v>
      </c>
      <c r="F606">
        <v>469900</v>
      </c>
    </row>
    <row r="607" spans="1:6" x14ac:dyDescent="0.45">
      <c r="A607" t="s">
        <v>323</v>
      </c>
      <c r="B607">
        <v>2021</v>
      </c>
      <c r="C607" t="s">
        <v>317</v>
      </c>
      <c r="D607">
        <v>10482</v>
      </c>
      <c r="E607" t="s">
        <v>316</v>
      </c>
      <c r="F607">
        <v>469900</v>
      </c>
    </row>
    <row r="608" spans="1:6" x14ac:dyDescent="0.45">
      <c r="A608" t="s">
        <v>323</v>
      </c>
      <c r="B608">
        <v>2021</v>
      </c>
      <c r="C608" t="s">
        <v>315</v>
      </c>
      <c r="D608">
        <v>6737</v>
      </c>
      <c r="E608" t="s">
        <v>316</v>
      </c>
      <c r="F608">
        <v>469900</v>
      </c>
    </row>
    <row r="609" spans="1:6" x14ac:dyDescent="0.45">
      <c r="A609" t="s">
        <v>323</v>
      </c>
      <c r="B609">
        <v>2022</v>
      </c>
      <c r="C609" t="s">
        <v>312</v>
      </c>
      <c r="D609">
        <v>2243</v>
      </c>
      <c r="E609" t="s">
        <v>316</v>
      </c>
      <c r="F609">
        <v>469900</v>
      </c>
    </row>
    <row r="610" spans="1:6" x14ac:dyDescent="0.45">
      <c r="A610" t="s">
        <v>323</v>
      </c>
      <c r="B610">
        <v>2023</v>
      </c>
      <c r="C610" t="s">
        <v>315</v>
      </c>
      <c r="D610">
        <v>950</v>
      </c>
      <c r="E610" t="s">
        <v>316</v>
      </c>
      <c r="F610">
        <v>469900</v>
      </c>
    </row>
    <row r="611" spans="1:6" x14ac:dyDescent="0.45">
      <c r="A611" t="s">
        <v>328</v>
      </c>
      <c r="B611">
        <v>2023</v>
      </c>
      <c r="C611" t="s">
        <v>315</v>
      </c>
      <c r="D611">
        <v>900</v>
      </c>
      <c r="E611" t="s">
        <v>316</v>
      </c>
      <c r="F611">
        <v>469900</v>
      </c>
    </row>
    <row r="612" spans="1:6" x14ac:dyDescent="0.45">
      <c r="A612" t="s">
        <v>335</v>
      </c>
      <c r="B612">
        <v>2024</v>
      </c>
      <c r="C612" t="s">
        <v>315</v>
      </c>
      <c r="D612">
        <v>5</v>
      </c>
      <c r="E612" t="s">
        <v>316</v>
      </c>
      <c r="F612">
        <v>469900</v>
      </c>
    </row>
    <row r="613" spans="1:6" x14ac:dyDescent="0.45">
      <c r="A613" t="s">
        <v>320</v>
      </c>
      <c r="B613">
        <v>2022</v>
      </c>
      <c r="C613" t="s">
        <v>317</v>
      </c>
      <c r="D613">
        <v>3777</v>
      </c>
      <c r="E613" t="s">
        <v>316</v>
      </c>
      <c r="F613">
        <v>469900</v>
      </c>
    </row>
    <row r="614" spans="1:6" x14ac:dyDescent="0.45">
      <c r="A614" t="s">
        <v>320</v>
      </c>
      <c r="B614">
        <v>2023</v>
      </c>
      <c r="C614" t="s">
        <v>322</v>
      </c>
      <c r="D614">
        <v>5</v>
      </c>
      <c r="E614" t="s">
        <v>316</v>
      </c>
      <c r="F614">
        <v>469900</v>
      </c>
    </row>
    <row r="615" spans="1:6" x14ac:dyDescent="0.45">
      <c r="A615" t="s">
        <v>320</v>
      </c>
      <c r="B615">
        <v>2023</v>
      </c>
      <c r="C615" t="s">
        <v>312</v>
      </c>
      <c r="D615">
        <v>710</v>
      </c>
      <c r="E615" t="s">
        <v>316</v>
      </c>
      <c r="F615">
        <v>469900</v>
      </c>
    </row>
    <row r="616" spans="1:6" x14ac:dyDescent="0.45">
      <c r="A616" t="s">
        <v>320</v>
      </c>
      <c r="B616">
        <v>2023</v>
      </c>
      <c r="C616" t="s">
        <v>322</v>
      </c>
      <c r="D616">
        <v>910</v>
      </c>
      <c r="E616" t="s">
        <v>316</v>
      </c>
      <c r="F616">
        <v>469900</v>
      </c>
    </row>
    <row r="617" spans="1:6" x14ac:dyDescent="0.45">
      <c r="A617" t="s">
        <v>320</v>
      </c>
      <c r="B617">
        <v>2023</v>
      </c>
      <c r="C617" t="s">
        <v>322</v>
      </c>
      <c r="D617">
        <v>1165</v>
      </c>
      <c r="E617" t="s">
        <v>316</v>
      </c>
      <c r="F617">
        <v>469900</v>
      </c>
    </row>
    <row r="618" spans="1:6" x14ac:dyDescent="0.45">
      <c r="A618" t="s">
        <v>320</v>
      </c>
      <c r="B618">
        <v>2023</v>
      </c>
      <c r="C618" t="s">
        <v>322</v>
      </c>
      <c r="D618">
        <v>2260</v>
      </c>
      <c r="E618" t="s">
        <v>316</v>
      </c>
      <c r="F618">
        <v>469900</v>
      </c>
    </row>
    <row r="619" spans="1:6" x14ac:dyDescent="0.45">
      <c r="A619" t="s">
        <v>314</v>
      </c>
      <c r="B619">
        <v>2021</v>
      </c>
      <c r="C619" t="s">
        <v>315</v>
      </c>
      <c r="D619">
        <v>7719</v>
      </c>
      <c r="E619" t="s">
        <v>316</v>
      </c>
      <c r="F619">
        <v>469900</v>
      </c>
    </row>
    <row r="620" spans="1:6" x14ac:dyDescent="0.45">
      <c r="A620" t="s">
        <v>314</v>
      </c>
      <c r="B620">
        <v>2022</v>
      </c>
      <c r="C620" t="s">
        <v>312</v>
      </c>
      <c r="D620">
        <v>1227</v>
      </c>
      <c r="E620" t="s">
        <v>316</v>
      </c>
      <c r="F620">
        <v>469900</v>
      </c>
    </row>
    <row r="621" spans="1:6" x14ac:dyDescent="0.45">
      <c r="A621" t="s">
        <v>314</v>
      </c>
      <c r="B621">
        <v>2022</v>
      </c>
      <c r="C621" t="s">
        <v>322</v>
      </c>
      <c r="D621">
        <v>2682</v>
      </c>
      <c r="E621" t="s">
        <v>316</v>
      </c>
      <c r="F621">
        <v>469900</v>
      </c>
    </row>
    <row r="622" spans="1:6" x14ac:dyDescent="0.45">
      <c r="A622" t="s">
        <v>314</v>
      </c>
      <c r="B622">
        <v>2022</v>
      </c>
      <c r="C622" t="s">
        <v>322</v>
      </c>
      <c r="D622">
        <v>3923</v>
      </c>
      <c r="E622" t="s">
        <v>316</v>
      </c>
      <c r="F622">
        <v>469900</v>
      </c>
    </row>
    <row r="623" spans="1:6" x14ac:dyDescent="0.45">
      <c r="A623" t="s">
        <v>326</v>
      </c>
      <c r="B623">
        <v>2017</v>
      </c>
      <c r="C623" t="s">
        <v>322</v>
      </c>
      <c r="D623">
        <v>8434</v>
      </c>
      <c r="E623" t="s">
        <v>316</v>
      </c>
      <c r="F623">
        <v>469700</v>
      </c>
    </row>
    <row r="624" spans="1:6" x14ac:dyDescent="0.45">
      <c r="A624" t="s">
        <v>326</v>
      </c>
      <c r="B624">
        <v>2021</v>
      </c>
      <c r="C624" t="s">
        <v>322</v>
      </c>
      <c r="D624">
        <v>8616</v>
      </c>
      <c r="E624" t="s">
        <v>316</v>
      </c>
      <c r="F624">
        <v>469700</v>
      </c>
    </row>
    <row r="625" spans="1:6" x14ac:dyDescent="0.45">
      <c r="A625" t="s">
        <v>320</v>
      </c>
      <c r="B625">
        <v>2022</v>
      </c>
      <c r="C625" t="s">
        <v>322</v>
      </c>
      <c r="D625">
        <v>2886</v>
      </c>
      <c r="E625" t="s">
        <v>316</v>
      </c>
      <c r="F625">
        <v>469700</v>
      </c>
    </row>
    <row r="626" spans="1:6" x14ac:dyDescent="0.45">
      <c r="A626" t="s">
        <v>327</v>
      </c>
      <c r="B626">
        <v>2018</v>
      </c>
      <c r="C626" t="s">
        <v>317</v>
      </c>
      <c r="D626">
        <v>7850</v>
      </c>
      <c r="E626" t="s">
        <v>316</v>
      </c>
      <c r="F626">
        <v>469500</v>
      </c>
    </row>
    <row r="627" spans="1:6" x14ac:dyDescent="0.45">
      <c r="A627" t="s">
        <v>330</v>
      </c>
      <c r="B627">
        <v>2019</v>
      </c>
      <c r="C627" t="s">
        <v>312</v>
      </c>
      <c r="D627">
        <v>7032</v>
      </c>
      <c r="E627" t="s">
        <v>316</v>
      </c>
      <c r="F627">
        <v>469000</v>
      </c>
    </row>
    <row r="628" spans="1:6" x14ac:dyDescent="0.45">
      <c r="A628" t="s">
        <v>327</v>
      </c>
      <c r="B628">
        <v>2020</v>
      </c>
      <c r="C628" t="s">
        <v>315</v>
      </c>
      <c r="D628">
        <v>5746</v>
      </c>
      <c r="E628" t="s">
        <v>316</v>
      </c>
      <c r="F628">
        <v>469000</v>
      </c>
    </row>
    <row r="629" spans="1:6" x14ac:dyDescent="0.45">
      <c r="A629" t="s">
        <v>341</v>
      </c>
      <c r="B629">
        <v>2023</v>
      </c>
      <c r="C629" t="s">
        <v>315</v>
      </c>
      <c r="D629">
        <v>600</v>
      </c>
      <c r="E629" t="s">
        <v>316</v>
      </c>
      <c r="F629">
        <v>469000</v>
      </c>
    </row>
    <row r="630" spans="1:6" x14ac:dyDescent="0.45">
      <c r="A630" t="s">
        <v>323</v>
      </c>
      <c r="B630">
        <v>2019</v>
      </c>
      <c r="C630" t="s">
        <v>312</v>
      </c>
      <c r="D630">
        <v>5350</v>
      </c>
      <c r="E630" t="s">
        <v>316</v>
      </c>
      <c r="F630">
        <v>469000</v>
      </c>
    </row>
    <row r="631" spans="1:6" x14ac:dyDescent="0.45">
      <c r="A631" t="s">
        <v>326</v>
      </c>
      <c r="B631">
        <v>2022</v>
      </c>
      <c r="C631" t="s">
        <v>322</v>
      </c>
      <c r="D631">
        <v>3365</v>
      </c>
      <c r="E631" t="s">
        <v>316</v>
      </c>
      <c r="F631">
        <v>469000</v>
      </c>
    </row>
    <row r="632" spans="1:6" x14ac:dyDescent="0.45">
      <c r="A632" t="s">
        <v>320</v>
      </c>
      <c r="B632">
        <v>2022</v>
      </c>
      <c r="C632" t="s">
        <v>317</v>
      </c>
      <c r="D632">
        <v>5108</v>
      </c>
      <c r="E632" t="s">
        <v>316</v>
      </c>
      <c r="F632">
        <v>469000</v>
      </c>
    </row>
    <row r="633" spans="1:6" x14ac:dyDescent="0.45">
      <c r="A633" t="s">
        <v>314</v>
      </c>
      <c r="B633">
        <v>2019</v>
      </c>
      <c r="C633" t="s">
        <v>312</v>
      </c>
      <c r="D633">
        <v>7545</v>
      </c>
      <c r="E633" t="s">
        <v>316</v>
      </c>
      <c r="F633">
        <v>469000</v>
      </c>
    </row>
    <row r="634" spans="1:6" x14ac:dyDescent="0.45">
      <c r="A634" t="s">
        <v>314</v>
      </c>
      <c r="B634">
        <v>2020</v>
      </c>
      <c r="C634" t="s">
        <v>315</v>
      </c>
      <c r="D634">
        <v>5898</v>
      </c>
      <c r="E634" t="s">
        <v>316</v>
      </c>
      <c r="F634">
        <v>469000</v>
      </c>
    </row>
    <row r="635" spans="1:6" x14ac:dyDescent="0.45">
      <c r="A635" t="s">
        <v>314</v>
      </c>
      <c r="B635">
        <v>2021</v>
      </c>
      <c r="C635" t="s">
        <v>315</v>
      </c>
      <c r="D635">
        <v>6895</v>
      </c>
      <c r="E635" t="s">
        <v>316</v>
      </c>
      <c r="F635">
        <v>469000</v>
      </c>
    </row>
    <row r="636" spans="1:6" x14ac:dyDescent="0.45">
      <c r="A636" t="s">
        <v>323</v>
      </c>
      <c r="B636">
        <v>2022</v>
      </c>
      <c r="C636" t="s">
        <v>317</v>
      </c>
      <c r="D636">
        <v>3300</v>
      </c>
      <c r="E636" t="s">
        <v>316</v>
      </c>
      <c r="F636">
        <v>464900</v>
      </c>
    </row>
    <row r="637" spans="1:6" x14ac:dyDescent="0.45">
      <c r="A637" t="s">
        <v>320</v>
      </c>
      <c r="B637">
        <v>2022</v>
      </c>
      <c r="C637" t="s">
        <v>322</v>
      </c>
      <c r="D637">
        <v>3182</v>
      </c>
      <c r="E637" t="s">
        <v>316</v>
      </c>
      <c r="F637">
        <v>464900</v>
      </c>
    </row>
    <row r="638" spans="1:6" x14ac:dyDescent="0.45">
      <c r="A638" t="s">
        <v>331</v>
      </c>
      <c r="B638">
        <v>2022</v>
      </c>
      <c r="C638" t="s">
        <v>322</v>
      </c>
      <c r="D638">
        <v>3222</v>
      </c>
      <c r="E638" t="s">
        <v>316</v>
      </c>
      <c r="F638">
        <v>464800</v>
      </c>
    </row>
    <row r="639" spans="1:6" x14ac:dyDescent="0.45">
      <c r="A639" t="s">
        <v>326</v>
      </c>
      <c r="B639">
        <v>2021</v>
      </c>
      <c r="C639" t="s">
        <v>322</v>
      </c>
      <c r="D639">
        <v>7398</v>
      </c>
      <c r="E639" t="s">
        <v>316</v>
      </c>
      <c r="F639">
        <v>464800</v>
      </c>
    </row>
    <row r="640" spans="1:6" x14ac:dyDescent="0.45">
      <c r="A640" t="s">
        <v>320</v>
      </c>
      <c r="B640">
        <v>2023</v>
      </c>
      <c r="C640" t="s">
        <v>322</v>
      </c>
      <c r="D640">
        <v>1225</v>
      </c>
      <c r="E640" t="s">
        <v>316</v>
      </c>
      <c r="F640">
        <v>464800</v>
      </c>
    </row>
    <row r="641" spans="1:6" x14ac:dyDescent="0.45">
      <c r="A641" t="s">
        <v>323</v>
      </c>
      <c r="B641">
        <v>2024</v>
      </c>
      <c r="C641" t="s">
        <v>312</v>
      </c>
      <c r="D641">
        <v>800</v>
      </c>
      <c r="E641" t="s">
        <v>316</v>
      </c>
      <c r="F641">
        <v>462900</v>
      </c>
    </row>
    <row r="642" spans="1:6" x14ac:dyDescent="0.45">
      <c r="A642" t="s">
        <v>323</v>
      </c>
      <c r="B642">
        <v>2023</v>
      </c>
      <c r="C642" t="s">
        <v>322</v>
      </c>
      <c r="D642">
        <v>326</v>
      </c>
      <c r="E642" t="s">
        <v>316</v>
      </c>
      <c r="F642">
        <v>462375</v>
      </c>
    </row>
    <row r="643" spans="1:6" x14ac:dyDescent="0.45">
      <c r="A643" t="s">
        <v>330</v>
      </c>
      <c r="B643">
        <v>2018</v>
      </c>
      <c r="C643" t="s">
        <v>312</v>
      </c>
      <c r="D643">
        <v>4097</v>
      </c>
      <c r="E643" t="s">
        <v>316</v>
      </c>
      <c r="F643">
        <v>459900</v>
      </c>
    </row>
    <row r="644" spans="1:6" x14ac:dyDescent="0.45">
      <c r="A644" t="s">
        <v>330</v>
      </c>
      <c r="B644">
        <v>2020</v>
      </c>
      <c r="C644" t="s">
        <v>315</v>
      </c>
      <c r="D644">
        <v>3188</v>
      </c>
      <c r="E644" t="s">
        <v>316</v>
      </c>
      <c r="F644">
        <v>459900</v>
      </c>
    </row>
    <row r="645" spans="1:6" x14ac:dyDescent="0.45">
      <c r="A645" t="s">
        <v>319</v>
      </c>
      <c r="B645">
        <v>2023</v>
      </c>
      <c r="C645" t="s">
        <v>315</v>
      </c>
      <c r="D645">
        <v>1700</v>
      </c>
      <c r="E645" t="s">
        <v>316</v>
      </c>
      <c r="F645">
        <v>459900</v>
      </c>
    </row>
    <row r="646" spans="1:6" x14ac:dyDescent="0.45">
      <c r="A646" t="s">
        <v>331</v>
      </c>
      <c r="B646">
        <v>2022</v>
      </c>
      <c r="C646" t="s">
        <v>322</v>
      </c>
      <c r="D646">
        <v>4971</v>
      </c>
      <c r="E646" t="s">
        <v>316</v>
      </c>
      <c r="F646">
        <v>459900</v>
      </c>
    </row>
    <row r="647" spans="1:6" x14ac:dyDescent="0.45">
      <c r="A647" t="s">
        <v>323</v>
      </c>
      <c r="B647">
        <v>2016</v>
      </c>
      <c r="C647" t="s">
        <v>312</v>
      </c>
      <c r="D647">
        <v>15669</v>
      </c>
      <c r="E647" t="s">
        <v>316</v>
      </c>
      <c r="F647">
        <v>459900</v>
      </c>
    </row>
    <row r="648" spans="1:6" x14ac:dyDescent="0.45">
      <c r="A648" t="s">
        <v>323</v>
      </c>
      <c r="B648">
        <v>2018</v>
      </c>
      <c r="C648" t="s">
        <v>312</v>
      </c>
      <c r="D648">
        <v>15700</v>
      </c>
      <c r="E648" t="s">
        <v>316</v>
      </c>
      <c r="F648">
        <v>459900</v>
      </c>
    </row>
    <row r="649" spans="1:6" x14ac:dyDescent="0.45">
      <c r="A649" t="s">
        <v>323</v>
      </c>
      <c r="B649">
        <v>2019</v>
      </c>
      <c r="C649" t="s">
        <v>317</v>
      </c>
      <c r="D649">
        <v>6798</v>
      </c>
      <c r="E649" t="s">
        <v>316</v>
      </c>
      <c r="F649">
        <v>459900</v>
      </c>
    </row>
    <row r="650" spans="1:6" x14ac:dyDescent="0.45">
      <c r="A650" t="s">
        <v>323</v>
      </c>
      <c r="B650">
        <v>2021</v>
      </c>
      <c r="C650" t="s">
        <v>315</v>
      </c>
      <c r="D650">
        <v>3212</v>
      </c>
      <c r="E650" t="s">
        <v>316</v>
      </c>
      <c r="F650">
        <v>459900</v>
      </c>
    </row>
    <row r="651" spans="1:6" x14ac:dyDescent="0.45">
      <c r="A651" t="s">
        <v>323</v>
      </c>
      <c r="B651">
        <v>2023</v>
      </c>
      <c r="C651" t="s">
        <v>312</v>
      </c>
      <c r="D651">
        <v>1500</v>
      </c>
      <c r="E651" t="s">
        <v>316</v>
      </c>
      <c r="F651">
        <v>459900</v>
      </c>
    </row>
    <row r="652" spans="1:6" x14ac:dyDescent="0.45">
      <c r="A652" t="s">
        <v>320</v>
      </c>
      <c r="B652">
        <v>2022</v>
      </c>
      <c r="C652" t="s">
        <v>315</v>
      </c>
      <c r="D652">
        <v>3641</v>
      </c>
      <c r="E652" t="s">
        <v>316</v>
      </c>
      <c r="F652">
        <v>459900</v>
      </c>
    </row>
    <row r="653" spans="1:6" x14ac:dyDescent="0.45">
      <c r="A653" t="s">
        <v>314</v>
      </c>
      <c r="B653">
        <v>2021</v>
      </c>
      <c r="C653" t="s">
        <v>315</v>
      </c>
      <c r="D653">
        <v>5668</v>
      </c>
      <c r="E653" t="s">
        <v>316</v>
      </c>
      <c r="F653">
        <v>459900</v>
      </c>
    </row>
    <row r="654" spans="1:6" x14ac:dyDescent="0.45">
      <c r="A654" t="s">
        <v>314</v>
      </c>
      <c r="B654">
        <v>2021</v>
      </c>
      <c r="C654" t="s">
        <v>315</v>
      </c>
      <c r="D654">
        <v>8700</v>
      </c>
      <c r="E654" t="s">
        <v>316</v>
      </c>
      <c r="F654">
        <v>459900</v>
      </c>
    </row>
    <row r="655" spans="1:6" x14ac:dyDescent="0.45">
      <c r="A655" t="s">
        <v>314</v>
      </c>
      <c r="B655">
        <v>2022</v>
      </c>
      <c r="C655" t="s">
        <v>315</v>
      </c>
      <c r="D655">
        <v>3400</v>
      </c>
      <c r="E655" t="s">
        <v>316</v>
      </c>
      <c r="F655">
        <v>459900</v>
      </c>
    </row>
    <row r="656" spans="1:6" x14ac:dyDescent="0.45">
      <c r="A656" t="s">
        <v>319</v>
      </c>
      <c r="B656">
        <v>2022</v>
      </c>
      <c r="C656" t="s">
        <v>322</v>
      </c>
      <c r="D656">
        <v>2074</v>
      </c>
      <c r="E656" t="s">
        <v>316</v>
      </c>
      <c r="F656">
        <v>459800</v>
      </c>
    </row>
    <row r="657" spans="1:6" x14ac:dyDescent="0.45">
      <c r="A657" t="s">
        <v>331</v>
      </c>
      <c r="B657">
        <v>2022</v>
      </c>
      <c r="C657" t="s">
        <v>322</v>
      </c>
      <c r="D657">
        <v>2374</v>
      </c>
      <c r="E657" t="s">
        <v>316</v>
      </c>
      <c r="F657">
        <v>459800</v>
      </c>
    </row>
    <row r="658" spans="1:6" x14ac:dyDescent="0.45">
      <c r="A658" t="s">
        <v>323</v>
      </c>
      <c r="B658">
        <v>2021</v>
      </c>
      <c r="C658" t="s">
        <v>317</v>
      </c>
      <c r="D658">
        <v>5260</v>
      </c>
      <c r="E658" t="s">
        <v>316</v>
      </c>
      <c r="F658">
        <v>459800</v>
      </c>
    </row>
    <row r="659" spans="1:6" x14ac:dyDescent="0.45">
      <c r="A659" t="s">
        <v>335</v>
      </c>
      <c r="B659">
        <v>2023</v>
      </c>
      <c r="C659" t="s">
        <v>322</v>
      </c>
      <c r="D659">
        <v>65</v>
      </c>
      <c r="E659" t="s">
        <v>316</v>
      </c>
      <c r="F659">
        <v>459800</v>
      </c>
    </row>
    <row r="660" spans="1:6" x14ac:dyDescent="0.45">
      <c r="A660" t="s">
        <v>320</v>
      </c>
      <c r="B660">
        <v>2023</v>
      </c>
      <c r="C660" t="s">
        <v>322</v>
      </c>
      <c r="D660">
        <v>1181</v>
      </c>
      <c r="E660" t="s">
        <v>316</v>
      </c>
      <c r="F660">
        <v>459800</v>
      </c>
    </row>
    <row r="661" spans="1:6" x14ac:dyDescent="0.45">
      <c r="A661" t="s">
        <v>326</v>
      </c>
      <c r="B661">
        <v>2021</v>
      </c>
      <c r="C661" t="s">
        <v>322</v>
      </c>
      <c r="D661">
        <v>2520</v>
      </c>
      <c r="E661" t="s">
        <v>316</v>
      </c>
      <c r="F661">
        <v>459700</v>
      </c>
    </row>
    <row r="662" spans="1:6" x14ac:dyDescent="0.45">
      <c r="A662" t="s">
        <v>330</v>
      </c>
      <c r="B662">
        <v>2021</v>
      </c>
      <c r="C662" t="s">
        <v>312</v>
      </c>
      <c r="D662">
        <v>3268</v>
      </c>
      <c r="E662" t="s">
        <v>316</v>
      </c>
      <c r="F662">
        <v>459000</v>
      </c>
    </row>
    <row r="663" spans="1:6" x14ac:dyDescent="0.45">
      <c r="A663" t="s">
        <v>330</v>
      </c>
      <c r="B663">
        <v>2021</v>
      </c>
      <c r="C663" t="s">
        <v>322</v>
      </c>
      <c r="D663">
        <v>10803</v>
      </c>
      <c r="E663" t="s">
        <v>316</v>
      </c>
      <c r="F663">
        <v>459000</v>
      </c>
    </row>
    <row r="664" spans="1:6" x14ac:dyDescent="0.45">
      <c r="A664" t="s">
        <v>330</v>
      </c>
      <c r="B664">
        <v>2022</v>
      </c>
      <c r="C664" t="s">
        <v>315</v>
      </c>
      <c r="D664">
        <v>5828</v>
      </c>
      <c r="E664" t="s">
        <v>316</v>
      </c>
      <c r="F664">
        <v>459000</v>
      </c>
    </row>
    <row r="665" spans="1:6" x14ac:dyDescent="0.45">
      <c r="A665" t="s">
        <v>324</v>
      </c>
      <c r="B665">
        <v>2021</v>
      </c>
      <c r="C665" t="s">
        <v>315</v>
      </c>
      <c r="D665">
        <v>6096</v>
      </c>
      <c r="E665" t="s">
        <v>316</v>
      </c>
      <c r="F665">
        <v>459000</v>
      </c>
    </row>
    <row r="666" spans="1:6" x14ac:dyDescent="0.45">
      <c r="A666" t="s">
        <v>342</v>
      </c>
      <c r="B666">
        <v>2014</v>
      </c>
      <c r="C666" t="s">
        <v>317</v>
      </c>
      <c r="D666">
        <v>14000</v>
      </c>
      <c r="E666" t="s">
        <v>316</v>
      </c>
      <c r="F666">
        <v>459000</v>
      </c>
    </row>
    <row r="667" spans="1:6" x14ac:dyDescent="0.45">
      <c r="A667" t="s">
        <v>314</v>
      </c>
      <c r="B667">
        <v>2023</v>
      </c>
      <c r="C667" t="s">
        <v>322</v>
      </c>
      <c r="D667">
        <v>682</v>
      </c>
      <c r="E667" t="s">
        <v>316</v>
      </c>
      <c r="F667">
        <v>459000</v>
      </c>
    </row>
    <row r="668" spans="1:6" x14ac:dyDescent="0.45">
      <c r="A668" t="s">
        <v>327</v>
      </c>
      <c r="B668">
        <v>2020</v>
      </c>
      <c r="C668" t="s">
        <v>315</v>
      </c>
      <c r="D668">
        <v>9200</v>
      </c>
      <c r="E668" t="s">
        <v>316</v>
      </c>
      <c r="F668">
        <v>454900</v>
      </c>
    </row>
    <row r="669" spans="1:6" x14ac:dyDescent="0.45">
      <c r="A669" t="s">
        <v>342</v>
      </c>
      <c r="B669">
        <v>2019</v>
      </c>
      <c r="C669" t="s">
        <v>312</v>
      </c>
      <c r="D669">
        <v>8841</v>
      </c>
      <c r="E669" t="s">
        <v>316</v>
      </c>
      <c r="F669">
        <v>454900</v>
      </c>
    </row>
    <row r="670" spans="1:6" x14ac:dyDescent="0.45">
      <c r="A670" t="s">
        <v>343</v>
      </c>
      <c r="B670">
        <v>2023</v>
      </c>
      <c r="C670" t="s">
        <v>315</v>
      </c>
      <c r="D670">
        <v>595</v>
      </c>
      <c r="E670" t="s">
        <v>316</v>
      </c>
      <c r="F670">
        <v>454800</v>
      </c>
    </row>
    <row r="671" spans="1:6" x14ac:dyDescent="0.45">
      <c r="A671" t="s">
        <v>320</v>
      </c>
      <c r="B671">
        <v>2023</v>
      </c>
      <c r="C671" t="s">
        <v>322</v>
      </c>
      <c r="D671">
        <v>3059</v>
      </c>
      <c r="E671" t="s">
        <v>316</v>
      </c>
      <c r="F671">
        <v>454800</v>
      </c>
    </row>
    <row r="672" spans="1:6" x14ac:dyDescent="0.45">
      <c r="A672" t="s">
        <v>314</v>
      </c>
      <c r="B672">
        <v>2023</v>
      </c>
      <c r="C672" t="s">
        <v>312</v>
      </c>
      <c r="D672">
        <v>1235</v>
      </c>
      <c r="E672" t="s">
        <v>316</v>
      </c>
      <c r="F672">
        <v>454000</v>
      </c>
    </row>
    <row r="673" spans="1:6" x14ac:dyDescent="0.45">
      <c r="A673" t="s">
        <v>326</v>
      </c>
      <c r="B673">
        <v>2021</v>
      </c>
      <c r="C673" t="s">
        <v>322</v>
      </c>
      <c r="D673">
        <v>3189</v>
      </c>
      <c r="E673" t="s">
        <v>316</v>
      </c>
      <c r="F673">
        <v>453490</v>
      </c>
    </row>
    <row r="674" spans="1:6" x14ac:dyDescent="0.45">
      <c r="A674" t="s">
        <v>318</v>
      </c>
      <c r="B674">
        <v>2023</v>
      </c>
      <c r="C674" t="s">
        <v>312</v>
      </c>
      <c r="D674">
        <v>1</v>
      </c>
      <c r="E674" t="s">
        <v>316</v>
      </c>
      <c r="F674">
        <v>452700</v>
      </c>
    </row>
    <row r="675" spans="1:6" x14ac:dyDescent="0.45">
      <c r="A675" t="s">
        <v>311</v>
      </c>
      <c r="B675">
        <v>2022</v>
      </c>
      <c r="C675" t="s">
        <v>322</v>
      </c>
      <c r="D675">
        <v>5822</v>
      </c>
      <c r="E675" t="s">
        <v>316</v>
      </c>
      <c r="F675">
        <v>450000</v>
      </c>
    </row>
    <row r="676" spans="1:6" x14ac:dyDescent="0.45">
      <c r="A676" t="s">
        <v>330</v>
      </c>
      <c r="B676">
        <v>2021</v>
      </c>
      <c r="C676" t="s">
        <v>312</v>
      </c>
      <c r="D676">
        <v>3733</v>
      </c>
      <c r="E676" t="s">
        <v>316</v>
      </c>
      <c r="F676">
        <v>449900</v>
      </c>
    </row>
    <row r="677" spans="1:6" x14ac:dyDescent="0.45">
      <c r="A677" t="s">
        <v>327</v>
      </c>
      <c r="B677">
        <v>2022</v>
      </c>
      <c r="C677" t="s">
        <v>315</v>
      </c>
      <c r="D677">
        <v>5795</v>
      </c>
      <c r="E677" t="s">
        <v>316</v>
      </c>
      <c r="F677">
        <v>449900</v>
      </c>
    </row>
    <row r="678" spans="1:6" x14ac:dyDescent="0.45">
      <c r="A678" t="s">
        <v>327</v>
      </c>
      <c r="B678">
        <v>2023</v>
      </c>
      <c r="C678" t="s">
        <v>317</v>
      </c>
      <c r="D678">
        <v>4535</v>
      </c>
      <c r="E678" t="s">
        <v>316</v>
      </c>
      <c r="F678">
        <v>449900</v>
      </c>
    </row>
    <row r="679" spans="1:6" x14ac:dyDescent="0.45">
      <c r="A679" t="s">
        <v>327</v>
      </c>
      <c r="B679">
        <v>2023</v>
      </c>
      <c r="C679" t="s">
        <v>315</v>
      </c>
      <c r="D679">
        <v>1286</v>
      </c>
      <c r="E679" t="s">
        <v>316</v>
      </c>
      <c r="F679">
        <v>449900</v>
      </c>
    </row>
    <row r="680" spans="1:6" x14ac:dyDescent="0.45">
      <c r="A680" t="s">
        <v>319</v>
      </c>
      <c r="B680">
        <v>2021</v>
      </c>
      <c r="C680" t="s">
        <v>322</v>
      </c>
      <c r="D680">
        <v>3046</v>
      </c>
      <c r="E680" t="s">
        <v>316</v>
      </c>
      <c r="F680">
        <v>449900</v>
      </c>
    </row>
    <row r="681" spans="1:6" x14ac:dyDescent="0.45">
      <c r="A681" t="s">
        <v>319</v>
      </c>
      <c r="B681">
        <v>2023</v>
      </c>
      <c r="C681" t="s">
        <v>315</v>
      </c>
      <c r="D681">
        <v>2100</v>
      </c>
      <c r="E681" t="s">
        <v>316</v>
      </c>
      <c r="F681">
        <v>449900</v>
      </c>
    </row>
    <row r="682" spans="1:6" x14ac:dyDescent="0.45">
      <c r="A682" t="s">
        <v>331</v>
      </c>
      <c r="B682">
        <v>2022</v>
      </c>
      <c r="C682" t="s">
        <v>322</v>
      </c>
      <c r="D682">
        <v>6200</v>
      </c>
      <c r="E682" t="s">
        <v>316</v>
      </c>
      <c r="F682">
        <v>449900</v>
      </c>
    </row>
    <row r="683" spans="1:6" x14ac:dyDescent="0.45">
      <c r="A683" t="s">
        <v>331</v>
      </c>
      <c r="B683">
        <v>2023</v>
      </c>
      <c r="C683" t="s">
        <v>315</v>
      </c>
      <c r="D683">
        <v>1000</v>
      </c>
      <c r="E683" t="s">
        <v>316</v>
      </c>
      <c r="F683">
        <v>449900</v>
      </c>
    </row>
    <row r="684" spans="1:6" x14ac:dyDescent="0.45">
      <c r="A684" t="s">
        <v>324</v>
      </c>
      <c r="B684">
        <v>2021</v>
      </c>
      <c r="C684" t="s">
        <v>315</v>
      </c>
      <c r="D684">
        <v>8250</v>
      </c>
      <c r="E684" t="s">
        <v>316</v>
      </c>
      <c r="F684">
        <v>449900</v>
      </c>
    </row>
    <row r="685" spans="1:6" x14ac:dyDescent="0.45">
      <c r="A685" t="s">
        <v>323</v>
      </c>
      <c r="B685">
        <v>2021</v>
      </c>
      <c r="C685" t="s">
        <v>322</v>
      </c>
      <c r="D685">
        <v>2963</v>
      </c>
      <c r="E685" t="s">
        <v>316</v>
      </c>
      <c r="F685">
        <v>449900</v>
      </c>
    </row>
    <row r="686" spans="1:6" x14ac:dyDescent="0.45">
      <c r="A686" t="s">
        <v>323</v>
      </c>
      <c r="B686">
        <v>2021</v>
      </c>
      <c r="C686" t="s">
        <v>317</v>
      </c>
      <c r="D686">
        <v>6246</v>
      </c>
      <c r="E686" t="s">
        <v>316</v>
      </c>
      <c r="F686">
        <v>449900</v>
      </c>
    </row>
    <row r="687" spans="1:6" x14ac:dyDescent="0.45">
      <c r="A687" t="s">
        <v>321</v>
      </c>
      <c r="B687">
        <v>2022</v>
      </c>
      <c r="C687" t="s">
        <v>317</v>
      </c>
      <c r="D687">
        <v>750</v>
      </c>
      <c r="E687" t="s">
        <v>313</v>
      </c>
      <c r="F687">
        <v>449900</v>
      </c>
    </row>
    <row r="688" spans="1:6" x14ac:dyDescent="0.45">
      <c r="A688" t="s">
        <v>311</v>
      </c>
      <c r="B688">
        <v>2021</v>
      </c>
      <c r="C688" t="s">
        <v>317</v>
      </c>
      <c r="D688">
        <v>1992</v>
      </c>
      <c r="E688" t="s">
        <v>316</v>
      </c>
      <c r="F688">
        <v>449900</v>
      </c>
    </row>
    <row r="689" spans="1:6" x14ac:dyDescent="0.45">
      <c r="A689" t="s">
        <v>311</v>
      </c>
      <c r="B689">
        <v>2024</v>
      </c>
      <c r="C689" t="s">
        <v>317</v>
      </c>
      <c r="D689">
        <v>6</v>
      </c>
      <c r="E689" t="s">
        <v>316</v>
      </c>
      <c r="F689">
        <v>449900</v>
      </c>
    </row>
    <row r="690" spans="1:6" x14ac:dyDescent="0.45">
      <c r="A690" t="s">
        <v>328</v>
      </c>
      <c r="B690">
        <v>2022</v>
      </c>
      <c r="C690" t="s">
        <v>322</v>
      </c>
      <c r="D690">
        <v>5650</v>
      </c>
      <c r="E690" t="s">
        <v>316</v>
      </c>
      <c r="F690">
        <v>449900</v>
      </c>
    </row>
    <row r="691" spans="1:6" x14ac:dyDescent="0.45">
      <c r="A691" t="s">
        <v>326</v>
      </c>
      <c r="B691">
        <v>2019</v>
      </c>
      <c r="C691" t="s">
        <v>322</v>
      </c>
      <c r="D691">
        <v>7130</v>
      </c>
      <c r="E691" t="s">
        <v>316</v>
      </c>
      <c r="F691">
        <v>449900</v>
      </c>
    </row>
    <row r="692" spans="1:6" x14ac:dyDescent="0.45">
      <c r="A692" t="s">
        <v>335</v>
      </c>
      <c r="B692">
        <v>2023</v>
      </c>
      <c r="C692" t="s">
        <v>315</v>
      </c>
      <c r="D692">
        <v>240</v>
      </c>
      <c r="E692" t="s">
        <v>316</v>
      </c>
      <c r="F692">
        <v>449900</v>
      </c>
    </row>
    <row r="693" spans="1:6" x14ac:dyDescent="0.45">
      <c r="A693" t="s">
        <v>320</v>
      </c>
      <c r="B693">
        <v>2022</v>
      </c>
      <c r="C693" t="s">
        <v>322</v>
      </c>
      <c r="D693">
        <v>2700</v>
      </c>
      <c r="E693" t="s">
        <v>316</v>
      </c>
      <c r="F693">
        <v>449900</v>
      </c>
    </row>
    <row r="694" spans="1:6" x14ac:dyDescent="0.45">
      <c r="A694" t="s">
        <v>320</v>
      </c>
      <c r="B694">
        <v>2024</v>
      </c>
      <c r="C694" t="s">
        <v>312</v>
      </c>
      <c r="D694">
        <v>2220</v>
      </c>
      <c r="E694" t="s">
        <v>316</v>
      </c>
      <c r="F694">
        <v>449900</v>
      </c>
    </row>
    <row r="695" spans="1:6" x14ac:dyDescent="0.45">
      <c r="A695" t="s">
        <v>314</v>
      </c>
      <c r="B695">
        <v>2019</v>
      </c>
      <c r="C695" t="s">
        <v>317</v>
      </c>
      <c r="D695">
        <v>13388</v>
      </c>
      <c r="E695" t="s">
        <v>316</v>
      </c>
      <c r="F695">
        <v>449900</v>
      </c>
    </row>
    <row r="696" spans="1:6" x14ac:dyDescent="0.45">
      <c r="A696" t="s">
        <v>314</v>
      </c>
      <c r="B696">
        <v>2021</v>
      </c>
      <c r="C696" t="s">
        <v>322</v>
      </c>
      <c r="D696">
        <v>4258</v>
      </c>
      <c r="E696" t="s">
        <v>316</v>
      </c>
      <c r="F696">
        <v>449900</v>
      </c>
    </row>
    <row r="697" spans="1:6" x14ac:dyDescent="0.45">
      <c r="A697" t="s">
        <v>314</v>
      </c>
      <c r="B697">
        <v>2022</v>
      </c>
      <c r="C697" t="s">
        <v>312</v>
      </c>
      <c r="D697">
        <v>4376</v>
      </c>
      <c r="E697" t="s">
        <v>316</v>
      </c>
      <c r="F697">
        <v>449900</v>
      </c>
    </row>
    <row r="698" spans="1:6" x14ac:dyDescent="0.45">
      <c r="A698" t="s">
        <v>314</v>
      </c>
      <c r="B698">
        <v>2022</v>
      </c>
      <c r="C698" t="s">
        <v>322</v>
      </c>
      <c r="D698">
        <v>5512</v>
      </c>
      <c r="E698" t="s">
        <v>316</v>
      </c>
      <c r="F698">
        <v>449900</v>
      </c>
    </row>
    <row r="699" spans="1:6" x14ac:dyDescent="0.45">
      <c r="A699" t="s">
        <v>314</v>
      </c>
      <c r="B699">
        <v>2023</v>
      </c>
      <c r="C699" t="s">
        <v>322</v>
      </c>
      <c r="D699">
        <v>1962</v>
      </c>
      <c r="E699" t="s">
        <v>316</v>
      </c>
      <c r="F699">
        <v>449900</v>
      </c>
    </row>
    <row r="700" spans="1:6" x14ac:dyDescent="0.45">
      <c r="A700" t="s">
        <v>314</v>
      </c>
      <c r="B700">
        <v>2023</v>
      </c>
      <c r="C700" t="s">
        <v>322</v>
      </c>
      <c r="D700">
        <v>2276</v>
      </c>
      <c r="E700" t="s">
        <v>316</v>
      </c>
      <c r="F700">
        <v>449900</v>
      </c>
    </row>
    <row r="701" spans="1:6" x14ac:dyDescent="0.45">
      <c r="A701" t="s">
        <v>314</v>
      </c>
      <c r="B701">
        <v>2023</v>
      </c>
      <c r="C701" t="s">
        <v>322</v>
      </c>
      <c r="D701">
        <v>2646</v>
      </c>
      <c r="E701" t="s">
        <v>316</v>
      </c>
      <c r="F701">
        <v>449900</v>
      </c>
    </row>
    <row r="702" spans="1:6" x14ac:dyDescent="0.45">
      <c r="A702" t="s">
        <v>314</v>
      </c>
      <c r="B702">
        <v>2023</v>
      </c>
      <c r="C702" t="s">
        <v>322</v>
      </c>
      <c r="D702">
        <v>3002</v>
      </c>
      <c r="E702" t="s">
        <v>316</v>
      </c>
      <c r="F702">
        <v>449900</v>
      </c>
    </row>
    <row r="703" spans="1:6" x14ac:dyDescent="0.45">
      <c r="A703" t="s">
        <v>314</v>
      </c>
      <c r="B703">
        <v>2024</v>
      </c>
      <c r="C703" t="s">
        <v>312</v>
      </c>
      <c r="D703">
        <v>481</v>
      </c>
      <c r="E703" t="s">
        <v>316</v>
      </c>
      <c r="F703">
        <v>449900</v>
      </c>
    </row>
    <row r="704" spans="1:6" x14ac:dyDescent="0.45">
      <c r="A704" t="s">
        <v>314</v>
      </c>
      <c r="B704">
        <v>2024</v>
      </c>
      <c r="C704" t="s">
        <v>312</v>
      </c>
      <c r="D704">
        <v>501</v>
      </c>
      <c r="E704" t="s">
        <v>316</v>
      </c>
      <c r="F704">
        <v>449900</v>
      </c>
    </row>
    <row r="705" spans="1:6" x14ac:dyDescent="0.45">
      <c r="A705" t="s">
        <v>319</v>
      </c>
      <c r="B705">
        <v>2016</v>
      </c>
      <c r="C705" t="s">
        <v>312</v>
      </c>
      <c r="D705">
        <v>3105</v>
      </c>
      <c r="E705" t="s">
        <v>316</v>
      </c>
      <c r="F705">
        <v>449800</v>
      </c>
    </row>
    <row r="706" spans="1:6" x14ac:dyDescent="0.45">
      <c r="A706" t="s">
        <v>323</v>
      </c>
      <c r="B706">
        <v>2020</v>
      </c>
      <c r="C706" t="s">
        <v>317</v>
      </c>
      <c r="D706">
        <v>4771</v>
      </c>
      <c r="E706" t="s">
        <v>316</v>
      </c>
      <c r="F706">
        <v>449800</v>
      </c>
    </row>
    <row r="707" spans="1:6" x14ac:dyDescent="0.45">
      <c r="A707" t="s">
        <v>323</v>
      </c>
      <c r="B707">
        <v>2022</v>
      </c>
      <c r="C707" t="s">
        <v>317</v>
      </c>
      <c r="D707">
        <v>3678</v>
      </c>
      <c r="E707" t="s">
        <v>316</v>
      </c>
      <c r="F707">
        <v>449800</v>
      </c>
    </row>
    <row r="708" spans="1:6" x14ac:dyDescent="0.45">
      <c r="A708" t="s">
        <v>320</v>
      </c>
      <c r="B708">
        <v>2021</v>
      </c>
      <c r="C708" t="s">
        <v>315</v>
      </c>
      <c r="D708">
        <v>3874</v>
      </c>
      <c r="E708" t="s">
        <v>316</v>
      </c>
      <c r="F708">
        <v>449800</v>
      </c>
    </row>
    <row r="709" spans="1:6" x14ac:dyDescent="0.45">
      <c r="A709" t="s">
        <v>320</v>
      </c>
      <c r="B709">
        <v>2022</v>
      </c>
      <c r="C709" t="s">
        <v>322</v>
      </c>
      <c r="D709">
        <v>999</v>
      </c>
      <c r="E709" t="s">
        <v>316</v>
      </c>
      <c r="F709">
        <v>449800</v>
      </c>
    </row>
    <row r="710" spans="1:6" x14ac:dyDescent="0.45">
      <c r="A710" t="s">
        <v>320</v>
      </c>
      <c r="B710">
        <v>2023</v>
      </c>
      <c r="C710" t="s">
        <v>322</v>
      </c>
      <c r="D710">
        <v>1216</v>
      </c>
      <c r="E710" t="s">
        <v>316</v>
      </c>
      <c r="F710">
        <v>449800</v>
      </c>
    </row>
    <row r="711" spans="1:6" x14ac:dyDescent="0.45">
      <c r="A711" t="s">
        <v>320</v>
      </c>
      <c r="B711">
        <v>2023</v>
      </c>
      <c r="C711" t="s">
        <v>322</v>
      </c>
      <c r="D711">
        <v>1735</v>
      </c>
      <c r="E711" t="s">
        <v>316</v>
      </c>
      <c r="F711">
        <v>449800</v>
      </c>
    </row>
    <row r="712" spans="1:6" x14ac:dyDescent="0.45">
      <c r="A712" t="s">
        <v>320</v>
      </c>
      <c r="B712">
        <v>2023</v>
      </c>
      <c r="C712" t="s">
        <v>322</v>
      </c>
      <c r="D712">
        <v>1967</v>
      </c>
      <c r="E712" t="s">
        <v>316</v>
      </c>
      <c r="F712">
        <v>449800</v>
      </c>
    </row>
    <row r="713" spans="1:6" x14ac:dyDescent="0.45">
      <c r="A713" t="s">
        <v>330</v>
      </c>
      <c r="B713">
        <v>2021</v>
      </c>
      <c r="C713" t="s">
        <v>312</v>
      </c>
      <c r="D713">
        <v>1670</v>
      </c>
      <c r="E713" t="s">
        <v>316</v>
      </c>
      <c r="F713">
        <v>449000</v>
      </c>
    </row>
    <row r="714" spans="1:6" x14ac:dyDescent="0.45">
      <c r="A714" t="s">
        <v>324</v>
      </c>
      <c r="B714">
        <v>2021</v>
      </c>
      <c r="C714" t="s">
        <v>315</v>
      </c>
      <c r="D714">
        <v>5064</v>
      </c>
      <c r="E714" t="s">
        <v>316</v>
      </c>
      <c r="F714">
        <v>449000</v>
      </c>
    </row>
    <row r="715" spans="1:6" x14ac:dyDescent="0.45">
      <c r="A715" t="s">
        <v>324</v>
      </c>
      <c r="B715">
        <v>2022</v>
      </c>
      <c r="C715" t="s">
        <v>315</v>
      </c>
      <c r="D715">
        <v>4031</v>
      </c>
      <c r="E715" t="s">
        <v>316</v>
      </c>
      <c r="F715">
        <v>449000</v>
      </c>
    </row>
    <row r="716" spans="1:6" x14ac:dyDescent="0.45">
      <c r="A716" t="s">
        <v>324</v>
      </c>
      <c r="B716">
        <v>2023</v>
      </c>
      <c r="C716" t="s">
        <v>315</v>
      </c>
      <c r="D716">
        <v>1000</v>
      </c>
      <c r="E716" t="s">
        <v>316</v>
      </c>
      <c r="F716">
        <v>449000</v>
      </c>
    </row>
    <row r="717" spans="1:6" x14ac:dyDescent="0.45">
      <c r="A717" t="s">
        <v>323</v>
      </c>
      <c r="B717">
        <v>2018</v>
      </c>
      <c r="C717" t="s">
        <v>317</v>
      </c>
      <c r="D717">
        <v>13100</v>
      </c>
      <c r="E717" t="s">
        <v>316</v>
      </c>
      <c r="F717">
        <v>449000</v>
      </c>
    </row>
    <row r="718" spans="1:6" x14ac:dyDescent="0.45">
      <c r="A718" t="s">
        <v>314</v>
      </c>
      <c r="B718">
        <v>2021</v>
      </c>
      <c r="C718" t="s">
        <v>315</v>
      </c>
      <c r="D718">
        <v>3268</v>
      </c>
      <c r="E718" t="s">
        <v>316</v>
      </c>
      <c r="F718">
        <v>449000</v>
      </c>
    </row>
    <row r="719" spans="1:6" x14ac:dyDescent="0.45">
      <c r="A719" t="s">
        <v>314</v>
      </c>
      <c r="B719">
        <v>2024</v>
      </c>
      <c r="C719" t="s">
        <v>312</v>
      </c>
      <c r="D719">
        <v>465</v>
      </c>
      <c r="E719" t="s">
        <v>316</v>
      </c>
      <c r="F719">
        <v>449000</v>
      </c>
    </row>
    <row r="720" spans="1:6" x14ac:dyDescent="0.45">
      <c r="A720" t="s">
        <v>331</v>
      </c>
      <c r="B720">
        <v>2022</v>
      </c>
      <c r="C720" t="s">
        <v>322</v>
      </c>
      <c r="D720">
        <v>3870</v>
      </c>
      <c r="E720" t="s">
        <v>316</v>
      </c>
      <c r="F720">
        <v>448900</v>
      </c>
    </row>
    <row r="721" spans="1:6" x14ac:dyDescent="0.45">
      <c r="A721" t="s">
        <v>323</v>
      </c>
      <c r="B721">
        <v>2016</v>
      </c>
      <c r="C721" t="s">
        <v>317</v>
      </c>
      <c r="D721">
        <v>10150</v>
      </c>
      <c r="E721" t="s">
        <v>316</v>
      </c>
      <c r="F721">
        <v>448900</v>
      </c>
    </row>
    <row r="722" spans="1:6" x14ac:dyDescent="0.45">
      <c r="A722" t="s">
        <v>323</v>
      </c>
      <c r="B722">
        <v>2021</v>
      </c>
      <c r="C722" t="s">
        <v>322</v>
      </c>
      <c r="D722">
        <v>5967</v>
      </c>
      <c r="E722" t="s">
        <v>316</v>
      </c>
      <c r="F722">
        <v>448900</v>
      </c>
    </row>
    <row r="723" spans="1:6" x14ac:dyDescent="0.45">
      <c r="A723" t="s">
        <v>323</v>
      </c>
      <c r="B723">
        <v>2023</v>
      </c>
      <c r="C723" t="s">
        <v>322</v>
      </c>
      <c r="D723">
        <v>150</v>
      </c>
      <c r="E723" t="s">
        <v>316</v>
      </c>
      <c r="F723">
        <v>448750</v>
      </c>
    </row>
    <row r="724" spans="1:6" x14ac:dyDescent="0.45">
      <c r="A724" t="s">
        <v>325</v>
      </c>
      <c r="B724">
        <v>2023</v>
      </c>
      <c r="C724" t="s">
        <v>317</v>
      </c>
      <c r="D724">
        <v>100</v>
      </c>
      <c r="E724" t="s">
        <v>316</v>
      </c>
      <c r="F724">
        <v>448750</v>
      </c>
    </row>
    <row r="725" spans="1:6" x14ac:dyDescent="0.45">
      <c r="A725" t="s">
        <v>327</v>
      </c>
      <c r="B725">
        <v>2020</v>
      </c>
      <c r="C725" t="s">
        <v>317</v>
      </c>
      <c r="D725">
        <v>5530</v>
      </c>
      <c r="E725" t="s">
        <v>316</v>
      </c>
      <c r="F725">
        <v>447900</v>
      </c>
    </row>
    <row r="726" spans="1:6" x14ac:dyDescent="0.45">
      <c r="A726" t="s">
        <v>323</v>
      </c>
      <c r="B726">
        <v>2017</v>
      </c>
      <c r="C726" t="s">
        <v>312</v>
      </c>
      <c r="D726">
        <v>9490</v>
      </c>
      <c r="E726" t="s">
        <v>316</v>
      </c>
      <c r="F726">
        <v>445000</v>
      </c>
    </row>
    <row r="727" spans="1:6" x14ac:dyDescent="0.45">
      <c r="A727" t="s">
        <v>314</v>
      </c>
      <c r="B727">
        <v>2021</v>
      </c>
      <c r="C727" t="s">
        <v>315</v>
      </c>
      <c r="D727">
        <v>6040</v>
      </c>
      <c r="E727" t="s">
        <v>316</v>
      </c>
      <c r="F727">
        <v>445000</v>
      </c>
    </row>
    <row r="728" spans="1:6" x14ac:dyDescent="0.45">
      <c r="A728" t="s">
        <v>314</v>
      </c>
      <c r="B728">
        <v>2021</v>
      </c>
      <c r="C728" t="s">
        <v>315</v>
      </c>
      <c r="D728">
        <v>6400</v>
      </c>
      <c r="E728" t="s">
        <v>316</v>
      </c>
      <c r="F728">
        <v>445000</v>
      </c>
    </row>
    <row r="729" spans="1:6" x14ac:dyDescent="0.45">
      <c r="A729" t="s">
        <v>323</v>
      </c>
      <c r="B729">
        <v>2024</v>
      </c>
      <c r="C729" t="s">
        <v>312</v>
      </c>
      <c r="D729">
        <v>999</v>
      </c>
      <c r="E729" t="s">
        <v>316</v>
      </c>
      <c r="F729">
        <v>444900</v>
      </c>
    </row>
    <row r="730" spans="1:6" x14ac:dyDescent="0.45">
      <c r="A730" t="s">
        <v>320</v>
      </c>
      <c r="B730">
        <v>2022</v>
      </c>
      <c r="C730" t="s">
        <v>322</v>
      </c>
      <c r="D730">
        <v>5000</v>
      </c>
      <c r="E730" t="s">
        <v>316</v>
      </c>
      <c r="F730">
        <v>444900</v>
      </c>
    </row>
    <row r="731" spans="1:6" x14ac:dyDescent="0.45">
      <c r="A731" t="s">
        <v>314</v>
      </c>
      <c r="B731">
        <v>2020</v>
      </c>
      <c r="C731" t="s">
        <v>317</v>
      </c>
      <c r="D731">
        <v>2120</v>
      </c>
      <c r="E731" t="s">
        <v>316</v>
      </c>
      <c r="F731">
        <v>444900</v>
      </c>
    </row>
    <row r="732" spans="1:6" x14ac:dyDescent="0.45">
      <c r="A732" t="s">
        <v>314</v>
      </c>
      <c r="B732">
        <v>2024</v>
      </c>
      <c r="C732" t="s">
        <v>317</v>
      </c>
      <c r="D732">
        <v>1</v>
      </c>
      <c r="E732" t="s">
        <v>316</v>
      </c>
      <c r="F732">
        <v>444900</v>
      </c>
    </row>
    <row r="733" spans="1:6" x14ac:dyDescent="0.45">
      <c r="A733" t="s">
        <v>319</v>
      </c>
      <c r="B733">
        <v>2024</v>
      </c>
      <c r="C733" t="s">
        <v>315</v>
      </c>
      <c r="D733">
        <v>6</v>
      </c>
      <c r="E733" t="s">
        <v>316</v>
      </c>
      <c r="F733">
        <v>442900</v>
      </c>
    </row>
    <row r="734" spans="1:6" x14ac:dyDescent="0.45">
      <c r="A734" t="s">
        <v>330</v>
      </c>
      <c r="B734">
        <v>2020</v>
      </c>
      <c r="C734" t="s">
        <v>322</v>
      </c>
      <c r="D734">
        <v>5060</v>
      </c>
      <c r="E734" t="s">
        <v>316</v>
      </c>
      <c r="F734">
        <v>439900</v>
      </c>
    </row>
    <row r="735" spans="1:6" x14ac:dyDescent="0.45">
      <c r="A735" t="s">
        <v>330</v>
      </c>
      <c r="B735">
        <v>2021</v>
      </c>
      <c r="C735" t="s">
        <v>322</v>
      </c>
      <c r="D735">
        <v>6802</v>
      </c>
      <c r="E735" t="s">
        <v>316</v>
      </c>
      <c r="F735">
        <v>439900</v>
      </c>
    </row>
    <row r="736" spans="1:6" x14ac:dyDescent="0.45">
      <c r="A736" t="s">
        <v>327</v>
      </c>
      <c r="B736">
        <v>2017</v>
      </c>
      <c r="C736" t="s">
        <v>317</v>
      </c>
      <c r="D736">
        <v>11495</v>
      </c>
      <c r="E736" t="s">
        <v>316</v>
      </c>
      <c r="F736">
        <v>439900</v>
      </c>
    </row>
    <row r="737" spans="1:6" x14ac:dyDescent="0.45">
      <c r="A737" t="s">
        <v>327</v>
      </c>
      <c r="B737">
        <v>2020</v>
      </c>
      <c r="C737" t="s">
        <v>312</v>
      </c>
      <c r="D737">
        <v>2700</v>
      </c>
      <c r="E737" t="s">
        <v>316</v>
      </c>
      <c r="F737">
        <v>439900</v>
      </c>
    </row>
    <row r="738" spans="1:6" x14ac:dyDescent="0.45">
      <c r="A738" t="s">
        <v>327</v>
      </c>
      <c r="B738">
        <v>2023</v>
      </c>
      <c r="C738" t="s">
        <v>315</v>
      </c>
      <c r="D738">
        <v>988</v>
      </c>
      <c r="E738" t="s">
        <v>316</v>
      </c>
      <c r="F738">
        <v>439900</v>
      </c>
    </row>
    <row r="739" spans="1:6" x14ac:dyDescent="0.45">
      <c r="A739" t="s">
        <v>319</v>
      </c>
      <c r="B739">
        <v>2022</v>
      </c>
      <c r="C739" t="s">
        <v>317</v>
      </c>
      <c r="D739">
        <v>3999</v>
      </c>
      <c r="E739" t="s">
        <v>316</v>
      </c>
      <c r="F739">
        <v>439900</v>
      </c>
    </row>
    <row r="740" spans="1:6" x14ac:dyDescent="0.45">
      <c r="A740" t="s">
        <v>319</v>
      </c>
      <c r="B740">
        <v>2022</v>
      </c>
      <c r="C740" t="s">
        <v>317</v>
      </c>
      <c r="D740">
        <v>3999</v>
      </c>
      <c r="E740" t="s">
        <v>316</v>
      </c>
      <c r="F740">
        <v>439900</v>
      </c>
    </row>
    <row r="741" spans="1:6" x14ac:dyDescent="0.45">
      <c r="A741" t="s">
        <v>319</v>
      </c>
      <c r="B741">
        <v>2022</v>
      </c>
      <c r="C741" t="s">
        <v>317</v>
      </c>
      <c r="D741">
        <v>3999</v>
      </c>
      <c r="E741" t="s">
        <v>316</v>
      </c>
      <c r="F741">
        <v>439900</v>
      </c>
    </row>
    <row r="742" spans="1:6" x14ac:dyDescent="0.45">
      <c r="A742" t="s">
        <v>331</v>
      </c>
      <c r="B742">
        <v>2022</v>
      </c>
      <c r="C742" t="s">
        <v>315</v>
      </c>
      <c r="D742">
        <v>1592</v>
      </c>
      <c r="E742" t="s">
        <v>316</v>
      </c>
      <c r="F742">
        <v>439900</v>
      </c>
    </row>
    <row r="743" spans="1:6" x14ac:dyDescent="0.45">
      <c r="A743" t="s">
        <v>331</v>
      </c>
      <c r="B743">
        <v>2022</v>
      </c>
      <c r="C743" t="s">
        <v>315</v>
      </c>
      <c r="D743">
        <v>2958</v>
      </c>
      <c r="E743" t="s">
        <v>316</v>
      </c>
      <c r="F743">
        <v>439900</v>
      </c>
    </row>
    <row r="744" spans="1:6" x14ac:dyDescent="0.45">
      <c r="A744" t="s">
        <v>323</v>
      </c>
      <c r="B744">
        <v>2020</v>
      </c>
      <c r="C744" t="s">
        <v>317</v>
      </c>
      <c r="D744">
        <v>9344</v>
      </c>
      <c r="E744" t="s">
        <v>316</v>
      </c>
      <c r="F744">
        <v>439900</v>
      </c>
    </row>
    <row r="745" spans="1:6" x14ac:dyDescent="0.45">
      <c r="A745" t="s">
        <v>328</v>
      </c>
      <c r="B745">
        <v>2021</v>
      </c>
      <c r="C745" t="s">
        <v>322</v>
      </c>
      <c r="D745">
        <v>4390</v>
      </c>
      <c r="E745" t="s">
        <v>316</v>
      </c>
      <c r="F745">
        <v>439900</v>
      </c>
    </row>
    <row r="746" spans="1:6" x14ac:dyDescent="0.45">
      <c r="A746" t="s">
        <v>326</v>
      </c>
      <c r="B746">
        <v>2016</v>
      </c>
      <c r="C746" t="s">
        <v>322</v>
      </c>
      <c r="D746">
        <v>10823</v>
      </c>
      <c r="E746" t="s">
        <v>316</v>
      </c>
      <c r="F746">
        <v>439900</v>
      </c>
    </row>
    <row r="747" spans="1:6" x14ac:dyDescent="0.45">
      <c r="A747" t="s">
        <v>335</v>
      </c>
      <c r="B747">
        <v>2020</v>
      </c>
      <c r="C747" t="s">
        <v>315</v>
      </c>
      <c r="D747">
        <v>8060</v>
      </c>
      <c r="E747" t="s">
        <v>316</v>
      </c>
      <c r="F747">
        <v>439900</v>
      </c>
    </row>
    <row r="748" spans="1:6" x14ac:dyDescent="0.45">
      <c r="A748" t="s">
        <v>320</v>
      </c>
      <c r="B748">
        <v>2022</v>
      </c>
      <c r="C748" t="s">
        <v>317</v>
      </c>
      <c r="D748">
        <v>2400</v>
      </c>
      <c r="E748" t="s">
        <v>316</v>
      </c>
      <c r="F748">
        <v>439900</v>
      </c>
    </row>
    <row r="749" spans="1:6" x14ac:dyDescent="0.45">
      <c r="A749" t="s">
        <v>320</v>
      </c>
      <c r="B749">
        <v>2022</v>
      </c>
      <c r="C749" t="s">
        <v>322</v>
      </c>
      <c r="D749">
        <v>7598</v>
      </c>
      <c r="E749" t="s">
        <v>316</v>
      </c>
      <c r="F749">
        <v>439900</v>
      </c>
    </row>
    <row r="750" spans="1:6" x14ac:dyDescent="0.45">
      <c r="A750" t="s">
        <v>320</v>
      </c>
      <c r="B750">
        <v>2023</v>
      </c>
      <c r="C750" t="s">
        <v>322</v>
      </c>
      <c r="D750">
        <v>974</v>
      </c>
      <c r="E750" t="s">
        <v>316</v>
      </c>
      <c r="F750">
        <v>439900</v>
      </c>
    </row>
    <row r="751" spans="1:6" x14ac:dyDescent="0.45">
      <c r="A751" t="s">
        <v>320</v>
      </c>
      <c r="B751">
        <v>2023</v>
      </c>
      <c r="C751" t="s">
        <v>322</v>
      </c>
      <c r="D751">
        <v>1985</v>
      </c>
      <c r="E751" t="s">
        <v>316</v>
      </c>
      <c r="F751">
        <v>439900</v>
      </c>
    </row>
    <row r="752" spans="1:6" x14ac:dyDescent="0.45">
      <c r="A752" t="s">
        <v>320</v>
      </c>
      <c r="B752">
        <v>2023</v>
      </c>
      <c r="C752" t="s">
        <v>322</v>
      </c>
      <c r="D752">
        <v>2120</v>
      </c>
      <c r="E752" t="s">
        <v>316</v>
      </c>
      <c r="F752">
        <v>439900</v>
      </c>
    </row>
    <row r="753" spans="1:6" x14ac:dyDescent="0.45">
      <c r="A753" t="s">
        <v>320</v>
      </c>
      <c r="B753">
        <v>2023</v>
      </c>
      <c r="C753" t="s">
        <v>317</v>
      </c>
      <c r="D753">
        <v>3255</v>
      </c>
      <c r="E753" t="s">
        <v>316</v>
      </c>
      <c r="F753">
        <v>439900</v>
      </c>
    </row>
    <row r="754" spans="1:6" x14ac:dyDescent="0.45">
      <c r="A754" t="s">
        <v>320</v>
      </c>
      <c r="B754">
        <v>2024</v>
      </c>
      <c r="C754" t="s">
        <v>322</v>
      </c>
      <c r="D754">
        <v>5</v>
      </c>
      <c r="E754" t="s">
        <v>316</v>
      </c>
      <c r="F754">
        <v>439900</v>
      </c>
    </row>
    <row r="755" spans="1:6" x14ac:dyDescent="0.45">
      <c r="A755" t="s">
        <v>314</v>
      </c>
      <c r="B755">
        <v>2019</v>
      </c>
      <c r="C755" t="s">
        <v>317</v>
      </c>
      <c r="D755">
        <v>5500</v>
      </c>
      <c r="E755" t="s">
        <v>316</v>
      </c>
      <c r="F755">
        <v>439900</v>
      </c>
    </row>
    <row r="756" spans="1:6" x14ac:dyDescent="0.45">
      <c r="A756" t="s">
        <v>314</v>
      </c>
      <c r="B756">
        <v>2021</v>
      </c>
      <c r="C756" t="s">
        <v>322</v>
      </c>
      <c r="D756">
        <v>5760</v>
      </c>
      <c r="E756" t="s">
        <v>316</v>
      </c>
      <c r="F756">
        <v>439900</v>
      </c>
    </row>
    <row r="757" spans="1:6" x14ac:dyDescent="0.45">
      <c r="A757" t="s">
        <v>314</v>
      </c>
      <c r="B757">
        <v>2021</v>
      </c>
      <c r="C757" t="s">
        <v>322</v>
      </c>
      <c r="D757">
        <v>8160</v>
      </c>
      <c r="E757" t="s">
        <v>316</v>
      </c>
      <c r="F757">
        <v>439900</v>
      </c>
    </row>
    <row r="758" spans="1:6" x14ac:dyDescent="0.45">
      <c r="A758" t="s">
        <v>314</v>
      </c>
      <c r="B758">
        <v>2021</v>
      </c>
      <c r="C758" t="s">
        <v>317</v>
      </c>
      <c r="D758">
        <v>11490</v>
      </c>
      <c r="E758" t="s">
        <v>316</v>
      </c>
      <c r="F758">
        <v>439900</v>
      </c>
    </row>
    <row r="759" spans="1:6" x14ac:dyDescent="0.45">
      <c r="A759" t="s">
        <v>314</v>
      </c>
      <c r="B759">
        <v>2021</v>
      </c>
      <c r="C759" t="s">
        <v>315</v>
      </c>
      <c r="D759">
        <v>9014</v>
      </c>
      <c r="E759" t="s">
        <v>316</v>
      </c>
      <c r="F759">
        <v>439900</v>
      </c>
    </row>
    <row r="760" spans="1:6" x14ac:dyDescent="0.45">
      <c r="A760" t="s">
        <v>314</v>
      </c>
      <c r="B760">
        <v>2022</v>
      </c>
      <c r="C760" t="s">
        <v>312</v>
      </c>
      <c r="D760">
        <v>3139</v>
      </c>
      <c r="E760" t="s">
        <v>316</v>
      </c>
      <c r="F760">
        <v>439900</v>
      </c>
    </row>
    <row r="761" spans="1:6" x14ac:dyDescent="0.45">
      <c r="A761" t="s">
        <v>314</v>
      </c>
      <c r="B761">
        <v>2022</v>
      </c>
      <c r="C761" t="s">
        <v>312</v>
      </c>
      <c r="D761">
        <v>3688</v>
      </c>
      <c r="E761" t="s">
        <v>316</v>
      </c>
      <c r="F761">
        <v>439900</v>
      </c>
    </row>
    <row r="762" spans="1:6" x14ac:dyDescent="0.45">
      <c r="A762" t="s">
        <v>314</v>
      </c>
      <c r="B762">
        <v>2023</v>
      </c>
      <c r="C762" t="s">
        <v>322</v>
      </c>
      <c r="D762">
        <v>2857</v>
      </c>
      <c r="E762" t="s">
        <v>316</v>
      </c>
      <c r="F762">
        <v>439900</v>
      </c>
    </row>
    <row r="763" spans="1:6" x14ac:dyDescent="0.45">
      <c r="A763" t="s">
        <v>314</v>
      </c>
      <c r="B763">
        <v>2023</v>
      </c>
      <c r="C763" t="s">
        <v>322</v>
      </c>
      <c r="D763">
        <v>2884</v>
      </c>
      <c r="E763" t="s">
        <v>316</v>
      </c>
      <c r="F763">
        <v>439900</v>
      </c>
    </row>
    <row r="764" spans="1:6" x14ac:dyDescent="0.45">
      <c r="A764" t="s">
        <v>319</v>
      </c>
      <c r="B764">
        <v>2022</v>
      </c>
      <c r="C764" t="s">
        <v>317</v>
      </c>
      <c r="D764">
        <v>2900</v>
      </c>
      <c r="E764" t="s">
        <v>316</v>
      </c>
      <c r="F764">
        <v>439875</v>
      </c>
    </row>
    <row r="765" spans="1:6" x14ac:dyDescent="0.45">
      <c r="A765" t="s">
        <v>319</v>
      </c>
      <c r="B765">
        <v>2022</v>
      </c>
      <c r="C765" t="s">
        <v>317</v>
      </c>
      <c r="D765">
        <v>2900</v>
      </c>
      <c r="E765" t="s">
        <v>316</v>
      </c>
      <c r="F765">
        <v>439875</v>
      </c>
    </row>
    <row r="766" spans="1:6" x14ac:dyDescent="0.45">
      <c r="A766" t="s">
        <v>319</v>
      </c>
      <c r="B766">
        <v>2022</v>
      </c>
      <c r="C766" t="s">
        <v>317</v>
      </c>
      <c r="D766">
        <v>2900</v>
      </c>
      <c r="E766" t="s">
        <v>316</v>
      </c>
      <c r="F766">
        <v>439875</v>
      </c>
    </row>
    <row r="767" spans="1:6" x14ac:dyDescent="0.45">
      <c r="A767" t="s">
        <v>330</v>
      </c>
      <c r="B767">
        <v>2021</v>
      </c>
      <c r="C767" t="s">
        <v>315</v>
      </c>
      <c r="D767">
        <v>11095</v>
      </c>
      <c r="E767" t="s">
        <v>316</v>
      </c>
      <c r="F767">
        <v>439800</v>
      </c>
    </row>
    <row r="768" spans="1:6" x14ac:dyDescent="0.45">
      <c r="A768" t="s">
        <v>323</v>
      </c>
      <c r="B768">
        <v>2019</v>
      </c>
      <c r="C768" t="s">
        <v>317</v>
      </c>
      <c r="D768">
        <v>4881</v>
      </c>
      <c r="E768" t="s">
        <v>316</v>
      </c>
      <c r="F768">
        <v>439800</v>
      </c>
    </row>
    <row r="769" spans="1:6" x14ac:dyDescent="0.45">
      <c r="A769" t="s">
        <v>326</v>
      </c>
      <c r="B769">
        <v>2023</v>
      </c>
      <c r="C769" t="s">
        <v>322</v>
      </c>
      <c r="D769">
        <v>1574</v>
      </c>
      <c r="E769" t="s">
        <v>316</v>
      </c>
      <c r="F769">
        <v>439800</v>
      </c>
    </row>
    <row r="770" spans="1:6" x14ac:dyDescent="0.45">
      <c r="A770" t="s">
        <v>326</v>
      </c>
      <c r="B770">
        <v>2023</v>
      </c>
      <c r="C770" t="s">
        <v>322</v>
      </c>
      <c r="D770">
        <v>1880</v>
      </c>
      <c r="E770" t="s">
        <v>316</v>
      </c>
      <c r="F770">
        <v>439800</v>
      </c>
    </row>
    <row r="771" spans="1:6" x14ac:dyDescent="0.45">
      <c r="A771" t="s">
        <v>330</v>
      </c>
      <c r="B771">
        <v>2020</v>
      </c>
      <c r="C771" t="s">
        <v>315</v>
      </c>
      <c r="D771">
        <v>7100</v>
      </c>
      <c r="E771" t="s">
        <v>316</v>
      </c>
      <c r="F771">
        <v>439000</v>
      </c>
    </row>
    <row r="772" spans="1:6" x14ac:dyDescent="0.45">
      <c r="A772" t="s">
        <v>319</v>
      </c>
      <c r="B772">
        <v>2021</v>
      </c>
      <c r="C772" t="s">
        <v>317</v>
      </c>
      <c r="D772">
        <v>6700</v>
      </c>
      <c r="E772" t="s">
        <v>313</v>
      </c>
      <c r="F772">
        <v>439000</v>
      </c>
    </row>
    <row r="773" spans="1:6" x14ac:dyDescent="0.45">
      <c r="A773" t="s">
        <v>324</v>
      </c>
      <c r="B773">
        <v>2023</v>
      </c>
      <c r="C773" t="s">
        <v>322</v>
      </c>
      <c r="D773">
        <v>1500</v>
      </c>
      <c r="E773" t="s">
        <v>316</v>
      </c>
      <c r="F773">
        <v>439000</v>
      </c>
    </row>
    <row r="774" spans="1:6" x14ac:dyDescent="0.45">
      <c r="A774" t="s">
        <v>342</v>
      </c>
      <c r="B774">
        <v>2019</v>
      </c>
      <c r="C774" t="s">
        <v>317</v>
      </c>
      <c r="D774">
        <v>13500</v>
      </c>
      <c r="E774" t="s">
        <v>316</v>
      </c>
      <c r="F774">
        <v>439000</v>
      </c>
    </row>
    <row r="775" spans="1:6" x14ac:dyDescent="0.45">
      <c r="A775" t="s">
        <v>326</v>
      </c>
      <c r="B775">
        <v>2018</v>
      </c>
      <c r="C775" t="s">
        <v>322</v>
      </c>
      <c r="D775">
        <v>10100</v>
      </c>
      <c r="E775" t="s">
        <v>316</v>
      </c>
      <c r="F775">
        <v>439000</v>
      </c>
    </row>
    <row r="776" spans="1:6" x14ac:dyDescent="0.45">
      <c r="A776" t="s">
        <v>320</v>
      </c>
      <c r="B776">
        <v>2024</v>
      </c>
      <c r="C776" t="s">
        <v>317</v>
      </c>
      <c r="D776">
        <v>5</v>
      </c>
      <c r="E776" t="s">
        <v>316</v>
      </c>
      <c r="F776">
        <v>439000</v>
      </c>
    </row>
    <row r="777" spans="1:6" x14ac:dyDescent="0.45">
      <c r="A777" t="s">
        <v>314</v>
      </c>
      <c r="B777">
        <v>2021</v>
      </c>
      <c r="C777" t="s">
        <v>315</v>
      </c>
      <c r="D777">
        <v>7095</v>
      </c>
      <c r="E777" t="s">
        <v>316</v>
      </c>
      <c r="F777">
        <v>439000</v>
      </c>
    </row>
    <row r="778" spans="1:6" x14ac:dyDescent="0.45">
      <c r="A778" t="s">
        <v>324</v>
      </c>
      <c r="B778">
        <v>2021</v>
      </c>
      <c r="C778" t="s">
        <v>315</v>
      </c>
      <c r="D778">
        <v>6106</v>
      </c>
      <c r="E778" t="s">
        <v>316</v>
      </c>
      <c r="F778">
        <v>438900</v>
      </c>
    </row>
    <row r="779" spans="1:6" x14ac:dyDescent="0.45">
      <c r="A779" t="s">
        <v>326</v>
      </c>
      <c r="B779">
        <v>2021</v>
      </c>
      <c r="C779" t="s">
        <v>322</v>
      </c>
      <c r="D779">
        <v>3046</v>
      </c>
      <c r="E779" t="s">
        <v>316</v>
      </c>
      <c r="F779">
        <v>438900</v>
      </c>
    </row>
    <row r="780" spans="1:6" x14ac:dyDescent="0.45">
      <c r="A780" t="s">
        <v>335</v>
      </c>
      <c r="B780">
        <v>2024</v>
      </c>
      <c r="C780" t="s">
        <v>315</v>
      </c>
      <c r="D780">
        <v>159</v>
      </c>
      <c r="E780" t="s">
        <v>316</v>
      </c>
      <c r="F780">
        <v>438900</v>
      </c>
    </row>
    <row r="781" spans="1:6" x14ac:dyDescent="0.45">
      <c r="A781" t="s">
        <v>314</v>
      </c>
      <c r="B781">
        <v>2023</v>
      </c>
      <c r="C781" t="s">
        <v>322</v>
      </c>
      <c r="D781">
        <v>550</v>
      </c>
      <c r="E781" t="s">
        <v>316</v>
      </c>
      <c r="F781">
        <v>438900</v>
      </c>
    </row>
    <row r="782" spans="1:6" x14ac:dyDescent="0.45">
      <c r="A782" t="s">
        <v>311</v>
      </c>
      <c r="B782">
        <v>2023</v>
      </c>
      <c r="C782" t="s">
        <v>317</v>
      </c>
      <c r="D782">
        <v>10</v>
      </c>
      <c r="E782" t="s">
        <v>316</v>
      </c>
      <c r="F782">
        <v>436250</v>
      </c>
    </row>
    <row r="783" spans="1:6" x14ac:dyDescent="0.45">
      <c r="A783" t="s">
        <v>320</v>
      </c>
      <c r="B783">
        <v>2018</v>
      </c>
      <c r="C783" t="s">
        <v>317</v>
      </c>
      <c r="D783">
        <v>4000</v>
      </c>
      <c r="E783" t="s">
        <v>313</v>
      </c>
      <c r="F783">
        <v>436250</v>
      </c>
    </row>
    <row r="784" spans="1:6" x14ac:dyDescent="0.45">
      <c r="A784" t="s">
        <v>324</v>
      </c>
      <c r="B784">
        <v>2024</v>
      </c>
      <c r="C784" t="s">
        <v>315</v>
      </c>
      <c r="D784">
        <v>1</v>
      </c>
      <c r="E784" t="s">
        <v>316</v>
      </c>
      <c r="F784">
        <v>435100</v>
      </c>
    </row>
    <row r="785" spans="1:6" x14ac:dyDescent="0.45">
      <c r="A785" t="s">
        <v>326</v>
      </c>
      <c r="B785">
        <v>2017</v>
      </c>
      <c r="C785" t="s">
        <v>322</v>
      </c>
      <c r="D785">
        <v>13794</v>
      </c>
      <c r="E785" t="s">
        <v>316</v>
      </c>
      <c r="F785">
        <v>435000</v>
      </c>
    </row>
    <row r="786" spans="1:6" x14ac:dyDescent="0.45">
      <c r="A786" t="s">
        <v>323</v>
      </c>
      <c r="B786">
        <v>2019</v>
      </c>
      <c r="C786" t="s">
        <v>317</v>
      </c>
      <c r="D786">
        <v>12291</v>
      </c>
      <c r="E786" t="s">
        <v>316</v>
      </c>
      <c r="F786">
        <v>434900</v>
      </c>
    </row>
    <row r="787" spans="1:6" x14ac:dyDescent="0.45">
      <c r="A787" t="s">
        <v>328</v>
      </c>
      <c r="B787">
        <v>2021</v>
      </c>
      <c r="C787" t="s">
        <v>322</v>
      </c>
      <c r="D787">
        <v>1249</v>
      </c>
      <c r="E787" t="s">
        <v>316</v>
      </c>
      <c r="F787">
        <v>434900</v>
      </c>
    </row>
    <row r="788" spans="1:6" x14ac:dyDescent="0.45">
      <c r="A788" t="s">
        <v>343</v>
      </c>
      <c r="B788">
        <v>2024</v>
      </c>
      <c r="C788" t="s">
        <v>315</v>
      </c>
      <c r="D788">
        <v>450</v>
      </c>
      <c r="E788" t="s">
        <v>316</v>
      </c>
      <c r="F788">
        <v>434900</v>
      </c>
    </row>
    <row r="789" spans="1:6" x14ac:dyDescent="0.45">
      <c r="A789" t="s">
        <v>335</v>
      </c>
      <c r="B789">
        <v>2023</v>
      </c>
      <c r="C789" t="s">
        <v>315</v>
      </c>
      <c r="D789">
        <v>307</v>
      </c>
      <c r="E789" t="s">
        <v>316</v>
      </c>
      <c r="F789">
        <v>434900</v>
      </c>
    </row>
    <row r="790" spans="1:6" x14ac:dyDescent="0.45">
      <c r="A790" t="s">
        <v>320</v>
      </c>
      <c r="B790">
        <v>2023</v>
      </c>
      <c r="C790" t="s">
        <v>317</v>
      </c>
      <c r="D790">
        <v>2480</v>
      </c>
      <c r="E790" t="s">
        <v>316</v>
      </c>
      <c r="F790">
        <v>434900</v>
      </c>
    </row>
    <row r="791" spans="1:6" x14ac:dyDescent="0.45">
      <c r="A791" t="s">
        <v>330</v>
      </c>
      <c r="B791">
        <v>2020</v>
      </c>
      <c r="C791" t="s">
        <v>315</v>
      </c>
      <c r="D791">
        <v>7252</v>
      </c>
      <c r="E791" t="s">
        <v>316</v>
      </c>
      <c r="F791">
        <v>434000</v>
      </c>
    </row>
    <row r="792" spans="1:6" x14ac:dyDescent="0.45">
      <c r="A792" t="s">
        <v>326</v>
      </c>
      <c r="B792">
        <v>2021</v>
      </c>
      <c r="C792" t="s">
        <v>322</v>
      </c>
      <c r="D792">
        <v>7226</v>
      </c>
      <c r="E792" t="s">
        <v>316</v>
      </c>
      <c r="F792">
        <v>431790</v>
      </c>
    </row>
    <row r="793" spans="1:6" x14ac:dyDescent="0.45">
      <c r="A793" t="s">
        <v>320</v>
      </c>
      <c r="B793">
        <v>2024</v>
      </c>
      <c r="C793" t="s">
        <v>317</v>
      </c>
      <c r="D793">
        <v>3813</v>
      </c>
      <c r="E793" t="s">
        <v>316</v>
      </c>
      <c r="F793">
        <v>431250</v>
      </c>
    </row>
    <row r="794" spans="1:6" x14ac:dyDescent="0.45">
      <c r="A794" t="s">
        <v>321</v>
      </c>
      <c r="B794">
        <v>2023</v>
      </c>
      <c r="C794" t="s">
        <v>322</v>
      </c>
      <c r="D794">
        <v>2</v>
      </c>
      <c r="E794" t="s">
        <v>316</v>
      </c>
      <c r="F794">
        <v>431125</v>
      </c>
    </row>
    <row r="795" spans="1:6" x14ac:dyDescent="0.45">
      <c r="A795" t="s">
        <v>330</v>
      </c>
      <c r="B795">
        <v>2017</v>
      </c>
      <c r="C795" t="s">
        <v>317</v>
      </c>
      <c r="D795">
        <v>22200</v>
      </c>
      <c r="E795" t="s">
        <v>316</v>
      </c>
      <c r="F795">
        <v>429900</v>
      </c>
    </row>
    <row r="796" spans="1:6" x14ac:dyDescent="0.45">
      <c r="A796" t="s">
        <v>330</v>
      </c>
      <c r="B796">
        <v>2018</v>
      </c>
      <c r="C796" t="s">
        <v>317</v>
      </c>
      <c r="D796">
        <v>13434</v>
      </c>
      <c r="E796" t="s">
        <v>316</v>
      </c>
      <c r="F796">
        <v>429900</v>
      </c>
    </row>
    <row r="797" spans="1:6" x14ac:dyDescent="0.45">
      <c r="A797" t="s">
        <v>330</v>
      </c>
      <c r="B797">
        <v>2019</v>
      </c>
      <c r="C797" t="s">
        <v>312</v>
      </c>
      <c r="D797">
        <v>14357</v>
      </c>
      <c r="E797" t="s">
        <v>316</v>
      </c>
      <c r="F797">
        <v>429900</v>
      </c>
    </row>
    <row r="798" spans="1:6" x14ac:dyDescent="0.45">
      <c r="A798" t="s">
        <v>327</v>
      </c>
      <c r="B798">
        <v>2017</v>
      </c>
      <c r="C798" t="s">
        <v>312</v>
      </c>
      <c r="D798">
        <v>9562</v>
      </c>
      <c r="E798" t="s">
        <v>316</v>
      </c>
      <c r="F798">
        <v>429900</v>
      </c>
    </row>
    <row r="799" spans="1:6" x14ac:dyDescent="0.45">
      <c r="A799" t="s">
        <v>319</v>
      </c>
      <c r="B799">
        <v>2021</v>
      </c>
      <c r="C799" t="s">
        <v>322</v>
      </c>
      <c r="D799">
        <v>8500</v>
      </c>
      <c r="E799" t="s">
        <v>316</v>
      </c>
      <c r="F799">
        <v>429900</v>
      </c>
    </row>
    <row r="800" spans="1:6" x14ac:dyDescent="0.45">
      <c r="A800" t="s">
        <v>319</v>
      </c>
      <c r="B800">
        <v>2022</v>
      </c>
      <c r="C800" t="s">
        <v>315</v>
      </c>
      <c r="D800">
        <v>2587</v>
      </c>
      <c r="E800" t="s">
        <v>316</v>
      </c>
      <c r="F800">
        <v>429900</v>
      </c>
    </row>
    <row r="801" spans="1:6" x14ac:dyDescent="0.45">
      <c r="A801" t="s">
        <v>319</v>
      </c>
      <c r="B801">
        <v>2023</v>
      </c>
      <c r="C801" t="s">
        <v>312</v>
      </c>
      <c r="D801">
        <v>5</v>
      </c>
      <c r="E801" t="s">
        <v>316</v>
      </c>
      <c r="F801">
        <v>429900</v>
      </c>
    </row>
    <row r="802" spans="1:6" x14ac:dyDescent="0.45">
      <c r="A802" t="s">
        <v>331</v>
      </c>
      <c r="B802">
        <v>2022</v>
      </c>
      <c r="C802" t="s">
        <v>315</v>
      </c>
      <c r="D802">
        <v>1987</v>
      </c>
      <c r="E802" t="s">
        <v>316</v>
      </c>
      <c r="F802">
        <v>429900</v>
      </c>
    </row>
    <row r="803" spans="1:6" x14ac:dyDescent="0.45">
      <c r="A803" t="s">
        <v>324</v>
      </c>
      <c r="B803">
        <v>2022</v>
      </c>
      <c r="C803" t="s">
        <v>315</v>
      </c>
      <c r="D803">
        <v>6671</v>
      </c>
      <c r="E803" t="s">
        <v>316</v>
      </c>
      <c r="F803">
        <v>429900</v>
      </c>
    </row>
    <row r="804" spans="1:6" x14ac:dyDescent="0.45">
      <c r="A804" t="s">
        <v>341</v>
      </c>
      <c r="B804">
        <v>2018</v>
      </c>
      <c r="C804" t="s">
        <v>315</v>
      </c>
      <c r="D804">
        <v>11006</v>
      </c>
      <c r="E804" t="s">
        <v>316</v>
      </c>
      <c r="F804">
        <v>429900</v>
      </c>
    </row>
    <row r="805" spans="1:6" x14ac:dyDescent="0.45">
      <c r="A805" t="s">
        <v>323</v>
      </c>
      <c r="B805">
        <v>2014</v>
      </c>
      <c r="C805" t="s">
        <v>312</v>
      </c>
      <c r="D805">
        <v>10700</v>
      </c>
      <c r="E805" t="s">
        <v>316</v>
      </c>
      <c r="F805">
        <v>429900</v>
      </c>
    </row>
    <row r="806" spans="1:6" x14ac:dyDescent="0.45">
      <c r="A806" t="s">
        <v>323</v>
      </c>
      <c r="B806">
        <v>2014</v>
      </c>
      <c r="C806" t="s">
        <v>312</v>
      </c>
      <c r="D806">
        <v>17990</v>
      </c>
      <c r="E806" t="s">
        <v>316</v>
      </c>
      <c r="F806">
        <v>429900</v>
      </c>
    </row>
    <row r="807" spans="1:6" x14ac:dyDescent="0.45">
      <c r="A807" t="s">
        <v>323</v>
      </c>
      <c r="B807">
        <v>2017</v>
      </c>
      <c r="C807" t="s">
        <v>312</v>
      </c>
      <c r="D807">
        <v>8673</v>
      </c>
      <c r="E807" t="s">
        <v>316</v>
      </c>
      <c r="F807">
        <v>429900</v>
      </c>
    </row>
    <row r="808" spans="1:6" x14ac:dyDescent="0.45">
      <c r="A808" t="s">
        <v>323</v>
      </c>
      <c r="B808">
        <v>2018</v>
      </c>
      <c r="C808" t="s">
        <v>312</v>
      </c>
      <c r="D808">
        <v>9095</v>
      </c>
      <c r="E808" t="s">
        <v>316</v>
      </c>
      <c r="F808">
        <v>429900</v>
      </c>
    </row>
    <row r="809" spans="1:6" x14ac:dyDescent="0.45">
      <c r="A809" t="s">
        <v>323</v>
      </c>
      <c r="B809">
        <v>2019</v>
      </c>
      <c r="C809" t="s">
        <v>317</v>
      </c>
      <c r="D809">
        <v>2721</v>
      </c>
      <c r="E809" t="s">
        <v>316</v>
      </c>
      <c r="F809">
        <v>429900</v>
      </c>
    </row>
    <row r="810" spans="1:6" x14ac:dyDescent="0.45">
      <c r="A810" t="s">
        <v>323</v>
      </c>
      <c r="B810">
        <v>2020</v>
      </c>
      <c r="C810" t="s">
        <v>312</v>
      </c>
      <c r="D810">
        <v>2873</v>
      </c>
      <c r="E810" t="s">
        <v>316</v>
      </c>
      <c r="F810">
        <v>429900</v>
      </c>
    </row>
    <row r="811" spans="1:6" x14ac:dyDescent="0.45">
      <c r="A811" t="s">
        <v>335</v>
      </c>
      <c r="B811">
        <v>2021</v>
      </c>
      <c r="C811" t="s">
        <v>315</v>
      </c>
      <c r="D811">
        <v>6988</v>
      </c>
      <c r="E811" t="s">
        <v>316</v>
      </c>
      <c r="F811">
        <v>429900</v>
      </c>
    </row>
    <row r="812" spans="1:6" x14ac:dyDescent="0.45">
      <c r="A812" t="s">
        <v>320</v>
      </c>
      <c r="B812">
        <v>2022</v>
      </c>
      <c r="C812" t="s">
        <v>322</v>
      </c>
      <c r="D812">
        <v>1030</v>
      </c>
      <c r="E812" t="s">
        <v>316</v>
      </c>
      <c r="F812">
        <v>429900</v>
      </c>
    </row>
    <row r="813" spans="1:6" x14ac:dyDescent="0.45">
      <c r="A813" t="s">
        <v>320</v>
      </c>
      <c r="B813">
        <v>2023</v>
      </c>
      <c r="C813" t="s">
        <v>322</v>
      </c>
      <c r="D813">
        <v>3593</v>
      </c>
      <c r="E813" t="s">
        <v>316</v>
      </c>
      <c r="F813">
        <v>429900</v>
      </c>
    </row>
    <row r="814" spans="1:6" x14ac:dyDescent="0.45">
      <c r="A814" t="s">
        <v>314</v>
      </c>
      <c r="B814">
        <v>2019</v>
      </c>
      <c r="C814" t="s">
        <v>315</v>
      </c>
      <c r="D814">
        <v>7303</v>
      </c>
      <c r="E814" t="s">
        <v>316</v>
      </c>
      <c r="F814">
        <v>429900</v>
      </c>
    </row>
    <row r="815" spans="1:6" x14ac:dyDescent="0.45">
      <c r="A815" t="s">
        <v>314</v>
      </c>
      <c r="B815">
        <v>2020</v>
      </c>
      <c r="C815" t="s">
        <v>315</v>
      </c>
      <c r="D815">
        <v>6698</v>
      </c>
      <c r="E815" t="s">
        <v>316</v>
      </c>
      <c r="F815">
        <v>429900</v>
      </c>
    </row>
    <row r="816" spans="1:6" x14ac:dyDescent="0.45">
      <c r="A816" t="s">
        <v>314</v>
      </c>
      <c r="B816">
        <v>2021</v>
      </c>
      <c r="C816" t="s">
        <v>322</v>
      </c>
      <c r="D816">
        <v>3173</v>
      </c>
      <c r="E816" t="s">
        <v>316</v>
      </c>
      <c r="F816">
        <v>429900</v>
      </c>
    </row>
    <row r="817" spans="1:6" x14ac:dyDescent="0.45">
      <c r="A817" t="s">
        <v>314</v>
      </c>
      <c r="B817">
        <v>2021</v>
      </c>
      <c r="C817" t="s">
        <v>312</v>
      </c>
      <c r="D817">
        <v>5550</v>
      </c>
      <c r="E817" t="s">
        <v>316</v>
      </c>
      <c r="F817">
        <v>429900</v>
      </c>
    </row>
    <row r="818" spans="1:6" x14ac:dyDescent="0.45">
      <c r="A818" t="s">
        <v>314</v>
      </c>
      <c r="B818">
        <v>2021</v>
      </c>
      <c r="C818" t="s">
        <v>315</v>
      </c>
      <c r="D818">
        <v>9620</v>
      </c>
      <c r="E818" t="s">
        <v>316</v>
      </c>
      <c r="F818">
        <v>429900</v>
      </c>
    </row>
    <row r="819" spans="1:6" x14ac:dyDescent="0.45">
      <c r="A819" t="s">
        <v>314</v>
      </c>
      <c r="B819">
        <v>2021</v>
      </c>
      <c r="C819" t="s">
        <v>315</v>
      </c>
      <c r="D819">
        <v>11037</v>
      </c>
      <c r="E819" t="s">
        <v>316</v>
      </c>
      <c r="F819">
        <v>429900</v>
      </c>
    </row>
    <row r="820" spans="1:6" x14ac:dyDescent="0.45">
      <c r="A820" t="s">
        <v>314</v>
      </c>
      <c r="B820">
        <v>2022</v>
      </c>
      <c r="C820" t="s">
        <v>315</v>
      </c>
      <c r="D820">
        <v>5630</v>
      </c>
      <c r="E820" t="s">
        <v>316</v>
      </c>
      <c r="F820">
        <v>429900</v>
      </c>
    </row>
    <row r="821" spans="1:6" x14ac:dyDescent="0.45">
      <c r="A821" t="s">
        <v>314</v>
      </c>
      <c r="B821">
        <v>2023</v>
      </c>
      <c r="C821" t="s">
        <v>322</v>
      </c>
      <c r="D821">
        <v>1351</v>
      </c>
      <c r="E821" t="s">
        <v>316</v>
      </c>
      <c r="F821">
        <v>429900</v>
      </c>
    </row>
    <row r="822" spans="1:6" x14ac:dyDescent="0.45">
      <c r="A822" t="s">
        <v>314</v>
      </c>
      <c r="B822">
        <v>2023</v>
      </c>
      <c r="C822" t="s">
        <v>317</v>
      </c>
      <c r="D822">
        <v>2100</v>
      </c>
      <c r="E822" t="s">
        <v>316</v>
      </c>
      <c r="F822">
        <v>429900</v>
      </c>
    </row>
    <row r="823" spans="1:6" x14ac:dyDescent="0.45">
      <c r="A823" t="s">
        <v>314</v>
      </c>
      <c r="B823">
        <v>2023</v>
      </c>
      <c r="C823" t="s">
        <v>317</v>
      </c>
      <c r="D823">
        <v>2544</v>
      </c>
      <c r="E823" t="s">
        <v>316</v>
      </c>
      <c r="F823">
        <v>429900</v>
      </c>
    </row>
    <row r="824" spans="1:6" x14ac:dyDescent="0.45">
      <c r="A824" t="s">
        <v>314</v>
      </c>
      <c r="B824">
        <v>2023</v>
      </c>
      <c r="C824" t="s">
        <v>315</v>
      </c>
      <c r="D824">
        <v>1900</v>
      </c>
      <c r="E824" t="s">
        <v>316</v>
      </c>
      <c r="F824">
        <v>429900</v>
      </c>
    </row>
    <row r="825" spans="1:6" x14ac:dyDescent="0.45">
      <c r="A825" t="s">
        <v>314</v>
      </c>
      <c r="B825">
        <v>2023</v>
      </c>
      <c r="C825" t="s">
        <v>315</v>
      </c>
      <c r="D825">
        <v>2711</v>
      </c>
      <c r="E825" t="s">
        <v>316</v>
      </c>
      <c r="F825">
        <v>429900</v>
      </c>
    </row>
    <row r="826" spans="1:6" x14ac:dyDescent="0.45">
      <c r="A826" t="s">
        <v>328</v>
      </c>
      <c r="B826">
        <v>2021</v>
      </c>
      <c r="C826" t="s">
        <v>322</v>
      </c>
      <c r="D826">
        <v>7418</v>
      </c>
      <c r="E826" t="s">
        <v>316</v>
      </c>
      <c r="F826">
        <v>429800</v>
      </c>
    </row>
    <row r="827" spans="1:6" x14ac:dyDescent="0.45">
      <c r="A827" t="s">
        <v>326</v>
      </c>
      <c r="B827">
        <v>2019</v>
      </c>
      <c r="C827" t="s">
        <v>322</v>
      </c>
      <c r="D827">
        <v>8815</v>
      </c>
      <c r="E827" t="s">
        <v>316</v>
      </c>
      <c r="F827">
        <v>429800</v>
      </c>
    </row>
    <row r="828" spans="1:6" x14ac:dyDescent="0.45">
      <c r="A828" t="s">
        <v>330</v>
      </c>
      <c r="B828">
        <v>2021</v>
      </c>
      <c r="C828" t="s">
        <v>322</v>
      </c>
      <c r="D828">
        <v>11995</v>
      </c>
      <c r="E828" t="s">
        <v>316</v>
      </c>
      <c r="F828">
        <v>429000</v>
      </c>
    </row>
    <row r="829" spans="1:6" x14ac:dyDescent="0.45">
      <c r="A829" t="s">
        <v>330</v>
      </c>
      <c r="B829">
        <v>2022</v>
      </c>
      <c r="C829" t="s">
        <v>312</v>
      </c>
      <c r="D829">
        <v>1882</v>
      </c>
      <c r="E829" t="s">
        <v>316</v>
      </c>
      <c r="F829">
        <v>429000</v>
      </c>
    </row>
    <row r="830" spans="1:6" x14ac:dyDescent="0.45">
      <c r="A830" t="s">
        <v>327</v>
      </c>
      <c r="B830">
        <v>2023</v>
      </c>
      <c r="C830" t="s">
        <v>317</v>
      </c>
      <c r="D830">
        <v>1423</v>
      </c>
      <c r="E830" t="s">
        <v>316</v>
      </c>
      <c r="F830">
        <v>429000</v>
      </c>
    </row>
    <row r="831" spans="1:6" x14ac:dyDescent="0.45">
      <c r="A831" t="s">
        <v>323</v>
      </c>
      <c r="B831">
        <v>2019</v>
      </c>
      <c r="C831" t="s">
        <v>317</v>
      </c>
      <c r="D831">
        <v>7300</v>
      </c>
      <c r="E831" t="s">
        <v>316</v>
      </c>
      <c r="F831">
        <v>429000</v>
      </c>
    </row>
    <row r="832" spans="1:6" x14ac:dyDescent="0.45">
      <c r="A832" t="s">
        <v>323</v>
      </c>
      <c r="B832">
        <v>2022</v>
      </c>
      <c r="C832" t="s">
        <v>312</v>
      </c>
      <c r="D832">
        <v>1900</v>
      </c>
      <c r="E832" t="s">
        <v>316</v>
      </c>
      <c r="F832">
        <v>429000</v>
      </c>
    </row>
    <row r="833" spans="1:6" x14ac:dyDescent="0.45">
      <c r="A833" t="s">
        <v>328</v>
      </c>
      <c r="B833">
        <v>2022</v>
      </c>
      <c r="C833" t="s">
        <v>317</v>
      </c>
      <c r="D833">
        <v>4700</v>
      </c>
      <c r="E833" t="s">
        <v>316</v>
      </c>
      <c r="F833">
        <v>429000</v>
      </c>
    </row>
    <row r="834" spans="1:6" x14ac:dyDescent="0.45">
      <c r="A834" t="s">
        <v>320</v>
      </c>
      <c r="B834">
        <v>2022</v>
      </c>
      <c r="C834" t="s">
        <v>322</v>
      </c>
      <c r="D834">
        <v>4000</v>
      </c>
      <c r="E834" t="s">
        <v>316</v>
      </c>
      <c r="F834">
        <v>429000</v>
      </c>
    </row>
    <row r="835" spans="1:6" x14ac:dyDescent="0.45">
      <c r="A835" t="s">
        <v>314</v>
      </c>
      <c r="B835">
        <v>2021</v>
      </c>
      <c r="C835" t="s">
        <v>315</v>
      </c>
      <c r="D835">
        <v>4845</v>
      </c>
      <c r="E835" t="s">
        <v>316</v>
      </c>
      <c r="F835">
        <v>429000</v>
      </c>
    </row>
    <row r="836" spans="1:6" x14ac:dyDescent="0.45">
      <c r="A836" t="s">
        <v>326</v>
      </c>
      <c r="B836">
        <v>2021</v>
      </c>
      <c r="C836" t="s">
        <v>322</v>
      </c>
      <c r="D836">
        <v>5263</v>
      </c>
      <c r="E836" t="s">
        <v>316</v>
      </c>
      <c r="F836">
        <v>428900</v>
      </c>
    </row>
    <row r="837" spans="1:6" x14ac:dyDescent="0.45">
      <c r="A837" t="s">
        <v>326</v>
      </c>
      <c r="B837">
        <v>2023</v>
      </c>
      <c r="C837" t="s">
        <v>322</v>
      </c>
      <c r="D837">
        <v>3673</v>
      </c>
      <c r="E837" t="s">
        <v>316</v>
      </c>
      <c r="F837">
        <v>428900</v>
      </c>
    </row>
    <row r="838" spans="1:6" x14ac:dyDescent="0.45">
      <c r="A838" t="s">
        <v>320</v>
      </c>
      <c r="B838">
        <v>2023</v>
      </c>
      <c r="C838" t="s">
        <v>322</v>
      </c>
      <c r="D838">
        <v>3813</v>
      </c>
      <c r="E838" t="s">
        <v>316</v>
      </c>
      <c r="F838">
        <v>428900</v>
      </c>
    </row>
    <row r="839" spans="1:6" x14ac:dyDescent="0.45">
      <c r="A839" t="s">
        <v>343</v>
      </c>
      <c r="B839">
        <v>2024</v>
      </c>
      <c r="C839" t="s">
        <v>315</v>
      </c>
      <c r="D839">
        <v>1</v>
      </c>
      <c r="E839" t="s">
        <v>316</v>
      </c>
      <c r="F839">
        <v>426800</v>
      </c>
    </row>
    <row r="840" spans="1:6" x14ac:dyDescent="0.45">
      <c r="A840" t="s">
        <v>324</v>
      </c>
      <c r="B840">
        <v>2024</v>
      </c>
      <c r="C840" t="s">
        <v>315</v>
      </c>
      <c r="D840">
        <v>1</v>
      </c>
      <c r="E840" t="s">
        <v>316</v>
      </c>
      <c r="F840">
        <v>426100</v>
      </c>
    </row>
    <row r="841" spans="1:6" x14ac:dyDescent="0.45">
      <c r="A841" t="s">
        <v>324</v>
      </c>
      <c r="B841">
        <v>2024</v>
      </c>
      <c r="C841" t="s">
        <v>315</v>
      </c>
      <c r="D841">
        <v>1</v>
      </c>
      <c r="E841" t="s">
        <v>316</v>
      </c>
      <c r="F841">
        <v>426100</v>
      </c>
    </row>
    <row r="842" spans="1:6" x14ac:dyDescent="0.45">
      <c r="A842" t="s">
        <v>324</v>
      </c>
      <c r="B842">
        <v>2024</v>
      </c>
      <c r="C842" t="s">
        <v>315</v>
      </c>
      <c r="D842">
        <v>500</v>
      </c>
      <c r="E842" t="s">
        <v>316</v>
      </c>
      <c r="F842">
        <v>426100</v>
      </c>
    </row>
    <row r="843" spans="1:6" x14ac:dyDescent="0.45">
      <c r="A843" t="s">
        <v>326</v>
      </c>
      <c r="B843">
        <v>2021</v>
      </c>
      <c r="C843" t="s">
        <v>322</v>
      </c>
      <c r="D843">
        <v>8300</v>
      </c>
      <c r="E843" t="s">
        <v>316</v>
      </c>
      <c r="F843">
        <v>425290</v>
      </c>
    </row>
    <row r="844" spans="1:6" x14ac:dyDescent="0.45">
      <c r="A844" t="s">
        <v>323</v>
      </c>
      <c r="B844">
        <v>2019</v>
      </c>
      <c r="C844" t="s">
        <v>317</v>
      </c>
      <c r="D844">
        <v>17500</v>
      </c>
      <c r="E844" t="s">
        <v>316</v>
      </c>
      <c r="F844">
        <v>425000</v>
      </c>
    </row>
    <row r="845" spans="1:6" x14ac:dyDescent="0.45">
      <c r="A845" t="s">
        <v>320</v>
      </c>
      <c r="B845">
        <v>2021</v>
      </c>
      <c r="C845" t="s">
        <v>322</v>
      </c>
      <c r="D845">
        <v>4550</v>
      </c>
      <c r="E845" t="s">
        <v>316</v>
      </c>
      <c r="F845">
        <v>425000</v>
      </c>
    </row>
    <row r="846" spans="1:6" x14ac:dyDescent="0.45">
      <c r="A846" t="s">
        <v>320</v>
      </c>
      <c r="B846">
        <v>2023</v>
      </c>
      <c r="C846" t="s">
        <v>322</v>
      </c>
      <c r="D846">
        <v>10</v>
      </c>
      <c r="E846" t="s">
        <v>316</v>
      </c>
      <c r="F846">
        <v>424900</v>
      </c>
    </row>
    <row r="847" spans="1:6" x14ac:dyDescent="0.45">
      <c r="A847" t="s">
        <v>320</v>
      </c>
      <c r="B847">
        <v>2024</v>
      </c>
      <c r="C847" t="s">
        <v>312</v>
      </c>
      <c r="D847">
        <v>1</v>
      </c>
      <c r="E847" t="s">
        <v>316</v>
      </c>
      <c r="F847">
        <v>424900</v>
      </c>
    </row>
    <row r="848" spans="1:6" x14ac:dyDescent="0.45">
      <c r="A848" t="s">
        <v>327</v>
      </c>
      <c r="B848">
        <v>2017</v>
      </c>
      <c r="C848" t="s">
        <v>317</v>
      </c>
      <c r="D848">
        <v>16599</v>
      </c>
      <c r="E848" t="s">
        <v>316</v>
      </c>
      <c r="F848">
        <v>424800</v>
      </c>
    </row>
    <row r="849" spans="1:6" x14ac:dyDescent="0.45">
      <c r="A849" t="s">
        <v>326</v>
      </c>
      <c r="B849">
        <v>2021</v>
      </c>
      <c r="C849" t="s">
        <v>322</v>
      </c>
      <c r="D849">
        <v>4620</v>
      </c>
      <c r="E849" t="s">
        <v>316</v>
      </c>
      <c r="F849">
        <v>424800</v>
      </c>
    </row>
    <row r="850" spans="1:6" x14ac:dyDescent="0.45">
      <c r="A850" t="s">
        <v>320</v>
      </c>
      <c r="B850">
        <v>2023</v>
      </c>
      <c r="C850" t="s">
        <v>322</v>
      </c>
      <c r="D850">
        <v>1900</v>
      </c>
      <c r="E850" t="s">
        <v>316</v>
      </c>
      <c r="F850">
        <v>424800</v>
      </c>
    </row>
    <row r="851" spans="1:6" x14ac:dyDescent="0.45">
      <c r="A851" t="s">
        <v>326</v>
      </c>
      <c r="B851">
        <v>2021</v>
      </c>
      <c r="C851" t="s">
        <v>322</v>
      </c>
      <c r="D851">
        <v>6741</v>
      </c>
      <c r="E851" t="s">
        <v>316</v>
      </c>
      <c r="F851">
        <v>424700</v>
      </c>
    </row>
    <row r="852" spans="1:6" x14ac:dyDescent="0.45">
      <c r="A852" t="s">
        <v>311</v>
      </c>
      <c r="B852">
        <v>2023</v>
      </c>
      <c r="C852" t="s">
        <v>317</v>
      </c>
      <c r="D852">
        <v>10</v>
      </c>
      <c r="E852" t="s">
        <v>316</v>
      </c>
      <c r="F852">
        <v>423750</v>
      </c>
    </row>
    <row r="853" spans="1:6" x14ac:dyDescent="0.45">
      <c r="A853" t="s">
        <v>327</v>
      </c>
      <c r="B853">
        <v>2020</v>
      </c>
      <c r="C853" t="s">
        <v>312</v>
      </c>
      <c r="D853">
        <v>2850</v>
      </c>
      <c r="E853" t="s">
        <v>316</v>
      </c>
      <c r="F853">
        <v>419900</v>
      </c>
    </row>
    <row r="854" spans="1:6" x14ac:dyDescent="0.45">
      <c r="A854" t="s">
        <v>327</v>
      </c>
      <c r="B854">
        <v>2021</v>
      </c>
      <c r="C854" t="s">
        <v>315</v>
      </c>
      <c r="D854">
        <v>3460</v>
      </c>
      <c r="E854" t="s">
        <v>316</v>
      </c>
      <c r="F854">
        <v>419900</v>
      </c>
    </row>
    <row r="855" spans="1:6" x14ac:dyDescent="0.45">
      <c r="A855" t="s">
        <v>334</v>
      </c>
      <c r="B855">
        <v>2023</v>
      </c>
      <c r="C855" t="s">
        <v>322</v>
      </c>
      <c r="D855">
        <v>10</v>
      </c>
      <c r="E855" t="s">
        <v>316</v>
      </c>
      <c r="F855">
        <v>419900</v>
      </c>
    </row>
    <row r="856" spans="1:6" x14ac:dyDescent="0.45">
      <c r="A856" t="s">
        <v>331</v>
      </c>
      <c r="B856">
        <v>2022</v>
      </c>
      <c r="C856" t="s">
        <v>315</v>
      </c>
      <c r="D856">
        <v>498</v>
      </c>
      <c r="E856" t="s">
        <v>316</v>
      </c>
      <c r="F856">
        <v>419900</v>
      </c>
    </row>
    <row r="857" spans="1:6" x14ac:dyDescent="0.45">
      <c r="A857" t="s">
        <v>324</v>
      </c>
      <c r="B857">
        <v>2021</v>
      </c>
      <c r="C857" t="s">
        <v>317</v>
      </c>
      <c r="D857">
        <v>6485</v>
      </c>
      <c r="E857" t="s">
        <v>316</v>
      </c>
      <c r="F857">
        <v>419900</v>
      </c>
    </row>
    <row r="858" spans="1:6" x14ac:dyDescent="0.45">
      <c r="A858" t="s">
        <v>342</v>
      </c>
      <c r="B858">
        <v>2017</v>
      </c>
      <c r="C858" t="s">
        <v>317</v>
      </c>
      <c r="D858">
        <v>15238</v>
      </c>
      <c r="E858" t="s">
        <v>316</v>
      </c>
      <c r="F858">
        <v>419900</v>
      </c>
    </row>
    <row r="859" spans="1:6" x14ac:dyDescent="0.45">
      <c r="A859" t="s">
        <v>342</v>
      </c>
      <c r="B859">
        <v>2019</v>
      </c>
      <c r="C859" t="s">
        <v>312</v>
      </c>
      <c r="D859">
        <v>9200</v>
      </c>
      <c r="E859" t="s">
        <v>316</v>
      </c>
      <c r="F859">
        <v>419900</v>
      </c>
    </row>
    <row r="860" spans="1:6" x14ac:dyDescent="0.45">
      <c r="A860" t="s">
        <v>323</v>
      </c>
      <c r="B860">
        <v>2014</v>
      </c>
      <c r="C860" t="s">
        <v>312</v>
      </c>
      <c r="D860">
        <v>13835</v>
      </c>
      <c r="E860" t="s">
        <v>316</v>
      </c>
      <c r="F860">
        <v>419900</v>
      </c>
    </row>
    <row r="861" spans="1:6" x14ac:dyDescent="0.45">
      <c r="A861" t="s">
        <v>323</v>
      </c>
      <c r="B861">
        <v>2019</v>
      </c>
      <c r="C861" t="s">
        <v>317</v>
      </c>
      <c r="D861">
        <v>4700</v>
      </c>
      <c r="E861" t="s">
        <v>316</v>
      </c>
      <c r="F861">
        <v>419900</v>
      </c>
    </row>
    <row r="862" spans="1:6" x14ac:dyDescent="0.45">
      <c r="A862" t="s">
        <v>323</v>
      </c>
      <c r="B862">
        <v>2021</v>
      </c>
      <c r="C862" t="s">
        <v>317</v>
      </c>
      <c r="D862">
        <v>9246</v>
      </c>
      <c r="E862" t="s">
        <v>316</v>
      </c>
      <c r="F862">
        <v>419900</v>
      </c>
    </row>
    <row r="863" spans="1:6" x14ac:dyDescent="0.45">
      <c r="A863" t="s">
        <v>311</v>
      </c>
      <c r="B863">
        <v>2023</v>
      </c>
      <c r="C863" t="s">
        <v>317</v>
      </c>
      <c r="D863">
        <v>1</v>
      </c>
      <c r="E863" t="s">
        <v>316</v>
      </c>
      <c r="F863">
        <v>419900</v>
      </c>
    </row>
    <row r="864" spans="1:6" x14ac:dyDescent="0.45">
      <c r="A864" t="s">
        <v>320</v>
      </c>
      <c r="B864">
        <v>2023</v>
      </c>
      <c r="C864" t="s">
        <v>317</v>
      </c>
      <c r="D864">
        <v>2850</v>
      </c>
      <c r="E864" t="s">
        <v>316</v>
      </c>
      <c r="F864">
        <v>419900</v>
      </c>
    </row>
    <row r="865" spans="1:6" x14ac:dyDescent="0.45">
      <c r="A865" t="s">
        <v>314</v>
      </c>
      <c r="B865">
        <v>2021</v>
      </c>
      <c r="C865" t="s">
        <v>315</v>
      </c>
      <c r="D865">
        <v>3824</v>
      </c>
      <c r="E865" t="s">
        <v>316</v>
      </c>
      <c r="F865">
        <v>419900</v>
      </c>
    </row>
    <row r="866" spans="1:6" x14ac:dyDescent="0.45">
      <c r="A866" t="s">
        <v>314</v>
      </c>
      <c r="B866">
        <v>2022</v>
      </c>
      <c r="C866" t="s">
        <v>315</v>
      </c>
      <c r="D866">
        <v>1977</v>
      </c>
      <c r="E866" t="s">
        <v>316</v>
      </c>
      <c r="F866">
        <v>419900</v>
      </c>
    </row>
    <row r="867" spans="1:6" x14ac:dyDescent="0.45">
      <c r="A867" t="s">
        <v>314</v>
      </c>
      <c r="B867">
        <v>2022</v>
      </c>
      <c r="C867" t="s">
        <v>315</v>
      </c>
      <c r="D867">
        <v>3032</v>
      </c>
      <c r="E867" t="s">
        <v>316</v>
      </c>
      <c r="F867">
        <v>419900</v>
      </c>
    </row>
    <row r="868" spans="1:6" x14ac:dyDescent="0.45">
      <c r="A868" t="s">
        <v>314</v>
      </c>
      <c r="B868">
        <v>2023</v>
      </c>
      <c r="C868" t="s">
        <v>322</v>
      </c>
      <c r="D868">
        <v>5093</v>
      </c>
      <c r="E868" t="s">
        <v>316</v>
      </c>
      <c r="F868">
        <v>419900</v>
      </c>
    </row>
    <row r="869" spans="1:6" x14ac:dyDescent="0.45">
      <c r="A869" t="s">
        <v>326</v>
      </c>
      <c r="B869">
        <v>2021</v>
      </c>
      <c r="C869" t="s">
        <v>322</v>
      </c>
      <c r="D869">
        <v>4029</v>
      </c>
      <c r="E869" t="s">
        <v>316</v>
      </c>
      <c r="F869">
        <v>419800</v>
      </c>
    </row>
    <row r="870" spans="1:6" x14ac:dyDescent="0.45">
      <c r="A870" t="s">
        <v>326</v>
      </c>
      <c r="B870">
        <v>2022</v>
      </c>
      <c r="C870" t="s">
        <v>322</v>
      </c>
      <c r="D870">
        <v>2388</v>
      </c>
      <c r="E870" t="s">
        <v>316</v>
      </c>
      <c r="F870">
        <v>419800</v>
      </c>
    </row>
    <row r="871" spans="1:6" x14ac:dyDescent="0.45">
      <c r="A871" t="s">
        <v>320</v>
      </c>
      <c r="B871">
        <v>2021</v>
      </c>
      <c r="C871" t="s">
        <v>322</v>
      </c>
      <c r="D871">
        <v>4851</v>
      </c>
      <c r="E871" t="s">
        <v>316</v>
      </c>
      <c r="F871">
        <v>419700</v>
      </c>
    </row>
    <row r="872" spans="1:6" x14ac:dyDescent="0.45">
      <c r="A872" t="s">
        <v>330</v>
      </c>
      <c r="B872">
        <v>2021</v>
      </c>
      <c r="C872" t="s">
        <v>317</v>
      </c>
      <c r="D872">
        <v>5744</v>
      </c>
      <c r="E872" t="s">
        <v>316</v>
      </c>
      <c r="F872">
        <v>419000</v>
      </c>
    </row>
    <row r="873" spans="1:6" x14ac:dyDescent="0.45">
      <c r="A873" t="s">
        <v>324</v>
      </c>
      <c r="B873">
        <v>2022</v>
      </c>
      <c r="C873" t="s">
        <v>315</v>
      </c>
      <c r="D873">
        <v>5050</v>
      </c>
      <c r="E873" t="s">
        <v>316</v>
      </c>
      <c r="F873">
        <v>419000</v>
      </c>
    </row>
    <row r="874" spans="1:6" x14ac:dyDescent="0.45">
      <c r="A874" t="s">
        <v>324</v>
      </c>
      <c r="B874">
        <v>2023</v>
      </c>
      <c r="C874" t="s">
        <v>322</v>
      </c>
      <c r="D874">
        <v>500</v>
      </c>
      <c r="E874" t="s">
        <v>316</v>
      </c>
      <c r="F874">
        <v>419000</v>
      </c>
    </row>
    <row r="875" spans="1:6" x14ac:dyDescent="0.45">
      <c r="A875" t="s">
        <v>324</v>
      </c>
      <c r="B875">
        <v>2023</v>
      </c>
      <c r="C875" t="s">
        <v>322</v>
      </c>
      <c r="D875">
        <v>840</v>
      </c>
      <c r="E875" t="s">
        <v>316</v>
      </c>
      <c r="F875">
        <v>419000</v>
      </c>
    </row>
    <row r="876" spans="1:6" x14ac:dyDescent="0.45">
      <c r="A876" t="s">
        <v>324</v>
      </c>
      <c r="B876">
        <v>2023</v>
      </c>
      <c r="C876" t="s">
        <v>322</v>
      </c>
      <c r="D876">
        <v>1200</v>
      </c>
      <c r="E876" t="s">
        <v>316</v>
      </c>
      <c r="F876">
        <v>419000</v>
      </c>
    </row>
    <row r="877" spans="1:6" x14ac:dyDescent="0.45">
      <c r="A877" t="s">
        <v>324</v>
      </c>
      <c r="B877">
        <v>2023</v>
      </c>
      <c r="C877" t="s">
        <v>322</v>
      </c>
      <c r="D877">
        <v>2200</v>
      </c>
      <c r="E877" t="s">
        <v>316</v>
      </c>
      <c r="F877">
        <v>419000</v>
      </c>
    </row>
    <row r="878" spans="1:6" x14ac:dyDescent="0.45">
      <c r="A878" t="s">
        <v>323</v>
      </c>
      <c r="B878">
        <v>2022</v>
      </c>
      <c r="C878" t="s">
        <v>317</v>
      </c>
      <c r="D878">
        <v>4044</v>
      </c>
      <c r="E878" t="s">
        <v>316</v>
      </c>
      <c r="F878">
        <v>419000</v>
      </c>
    </row>
    <row r="879" spans="1:6" x14ac:dyDescent="0.45">
      <c r="A879" t="s">
        <v>335</v>
      </c>
      <c r="B879">
        <v>2023</v>
      </c>
      <c r="C879" t="s">
        <v>315</v>
      </c>
      <c r="D879">
        <v>110</v>
      </c>
      <c r="E879" t="s">
        <v>316</v>
      </c>
      <c r="F879">
        <v>419000</v>
      </c>
    </row>
    <row r="880" spans="1:6" x14ac:dyDescent="0.45">
      <c r="A880" t="s">
        <v>314</v>
      </c>
      <c r="B880">
        <v>2020</v>
      </c>
      <c r="C880" t="s">
        <v>315</v>
      </c>
      <c r="D880">
        <v>10200</v>
      </c>
      <c r="E880" t="s">
        <v>316</v>
      </c>
      <c r="F880">
        <v>419000</v>
      </c>
    </row>
    <row r="881" spans="1:6" x14ac:dyDescent="0.45">
      <c r="A881" t="s">
        <v>314</v>
      </c>
      <c r="B881">
        <v>2021</v>
      </c>
      <c r="C881" t="s">
        <v>315</v>
      </c>
      <c r="D881">
        <v>11799</v>
      </c>
      <c r="E881" t="s">
        <v>316</v>
      </c>
      <c r="F881">
        <v>418900</v>
      </c>
    </row>
    <row r="882" spans="1:6" x14ac:dyDescent="0.45">
      <c r="A882" t="s">
        <v>325</v>
      </c>
      <c r="B882">
        <v>2023</v>
      </c>
      <c r="C882" t="s">
        <v>317</v>
      </c>
      <c r="D882">
        <v>1</v>
      </c>
      <c r="E882" t="s">
        <v>316</v>
      </c>
      <c r="F882">
        <v>418625</v>
      </c>
    </row>
    <row r="883" spans="1:6" x14ac:dyDescent="0.45">
      <c r="A883" t="s">
        <v>327</v>
      </c>
      <c r="B883">
        <v>2021</v>
      </c>
      <c r="C883" t="s">
        <v>315</v>
      </c>
      <c r="D883">
        <v>10832</v>
      </c>
      <c r="E883" t="s">
        <v>316</v>
      </c>
      <c r="F883">
        <v>418000</v>
      </c>
    </row>
    <row r="884" spans="1:6" x14ac:dyDescent="0.45">
      <c r="A884" t="s">
        <v>326</v>
      </c>
      <c r="B884">
        <v>2018</v>
      </c>
      <c r="C884" t="s">
        <v>322</v>
      </c>
      <c r="D884">
        <v>6243</v>
      </c>
      <c r="E884" t="s">
        <v>316</v>
      </c>
      <c r="F884">
        <v>415290</v>
      </c>
    </row>
    <row r="885" spans="1:6" x14ac:dyDescent="0.45">
      <c r="A885" t="s">
        <v>314</v>
      </c>
      <c r="B885">
        <v>2020</v>
      </c>
      <c r="C885" t="s">
        <v>315</v>
      </c>
      <c r="D885">
        <v>8300</v>
      </c>
      <c r="E885" t="s">
        <v>316</v>
      </c>
      <c r="F885">
        <v>415000</v>
      </c>
    </row>
    <row r="886" spans="1:6" x14ac:dyDescent="0.45">
      <c r="A886" t="s">
        <v>326</v>
      </c>
      <c r="B886">
        <v>2021</v>
      </c>
      <c r="C886" t="s">
        <v>322</v>
      </c>
      <c r="D886">
        <v>4808</v>
      </c>
      <c r="E886" t="s">
        <v>316</v>
      </c>
      <c r="F886">
        <v>414900</v>
      </c>
    </row>
    <row r="887" spans="1:6" x14ac:dyDescent="0.45">
      <c r="A887" t="s">
        <v>314</v>
      </c>
      <c r="B887">
        <v>2022</v>
      </c>
      <c r="C887" t="s">
        <v>315</v>
      </c>
      <c r="D887">
        <v>7557</v>
      </c>
      <c r="E887" t="s">
        <v>316</v>
      </c>
      <c r="F887">
        <v>414900</v>
      </c>
    </row>
    <row r="888" spans="1:6" x14ac:dyDescent="0.45">
      <c r="A888" t="s">
        <v>327</v>
      </c>
      <c r="B888">
        <v>2016</v>
      </c>
      <c r="C888" t="s">
        <v>317</v>
      </c>
      <c r="D888">
        <v>9998</v>
      </c>
      <c r="E888" t="s">
        <v>316</v>
      </c>
      <c r="F888">
        <v>414800</v>
      </c>
    </row>
    <row r="889" spans="1:6" x14ac:dyDescent="0.45">
      <c r="A889" t="s">
        <v>314</v>
      </c>
      <c r="B889">
        <v>2018</v>
      </c>
      <c r="C889" t="s">
        <v>315</v>
      </c>
      <c r="D889">
        <v>5701</v>
      </c>
      <c r="E889" t="s">
        <v>316</v>
      </c>
      <c r="F889">
        <v>414700</v>
      </c>
    </row>
    <row r="890" spans="1:6" x14ac:dyDescent="0.45">
      <c r="A890" t="s">
        <v>330</v>
      </c>
      <c r="B890">
        <v>2021</v>
      </c>
      <c r="C890" t="s">
        <v>317</v>
      </c>
      <c r="D890">
        <v>6786</v>
      </c>
      <c r="E890" t="s">
        <v>316</v>
      </c>
      <c r="F890">
        <v>414000</v>
      </c>
    </row>
    <row r="891" spans="1:6" x14ac:dyDescent="0.45">
      <c r="A891" t="s">
        <v>326</v>
      </c>
      <c r="B891">
        <v>2021</v>
      </c>
      <c r="C891" t="s">
        <v>322</v>
      </c>
      <c r="D891">
        <v>6834</v>
      </c>
      <c r="E891" t="s">
        <v>316</v>
      </c>
      <c r="F891">
        <v>413190</v>
      </c>
    </row>
    <row r="892" spans="1:6" x14ac:dyDescent="0.45">
      <c r="A892" t="s">
        <v>325</v>
      </c>
      <c r="B892">
        <v>2023</v>
      </c>
      <c r="C892" t="s">
        <v>317</v>
      </c>
      <c r="D892">
        <v>50</v>
      </c>
      <c r="E892" t="s">
        <v>316</v>
      </c>
      <c r="F892">
        <v>412375</v>
      </c>
    </row>
    <row r="893" spans="1:6" x14ac:dyDescent="0.45">
      <c r="A893" t="s">
        <v>323</v>
      </c>
      <c r="B893">
        <v>2021</v>
      </c>
      <c r="C893" t="s">
        <v>317</v>
      </c>
      <c r="D893">
        <v>4200</v>
      </c>
      <c r="E893" t="s">
        <v>316</v>
      </c>
      <c r="F893">
        <v>411250</v>
      </c>
    </row>
    <row r="894" spans="1:6" x14ac:dyDescent="0.45">
      <c r="A894" t="s">
        <v>323</v>
      </c>
      <c r="B894">
        <v>2021</v>
      </c>
      <c r="C894" t="s">
        <v>317</v>
      </c>
      <c r="D894">
        <v>4700</v>
      </c>
      <c r="E894" t="s">
        <v>316</v>
      </c>
      <c r="F894">
        <v>411250</v>
      </c>
    </row>
    <row r="895" spans="1:6" x14ac:dyDescent="0.45">
      <c r="A895" t="s">
        <v>323</v>
      </c>
      <c r="B895">
        <v>2021</v>
      </c>
      <c r="C895" t="s">
        <v>317</v>
      </c>
      <c r="D895">
        <v>4900</v>
      </c>
      <c r="E895" t="s">
        <v>316</v>
      </c>
      <c r="F895">
        <v>411250</v>
      </c>
    </row>
    <row r="896" spans="1:6" x14ac:dyDescent="0.45">
      <c r="A896" t="s">
        <v>320</v>
      </c>
      <c r="B896">
        <v>2023</v>
      </c>
      <c r="C896" t="s">
        <v>317</v>
      </c>
      <c r="D896">
        <v>1300</v>
      </c>
      <c r="E896" t="s">
        <v>316</v>
      </c>
      <c r="F896">
        <v>411250</v>
      </c>
    </row>
    <row r="897" spans="1:6" x14ac:dyDescent="0.45">
      <c r="A897" t="s">
        <v>330</v>
      </c>
      <c r="B897">
        <v>2020</v>
      </c>
      <c r="C897" t="s">
        <v>317</v>
      </c>
      <c r="D897">
        <v>14181</v>
      </c>
      <c r="E897" t="s">
        <v>316</v>
      </c>
      <c r="F897">
        <v>409900</v>
      </c>
    </row>
    <row r="898" spans="1:6" x14ac:dyDescent="0.45">
      <c r="A898" t="s">
        <v>327</v>
      </c>
      <c r="B898">
        <v>2020</v>
      </c>
      <c r="C898" t="s">
        <v>315</v>
      </c>
      <c r="D898">
        <v>7477</v>
      </c>
      <c r="E898" t="s">
        <v>316</v>
      </c>
      <c r="F898">
        <v>409900</v>
      </c>
    </row>
    <row r="899" spans="1:6" x14ac:dyDescent="0.45">
      <c r="A899" t="s">
        <v>319</v>
      </c>
      <c r="B899">
        <v>2022</v>
      </c>
      <c r="C899" t="s">
        <v>315</v>
      </c>
      <c r="D899">
        <v>1007</v>
      </c>
      <c r="E899" t="s">
        <v>316</v>
      </c>
      <c r="F899">
        <v>409900</v>
      </c>
    </row>
    <row r="900" spans="1:6" x14ac:dyDescent="0.45">
      <c r="A900" t="s">
        <v>319</v>
      </c>
      <c r="B900">
        <v>2024</v>
      </c>
      <c r="C900" t="s">
        <v>312</v>
      </c>
      <c r="D900">
        <v>1</v>
      </c>
      <c r="E900" t="s">
        <v>316</v>
      </c>
      <c r="F900">
        <v>409900</v>
      </c>
    </row>
    <row r="901" spans="1:6" x14ac:dyDescent="0.45">
      <c r="A901" t="s">
        <v>331</v>
      </c>
      <c r="B901">
        <v>2023</v>
      </c>
      <c r="C901" t="s">
        <v>315</v>
      </c>
      <c r="D901">
        <v>2400</v>
      </c>
      <c r="E901" t="s">
        <v>316</v>
      </c>
      <c r="F901">
        <v>409900</v>
      </c>
    </row>
    <row r="902" spans="1:6" x14ac:dyDescent="0.45">
      <c r="A902" t="s">
        <v>323</v>
      </c>
      <c r="B902">
        <v>2018</v>
      </c>
      <c r="C902" t="s">
        <v>312</v>
      </c>
      <c r="D902">
        <v>10300</v>
      </c>
      <c r="E902" t="s">
        <v>316</v>
      </c>
      <c r="F902">
        <v>409900</v>
      </c>
    </row>
    <row r="903" spans="1:6" x14ac:dyDescent="0.45">
      <c r="A903" t="s">
        <v>323</v>
      </c>
      <c r="B903">
        <v>2019</v>
      </c>
      <c r="C903" t="s">
        <v>317</v>
      </c>
      <c r="D903">
        <v>6343</v>
      </c>
      <c r="E903" t="s">
        <v>316</v>
      </c>
      <c r="F903">
        <v>409900</v>
      </c>
    </row>
    <row r="904" spans="1:6" x14ac:dyDescent="0.45">
      <c r="A904" t="s">
        <v>323</v>
      </c>
      <c r="B904">
        <v>2021</v>
      </c>
      <c r="C904" t="s">
        <v>315</v>
      </c>
      <c r="D904">
        <v>13233</v>
      </c>
      <c r="E904" t="s">
        <v>316</v>
      </c>
      <c r="F904">
        <v>409900</v>
      </c>
    </row>
    <row r="905" spans="1:6" x14ac:dyDescent="0.45">
      <c r="A905" t="s">
        <v>318</v>
      </c>
      <c r="B905">
        <v>2023</v>
      </c>
      <c r="C905" t="s">
        <v>322</v>
      </c>
      <c r="D905">
        <v>1</v>
      </c>
      <c r="E905" t="s">
        <v>316</v>
      </c>
      <c r="F905">
        <v>409900</v>
      </c>
    </row>
    <row r="906" spans="1:6" x14ac:dyDescent="0.45">
      <c r="A906" t="s">
        <v>311</v>
      </c>
      <c r="B906">
        <v>2023</v>
      </c>
      <c r="C906" t="s">
        <v>317</v>
      </c>
      <c r="D906">
        <v>1</v>
      </c>
      <c r="E906" t="s">
        <v>316</v>
      </c>
      <c r="F906">
        <v>409900</v>
      </c>
    </row>
    <row r="907" spans="1:6" x14ac:dyDescent="0.45">
      <c r="A907" t="s">
        <v>343</v>
      </c>
      <c r="B907">
        <v>2022</v>
      </c>
      <c r="C907" t="s">
        <v>315</v>
      </c>
      <c r="D907">
        <v>1998</v>
      </c>
      <c r="E907" t="s">
        <v>316</v>
      </c>
      <c r="F907">
        <v>409900</v>
      </c>
    </row>
    <row r="908" spans="1:6" x14ac:dyDescent="0.45">
      <c r="A908" t="s">
        <v>343</v>
      </c>
      <c r="B908">
        <v>2022</v>
      </c>
      <c r="C908" t="s">
        <v>315</v>
      </c>
      <c r="D908">
        <v>3183</v>
      </c>
      <c r="E908" t="s">
        <v>316</v>
      </c>
      <c r="F908">
        <v>409900</v>
      </c>
    </row>
    <row r="909" spans="1:6" x14ac:dyDescent="0.45">
      <c r="A909" t="s">
        <v>335</v>
      </c>
      <c r="B909">
        <v>2021</v>
      </c>
      <c r="C909" t="s">
        <v>315</v>
      </c>
      <c r="D909">
        <v>8100</v>
      </c>
      <c r="E909" t="s">
        <v>316</v>
      </c>
      <c r="F909">
        <v>409900</v>
      </c>
    </row>
    <row r="910" spans="1:6" x14ac:dyDescent="0.45">
      <c r="A910" t="s">
        <v>320</v>
      </c>
      <c r="B910">
        <v>2020</v>
      </c>
      <c r="C910" t="s">
        <v>317</v>
      </c>
      <c r="D910">
        <v>14533</v>
      </c>
      <c r="E910" t="s">
        <v>316</v>
      </c>
      <c r="F910">
        <v>409900</v>
      </c>
    </row>
    <row r="911" spans="1:6" x14ac:dyDescent="0.45">
      <c r="A911" t="s">
        <v>320</v>
      </c>
      <c r="B911">
        <v>2021</v>
      </c>
      <c r="C911" t="s">
        <v>315</v>
      </c>
      <c r="D911">
        <v>4454</v>
      </c>
      <c r="E911" t="s">
        <v>316</v>
      </c>
      <c r="F911">
        <v>409900</v>
      </c>
    </row>
    <row r="912" spans="1:6" x14ac:dyDescent="0.45">
      <c r="A912" t="s">
        <v>314</v>
      </c>
      <c r="B912">
        <v>2016</v>
      </c>
      <c r="C912" t="s">
        <v>317</v>
      </c>
      <c r="D912">
        <v>10367</v>
      </c>
      <c r="E912" t="s">
        <v>316</v>
      </c>
      <c r="F912">
        <v>409900</v>
      </c>
    </row>
    <row r="913" spans="1:6" x14ac:dyDescent="0.45">
      <c r="A913" t="s">
        <v>314</v>
      </c>
      <c r="B913">
        <v>2020</v>
      </c>
      <c r="C913" t="s">
        <v>315</v>
      </c>
      <c r="D913">
        <v>11491</v>
      </c>
      <c r="E913" t="s">
        <v>316</v>
      </c>
      <c r="F913">
        <v>409900</v>
      </c>
    </row>
    <row r="914" spans="1:6" x14ac:dyDescent="0.45">
      <c r="A914" t="s">
        <v>314</v>
      </c>
      <c r="B914">
        <v>2020</v>
      </c>
      <c r="C914" t="s">
        <v>315</v>
      </c>
      <c r="D914">
        <v>11631</v>
      </c>
      <c r="E914" t="s">
        <v>316</v>
      </c>
      <c r="F914">
        <v>409900</v>
      </c>
    </row>
    <row r="915" spans="1:6" x14ac:dyDescent="0.45">
      <c r="A915" t="s">
        <v>314</v>
      </c>
      <c r="B915">
        <v>2021</v>
      </c>
      <c r="C915" t="s">
        <v>315</v>
      </c>
      <c r="D915">
        <v>3900</v>
      </c>
      <c r="E915" t="s">
        <v>316</v>
      </c>
      <c r="F915">
        <v>409900</v>
      </c>
    </row>
    <row r="916" spans="1:6" x14ac:dyDescent="0.45">
      <c r="A916" t="s">
        <v>314</v>
      </c>
      <c r="B916">
        <v>2024</v>
      </c>
      <c r="C916" t="s">
        <v>317</v>
      </c>
      <c r="D916">
        <v>622</v>
      </c>
      <c r="E916" t="s">
        <v>316</v>
      </c>
      <c r="F916">
        <v>409900</v>
      </c>
    </row>
    <row r="917" spans="1:6" x14ac:dyDescent="0.45">
      <c r="A917" t="s">
        <v>327</v>
      </c>
      <c r="B917">
        <v>2018</v>
      </c>
      <c r="C917" t="s">
        <v>312</v>
      </c>
      <c r="D917">
        <v>4924</v>
      </c>
      <c r="E917" t="s">
        <v>316</v>
      </c>
      <c r="F917">
        <v>409800</v>
      </c>
    </row>
    <row r="918" spans="1:6" x14ac:dyDescent="0.45">
      <c r="A918" t="s">
        <v>326</v>
      </c>
      <c r="B918">
        <v>2016</v>
      </c>
      <c r="C918" t="s">
        <v>322</v>
      </c>
      <c r="D918">
        <v>13067</v>
      </c>
      <c r="E918" t="s">
        <v>316</v>
      </c>
      <c r="F918">
        <v>409800</v>
      </c>
    </row>
    <row r="919" spans="1:6" x14ac:dyDescent="0.45">
      <c r="A919" t="s">
        <v>326</v>
      </c>
      <c r="B919">
        <v>2021</v>
      </c>
      <c r="C919" t="s">
        <v>322</v>
      </c>
      <c r="D919">
        <v>4637</v>
      </c>
      <c r="E919" t="s">
        <v>316</v>
      </c>
      <c r="F919">
        <v>409800</v>
      </c>
    </row>
    <row r="920" spans="1:6" x14ac:dyDescent="0.45">
      <c r="A920" t="s">
        <v>326</v>
      </c>
      <c r="B920">
        <v>2021</v>
      </c>
      <c r="C920" t="s">
        <v>322</v>
      </c>
      <c r="D920">
        <v>12709</v>
      </c>
      <c r="E920" t="s">
        <v>316</v>
      </c>
      <c r="F920">
        <v>409800</v>
      </c>
    </row>
    <row r="921" spans="1:6" x14ac:dyDescent="0.45">
      <c r="A921" t="s">
        <v>323</v>
      </c>
      <c r="B921">
        <v>2023</v>
      </c>
      <c r="C921" t="s">
        <v>312</v>
      </c>
      <c r="D921">
        <v>1251</v>
      </c>
      <c r="E921" t="s">
        <v>316</v>
      </c>
      <c r="F921">
        <v>409000</v>
      </c>
    </row>
    <row r="922" spans="1:6" x14ac:dyDescent="0.45">
      <c r="A922" t="s">
        <v>314</v>
      </c>
      <c r="B922">
        <v>2022</v>
      </c>
      <c r="C922" t="s">
        <v>315</v>
      </c>
      <c r="D922">
        <v>4159</v>
      </c>
      <c r="E922" t="s">
        <v>316</v>
      </c>
      <c r="F922">
        <v>409000</v>
      </c>
    </row>
    <row r="923" spans="1:6" x14ac:dyDescent="0.45">
      <c r="A923" t="s">
        <v>314</v>
      </c>
      <c r="B923">
        <v>2023</v>
      </c>
      <c r="C923" t="s">
        <v>317</v>
      </c>
      <c r="D923">
        <v>4030</v>
      </c>
      <c r="E923" t="s">
        <v>316</v>
      </c>
      <c r="F923">
        <v>409000</v>
      </c>
    </row>
    <row r="924" spans="1:6" x14ac:dyDescent="0.45">
      <c r="A924" t="s">
        <v>314</v>
      </c>
      <c r="B924">
        <v>2024</v>
      </c>
      <c r="C924" t="s">
        <v>317</v>
      </c>
      <c r="D924">
        <v>1280</v>
      </c>
      <c r="E924" t="s">
        <v>316</v>
      </c>
      <c r="F924">
        <v>409000</v>
      </c>
    </row>
    <row r="925" spans="1:6" x14ac:dyDescent="0.45">
      <c r="A925" t="s">
        <v>320</v>
      </c>
      <c r="B925">
        <v>2021</v>
      </c>
      <c r="C925" t="s">
        <v>322</v>
      </c>
      <c r="D925">
        <v>4314</v>
      </c>
      <c r="E925" t="s">
        <v>316</v>
      </c>
      <c r="F925">
        <v>408900</v>
      </c>
    </row>
    <row r="926" spans="1:6" x14ac:dyDescent="0.45">
      <c r="A926" t="s">
        <v>314</v>
      </c>
      <c r="B926">
        <v>2023</v>
      </c>
      <c r="C926" t="s">
        <v>317</v>
      </c>
      <c r="D926">
        <v>4215</v>
      </c>
      <c r="E926" t="s">
        <v>316</v>
      </c>
      <c r="F926">
        <v>408900</v>
      </c>
    </row>
    <row r="927" spans="1:6" x14ac:dyDescent="0.45">
      <c r="A927" t="s">
        <v>326</v>
      </c>
      <c r="B927">
        <v>2021</v>
      </c>
      <c r="C927" t="s">
        <v>322</v>
      </c>
      <c r="D927">
        <v>5679</v>
      </c>
      <c r="E927" t="s">
        <v>316</v>
      </c>
      <c r="F927">
        <v>407900</v>
      </c>
    </row>
    <row r="928" spans="1:6" x14ac:dyDescent="0.45">
      <c r="A928" t="s">
        <v>342</v>
      </c>
      <c r="B928">
        <v>2018</v>
      </c>
      <c r="C928" t="s">
        <v>317</v>
      </c>
      <c r="D928">
        <v>10900</v>
      </c>
      <c r="E928" t="s">
        <v>316</v>
      </c>
      <c r="F928">
        <v>404900</v>
      </c>
    </row>
    <row r="929" spans="1:6" x14ac:dyDescent="0.45">
      <c r="A929" t="s">
        <v>330</v>
      </c>
      <c r="B929">
        <v>2014</v>
      </c>
      <c r="C929" t="s">
        <v>312</v>
      </c>
      <c r="D929">
        <v>7167</v>
      </c>
      <c r="E929" t="s">
        <v>316</v>
      </c>
      <c r="F929">
        <v>399900</v>
      </c>
    </row>
    <row r="930" spans="1:6" x14ac:dyDescent="0.45">
      <c r="A930" t="s">
        <v>330</v>
      </c>
      <c r="B930">
        <v>2014</v>
      </c>
      <c r="C930" t="s">
        <v>317</v>
      </c>
      <c r="D930">
        <v>14880</v>
      </c>
      <c r="E930" t="s">
        <v>316</v>
      </c>
      <c r="F930">
        <v>399900</v>
      </c>
    </row>
    <row r="931" spans="1:6" x14ac:dyDescent="0.45">
      <c r="A931" t="s">
        <v>330</v>
      </c>
      <c r="B931">
        <v>2016</v>
      </c>
      <c r="C931" t="s">
        <v>317</v>
      </c>
      <c r="D931">
        <v>9300</v>
      </c>
      <c r="E931" t="s">
        <v>316</v>
      </c>
      <c r="F931">
        <v>399900</v>
      </c>
    </row>
    <row r="932" spans="1:6" x14ac:dyDescent="0.45">
      <c r="A932" t="s">
        <v>330</v>
      </c>
      <c r="B932">
        <v>2016</v>
      </c>
      <c r="C932" t="s">
        <v>312</v>
      </c>
      <c r="D932">
        <v>10981</v>
      </c>
      <c r="E932" t="s">
        <v>316</v>
      </c>
      <c r="F932">
        <v>399900</v>
      </c>
    </row>
    <row r="933" spans="1:6" x14ac:dyDescent="0.45">
      <c r="A933" t="s">
        <v>330</v>
      </c>
      <c r="B933">
        <v>2017</v>
      </c>
      <c r="C933" t="s">
        <v>312</v>
      </c>
      <c r="D933">
        <v>16400</v>
      </c>
      <c r="E933" t="s">
        <v>316</v>
      </c>
      <c r="F933">
        <v>399900</v>
      </c>
    </row>
    <row r="934" spans="1:6" x14ac:dyDescent="0.45">
      <c r="A934" t="s">
        <v>327</v>
      </c>
      <c r="B934">
        <v>2017</v>
      </c>
      <c r="C934" t="s">
        <v>317</v>
      </c>
      <c r="D934">
        <v>24435</v>
      </c>
      <c r="E934" t="s">
        <v>316</v>
      </c>
      <c r="F934">
        <v>399900</v>
      </c>
    </row>
    <row r="935" spans="1:6" x14ac:dyDescent="0.45">
      <c r="A935" t="s">
        <v>327</v>
      </c>
      <c r="B935">
        <v>2018</v>
      </c>
      <c r="C935" t="s">
        <v>317</v>
      </c>
      <c r="D935">
        <v>10200</v>
      </c>
      <c r="E935" t="s">
        <v>316</v>
      </c>
      <c r="F935">
        <v>399900</v>
      </c>
    </row>
    <row r="936" spans="1:6" x14ac:dyDescent="0.45">
      <c r="A936" t="s">
        <v>327</v>
      </c>
      <c r="B936">
        <v>2018</v>
      </c>
      <c r="C936" t="s">
        <v>317</v>
      </c>
      <c r="D936">
        <v>12953</v>
      </c>
      <c r="E936" t="s">
        <v>316</v>
      </c>
      <c r="F936">
        <v>399900</v>
      </c>
    </row>
    <row r="937" spans="1:6" x14ac:dyDescent="0.45">
      <c r="A937" t="s">
        <v>327</v>
      </c>
      <c r="B937">
        <v>2021</v>
      </c>
      <c r="C937" t="s">
        <v>317</v>
      </c>
      <c r="D937">
        <v>3988</v>
      </c>
      <c r="E937" t="s">
        <v>316</v>
      </c>
      <c r="F937">
        <v>399900</v>
      </c>
    </row>
    <row r="938" spans="1:6" x14ac:dyDescent="0.45">
      <c r="A938" t="s">
        <v>327</v>
      </c>
      <c r="B938">
        <v>2022</v>
      </c>
      <c r="C938" t="s">
        <v>317</v>
      </c>
      <c r="D938">
        <v>7100</v>
      </c>
      <c r="E938" t="s">
        <v>316</v>
      </c>
      <c r="F938">
        <v>399900</v>
      </c>
    </row>
    <row r="939" spans="1:6" x14ac:dyDescent="0.45">
      <c r="A939" t="s">
        <v>319</v>
      </c>
      <c r="B939">
        <v>2016</v>
      </c>
      <c r="C939" t="s">
        <v>312</v>
      </c>
      <c r="D939">
        <v>5327</v>
      </c>
      <c r="E939" t="s">
        <v>316</v>
      </c>
      <c r="F939">
        <v>399900</v>
      </c>
    </row>
    <row r="940" spans="1:6" x14ac:dyDescent="0.45">
      <c r="A940" t="s">
        <v>319</v>
      </c>
      <c r="B940">
        <v>2024</v>
      </c>
      <c r="C940" t="s">
        <v>312</v>
      </c>
      <c r="D940">
        <v>400</v>
      </c>
      <c r="E940" t="s">
        <v>316</v>
      </c>
      <c r="F940">
        <v>399900</v>
      </c>
    </row>
    <row r="941" spans="1:6" x14ac:dyDescent="0.45">
      <c r="A941" t="s">
        <v>319</v>
      </c>
      <c r="B941">
        <v>2024</v>
      </c>
      <c r="C941" t="s">
        <v>315</v>
      </c>
      <c r="D941">
        <v>1</v>
      </c>
      <c r="E941" t="s">
        <v>316</v>
      </c>
      <c r="F941">
        <v>399900</v>
      </c>
    </row>
    <row r="942" spans="1:6" x14ac:dyDescent="0.45">
      <c r="A942" t="s">
        <v>319</v>
      </c>
      <c r="B942">
        <v>2024</v>
      </c>
      <c r="C942" t="s">
        <v>315</v>
      </c>
      <c r="D942">
        <v>1</v>
      </c>
      <c r="E942" t="s">
        <v>316</v>
      </c>
      <c r="F942">
        <v>399900</v>
      </c>
    </row>
    <row r="943" spans="1:6" x14ac:dyDescent="0.45">
      <c r="A943" t="s">
        <v>319</v>
      </c>
      <c r="B943">
        <v>2024</v>
      </c>
      <c r="C943" t="s">
        <v>315</v>
      </c>
      <c r="D943">
        <v>1</v>
      </c>
      <c r="E943" t="s">
        <v>316</v>
      </c>
      <c r="F943">
        <v>399900</v>
      </c>
    </row>
    <row r="944" spans="1:6" x14ac:dyDescent="0.45">
      <c r="A944" t="s">
        <v>324</v>
      </c>
      <c r="B944">
        <v>2023</v>
      </c>
      <c r="C944" t="s">
        <v>322</v>
      </c>
      <c r="D944">
        <v>1500</v>
      </c>
      <c r="E944" t="s">
        <v>316</v>
      </c>
      <c r="F944">
        <v>399900</v>
      </c>
    </row>
    <row r="945" spans="1:6" x14ac:dyDescent="0.45">
      <c r="A945" t="s">
        <v>324</v>
      </c>
      <c r="B945">
        <v>2023</v>
      </c>
      <c r="C945" t="s">
        <v>322</v>
      </c>
      <c r="D945">
        <v>2800</v>
      </c>
      <c r="E945" t="s">
        <v>316</v>
      </c>
      <c r="F945">
        <v>399900</v>
      </c>
    </row>
    <row r="946" spans="1:6" x14ac:dyDescent="0.45">
      <c r="A946" t="s">
        <v>323</v>
      </c>
      <c r="B946">
        <v>2017</v>
      </c>
      <c r="C946" t="s">
        <v>312</v>
      </c>
      <c r="D946">
        <v>9160</v>
      </c>
      <c r="E946" t="s">
        <v>316</v>
      </c>
      <c r="F946">
        <v>399900</v>
      </c>
    </row>
    <row r="947" spans="1:6" x14ac:dyDescent="0.45">
      <c r="A947" t="s">
        <v>323</v>
      </c>
      <c r="B947">
        <v>2018</v>
      </c>
      <c r="C947" t="s">
        <v>317</v>
      </c>
      <c r="D947">
        <v>13401</v>
      </c>
      <c r="E947" t="s">
        <v>316</v>
      </c>
      <c r="F947">
        <v>399900</v>
      </c>
    </row>
    <row r="948" spans="1:6" x14ac:dyDescent="0.45">
      <c r="A948" t="s">
        <v>323</v>
      </c>
      <c r="B948">
        <v>2020</v>
      </c>
      <c r="C948" t="s">
        <v>317</v>
      </c>
      <c r="D948">
        <v>7100</v>
      </c>
      <c r="E948" t="s">
        <v>316</v>
      </c>
      <c r="F948">
        <v>399900</v>
      </c>
    </row>
    <row r="949" spans="1:6" x14ac:dyDescent="0.45">
      <c r="A949" t="s">
        <v>323</v>
      </c>
      <c r="B949">
        <v>2020</v>
      </c>
      <c r="C949" t="s">
        <v>315</v>
      </c>
      <c r="D949">
        <v>8000</v>
      </c>
      <c r="E949" t="s">
        <v>316</v>
      </c>
      <c r="F949">
        <v>399900</v>
      </c>
    </row>
    <row r="950" spans="1:6" x14ac:dyDescent="0.45">
      <c r="A950" t="s">
        <v>323</v>
      </c>
      <c r="B950">
        <v>2021</v>
      </c>
      <c r="C950" t="s">
        <v>317</v>
      </c>
      <c r="D950">
        <v>2077</v>
      </c>
      <c r="E950" t="s">
        <v>316</v>
      </c>
      <c r="F950">
        <v>399900</v>
      </c>
    </row>
    <row r="951" spans="1:6" x14ac:dyDescent="0.45">
      <c r="A951" t="s">
        <v>323</v>
      </c>
      <c r="B951">
        <v>2021</v>
      </c>
      <c r="C951" t="s">
        <v>317</v>
      </c>
      <c r="D951">
        <v>5900</v>
      </c>
      <c r="E951" t="s">
        <v>316</v>
      </c>
      <c r="F951">
        <v>399900</v>
      </c>
    </row>
    <row r="952" spans="1:6" x14ac:dyDescent="0.45">
      <c r="A952" t="s">
        <v>325</v>
      </c>
      <c r="B952">
        <v>2023</v>
      </c>
      <c r="C952" t="s">
        <v>322</v>
      </c>
      <c r="D952">
        <v>410</v>
      </c>
      <c r="E952" t="s">
        <v>316</v>
      </c>
      <c r="F952">
        <v>399900</v>
      </c>
    </row>
    <row r="953" spans="1:6" x14ac:dyDescent="0.45">
      <c r="A953" t="s">
        <v>321</v>
      </c>
      <c r="B953">
        <v>2022</v>
      </c>
      <c r="C953" t="s">
        <v>322</v>
      </c>
      <c r="D953">
        <v>2300</v>
      </c>
      <c r="E953" t="s">
        <v>316</v>
      </c>
      <c r="F953">
        <v>399900</v>
      </c>
    </row>
    <row r="954" spans="1:6" x14ac:dyDescent="0.45">
      <c r="A954" t="s">
        <v>326</v>
      </c>
      <c r="B954">
        <v>2018</v>
      </c>
      <c r="C954" t="s">
        <v>322</v>
      </c>
      <c r="D954">
        <v>14183</v>
      </c>
      <c r="E954" t="s">
        <v>316</v>
      </c>
      <c r="F954">
        <v>399900</v>
      </c>
    </row>
    <row r="955" spans="1:6" x14ac:dyDescent="0.45">
      <c r="A955" t="s">
        <v>326</v>
      </c>
      <c r="B955">
        <v>2020</v>
      </c>
      <c r="C955" t="s">
        <v>322</v>
      </c>
      <c r="D955">
        <v>14000</v>
      </c>
      <c r="E955" t="s">
        <v>316</v>
      </c>
      <c r="F955">
        <v>399900</v>
      </c>
    </row>
    <row r="956" spans="1:6" x14ac:dyDescent="0.45">
      <c r="A956" t="s">
        <v>320</v>
      </c>
      <c r="B956">
        <v>2018</v>
      </c>
      <c r="C956" t="s">
        <v>317</v>
      </c>
      <c r="D956">
        <v>10743</v>
      </c>
      <c r="E956" t="s">
        <v>316</v>
      </c>
      <c r="F956">
        <v>399900</v>
      </c>
    </row>
    <row r="957" spans="1:6" x14ac:dyDescent="0.45">
      <c r="A957" t="s">
        <v>320</v>
      </c>
      <c r="B957">
        <v>2022</v>
      </c>
      <c r="C957" t="s">
        <v>315</v>
      </c>
      <c r="D957">
        <v>5120</v>
      </c>
      <c r="E957" t="s">
        <v>316</v>
      </c>
      <c r="F957">
        <v>399900</v>
      </c>
    </row>
    <row r="958" spans="1:6" x14ac:dyDescent="0.45">
      <c r="A958" t="s">
        <v>320</v>
      </c>
      <c r="B958">
        <v>2023</v>
      </c>
      <c r="C958" t="s">
        <v>322</v>
      </c>
      <c r="D958">
        <v>905</v>
      </c>
      <c r="E958" t="s">
        <v>316</v>
      </c>
      <c r="F958">
        <v>399900</v>
      </c>
    </row>
    <row r="959" spans="1:6" x14ac:dyDescent="0.45">
      <c r="A959" t="s">
        <v>320</v>
      </c>
      <c r="B959">
        <v>2024</v>
      </c>
      <c r="C959" t="s">
        <v>312</v>
      </c>
      <c r="D959">
        <v>1</v>
      </c>
      <c r="E959" t="s">
        <v>316</v>
      </c>
      <c r="F959">
        <v>399900</v>
      </c>
    </row>
    <row r="960" spans="1:6" x14ac:dyDescent="0.45">
      <c r="A960" t="s">
        <v>314</v>
      </c>
      <c r="B960">
        <v>2018</v>
      </c>
      <c r="C960" t="s">
        <v>315</v>
      </c>
      <c r="D960">
        <v>10300</v>
      </c>
      <c r="E960" t="s">
        <v>316</v>
      </c>
      <c r="F960">
        <v>399900</v>
      </c>
    </row>
    <row r="961" spans="1:6" x14ac:dyDescent="0.45">
      <c r="A961" t="s">
        <v>314</v>
      </c>
      <c r="B961">
        <v>2018</v>
      </c>
      <c r="C961" t="s">
        <v>312</v>
      </c>
      <c r="D961">
        <v>4840</v>
      </c>
      <c r="E961" t="s">
        <v>316</v>
      </c>
      <c r="F961">
        <v>399900</v>
      </c>
    </row>
    <row r="962" spans="1:6" x14ac:dyDescent="0.45">
      <c r="A962" t="s">
        <v>314</v>
      </c>
      <c r="B962">
        <v>2019</v>
      </c>
      <c r="C962" t="s">
        <v>315</v>
      </c>
      <c r="D962">
        <v>7874</v>
      </c>
      <c r="E962" t="s">
        <v>316</v>
      </c>
      <c r="F962">
        <v>399900</v>
      </c>
    </row>
    <row r="963" spans="1:6" x14ac:dyDescent="0.45">
      <c r="A963" t="s">
        <v>314</v>
      </c>
      <c r="B963">
        <v>2020</v>
      </c>
      <c r="C963" t="s">
        <v>317</v>
      </c>
      <c r="D963">
        <v>9371</v>
      </c>
      <c r="E963" t="s">
        <v>316</v>
      </c>
      <c r="F963">
        <v>399900</v>
      </c>
    </row>
    <row r="964" spans="1:6" x14ac:dyDescent="0.45">
      <c r="A964" t="s">
        <v>314</v>
      </c>
      <c r="B964">
        <v>2021</v>
      </c>
      <c r="C964" t="s">
        <v>322</v>
      </c>
      <c r="D964">
        <v>8688</v>
      </c>
      <c r="E964" t="s">
        <v>316</v>
      </c>
      <c r="F964">
        <v>399900</v>
      </c>
    </row>
    <row r="965" spans="1:6" x14ac:dyDescent="0.45">
      <c r="A965" t="s">
        <v>314</v>
      </c>
      <c r="B965">
        <v>2021</v>
      </c>
      <c r="C965" t="s">
        <v>315</v>
      </c>
      <c r="D965">
        <v>2464</v>
      </c>
      <c r="E965" t="s">
        <v>316</v>
      </c>
      <c r="F965">
        <v>399900</v>
      </c>
    </row>
    <row r="966" spans="1:6" x14ac:dyDescent="0.45">
      <c r="A966" t="s">
        <v>314</v>
      </c>
      <c r="B966">
        <v>2021</v>
      </c>
      <c r="C966" t="s">
        <v>315</v>
      </c>
      <c r="D966">
        <v>5704</v>
      </c>
      <c r="E966" t="s">
        <v>316</v>
      </c>
      <c r="F966">
        <v>399900</v>
      </c>
    </row>
    <row r="967" spans="1:6" x14ac:dyDescent="0.45">
      <c r="A967" t="s">
        <v>314</v>
      </c>
      <c r="B967">
        <v>2021</v>
      </c>
      <c r="C967" t="s">
        <v>315</v>
      </c>
      <c r="D967">
        <v>6224</v>
      </c>
      <c r="E967" t="s">
        <v>316</v>
      </c>
      <c r="F967">
        <v>399900</v>
      </c>
    </row>
    <row r="968" spans="1:6" x14ac:dyDescent="0.45">
      <c r="A968" t="s">
        <v>314</v>
      </c>
      <c r="B968">
        <v>2021</v>
      </c>
      <c r="C968" t="s">
        <v>315</v>
      </c>
      <c r="D968">
        <v>11390</v>
      </c>
      <c r="E968" t="s">
        <v>316</v>
      </c>
      <c r="F968">
        <v>399900</v>
      </c>
    </row>
    <row r="969" spans="1:6" x14ac:dyDescent="0.45">
      <c r="A969" t="s">
        <v>314</v>
      </c>
      <c r="B969">
        <v>2022</v>
      </c>
      <c r="C969" t="s">
        <v>312</v>
      </c>
      <c r="D969">
        <v>4259</v>
      </c>
      <c r="E969" t="s">
        <v>316</v>
      </c>
      <c r="F969">
        <v>399900</v>
      </c>
    </row>
    <row r="970" spans="1:6" x14ac:dyDescent="0.45">
      <c r="A970" t="s">
        <v>319</v>
      </c>
      <c r="B970">
        <v>2023</v>
      </c>
      <c r="C970" t="s">
        <v>317</v>
      </c>
      <c r="D970">
        <v>2</v>
      </c>
      <c r="E970" t="s">
        <v>316</v>
      </c>
      <c r="F970">
        <v>399875</v>
      </c>
    </row>
    <row r="971" spans="1:6" x14ac:dyDescent="0.45">
      <c r="A971" t="s">
        <v>323</v>
      </c>
      <c r="B971">
        <v>2021</v>
      </c>
      <c r="C971" t="s">
        <v>312</v>
      </c>
      <c r="D971">
        <v>3847</v>
      </c>
      <c r="E971" t="s">
        <v>316</v>
      </c>
      <c r="F971">
        <v>399800</v>
      </c>
    </row>
    <row r="972" spans="1:6" x14ac:dyDescent="0.45">
      <c r="A972" t="s">
        <v>320</v>
      </c>
      <c r="B972">
        <v>2021</v>
      </c>
      <c r="C972" t="s">
        <v>322</v>
      </c>
      <c r="D972">
        <v>4943</v>
      </c>
      <c r="E972" t="s">
        <v>316</v>
      </c>
      <c r="F972">
        <v>399800</v>
      </c>
    </row>
    <row r="973" spans="1:6" x14ac:dyDescent="0.45">
      <c r="A973" t="s">
        <v>320</v>
      </c>
      <c r="B973">
        <v>2021</v>
      </c>
      <c r="C973" t="s">
        <v>322</v>
      </c>
      <c r="D973">
        <v>9688</v>
      </c>
      <c r="E973" t="s">
        <v>316</v>
      </c>
      <c r="F973">
        <v>399800</v>
      </c>
    </row>
    <row r="974" spans="1:6" x14ac:dyDescent="0.45">
      <c r="A974" t="s">
        <v>314</v>
      </c>
      <c r="B974">
        <v>2019</v>
      </c>
      <c r="C974" t="s">
        <v>317</v>
      </c>
      <c r="D974">
        <v>8400</v>
      </c>
      <c r="E974" t="s">
        <v>316</v>
      </c>
      <c r="F974">
        <v>399800</v>
      </c>
    </row>
    <row r="975" spans="1:6" x14ac:dyDescent="0.45">
      <c r="A975" t="s">
        <v>330</v>
      </c>
      <c r="B975">
        <v>2020</v>
      </c>
      <c r="C975" t="s">
        <v>315</v>
      </c>
      <c r="D975">
        <v>8356</v>
      </c>
      <c r="E975" t="s">
        <v>316</v>
      </c>
      <c r="F975">
        <v>399700</v>
      </c>
    </row>
    <row r="976" spans="1:6" x14ac:dyDescent="0.45">
      <c r="A976" t="s">
        <v>314</v>
      </c>
      <c r="B976">
        <v>2018</v>
      </c>
      <c r="C976" t="s">
        <v>315</v>
      </c>
      <c r="D976">
        <v>8519</v>
      </c>
      <c r="E976" t="s">
        <v>316</v>
      </c>
      <c r="F976">
        <v>399700</v>
      </c>
    </row>
    <row r="977" spans="1:6" x14ac:dyDescent="0.45">
      <c r="A977" t="s">
        <v>330</v>
      </c>
      <c r="B977">
        <v>2021</v>
      </c>
      <c r="C977" t="s">
        <v>315</v>
      </c>
      <c r="D977">
        <v>14405</v>
      </c>
      <c r="E977" t="s">
        <v>316</v>
      </c>
      <c r="F977">
        <v>399500</v>
      </c>
    </row>
    <row r="978" spans="1:6" x14ac:dyDescent="0.45">
      <c r="A978" t="s">
        <v>321</v>
      </c>
      <c r="B978">
        <v>2021</v>
      </c>
      <c r="C978" t="s">
        <v>315</v>
      </c>
      <c r="D978">
        <v>980</v>
      </c>
      <c r="E978" t="s">
        <v>316</v>
      </c>
      <c r="F978">
        <v>399500</v>
      </c>
    </row>
    <row r="979" spans="1:6" x14ac:dyDescent="0.45">
      <c r="A979" t="s">
        <v>326</v>
      </c>
      <c r="B979">
        <v>2021</v>
      </c>
      <c r="C979" t="s">
        <v>322</v>
      </c>
      <c r="D979">
        <v>10195</v>
      </c>
      <c r="E979" t="s">
        <v>316</v>
      </c>
      <c r="F979">
        <v>399500</v>
      </c>
    </row>
    <row r="980" spans="1:6" x14ac:dyDescent="0.45">
      <c r="A980" t="s">
        <v>330</v>
      </c>
      <c r="B980">
        <v>2020</v>
      </c>
      <c r="C980" t="s">
        <v>322</v>
      </c>
      <c r="D980">
        <v>6962</v>
      </c>
      <c r="E980" t="s">
        <v>316</v>
      </c>
      <c r="F980">
        <v>399000</v>
      </c>
    </row>
    <row r="981" spans="1:6" x14ac:dyDescent="0.45">
      <c r="A981" t="s">
        <v>330</v>
      </c>
      <c r="B981">
        <v>2020</v>
      </c>
      <c r="C981" t="s">
        <v>315</v>
      </c>
      <c r="D981">
        <v>8533</v>
      </c>
      <c r="E981" t="s">
        <v>316</v>
      </c>
      <c r="F981">
        <v>399000</v>
      </c>
    </row>
    <row r="982" spans="1:6" x14ac:dyDescent="0.45">
      <c r="A982" t="s">
        <v>330</v>
      </c>
      <c r="B982">
        <v>2021</v>
      </c>
      <c r="C982" t="s">
        <v>317</v>
      </c>
      <c r="D982">
        <v>1987</v>
      </c>
      <c r="E982" t="s">
        <v>316</v>
      </c>
      <c r="F982">
        <v>399000</v>
      </c>
    </row>
    <row r="983" spans="1:6" x14ac:dyDescent="0.45">
      <c r="A983" t="s">
        <v>327</v>
      </c>
      <c r="B983">
        <v>2019</v>
      </c>
      <c r="C983" t="s">
        <v>317</v>
      </c>
      <c r="D983">
        <v>9416</v>
      </c>
      <c r="E983" t="s">
        <v>316</v>
      </c>
      <c r="F983">
        <v>399000</v>
      </c>
    </row>
    <row r="984" spans="1:6" x14ac:dyDescent="0.45">
      <c r="A984" t="s">
        <v>319</v>
      </c>
      <c r="B984">
        <v>2023</v>
      </c>
      <c r="C984" t="s">
        <v>317</v>
      </c>
      <c r="D984">
        <v>300</v>
      </c>
      <c r="E984" t="s">
        <v>316</v>
      </c>
      <c r="F984">
        <v>399000</v>
      </c>
    </row>
    <row r="985" spans="1:6" x14ac:dyDescent="0.45">
      <c r="A985" t="s">
        <v>324</v>
      </c>
      <c r="B985">
        <v>2023</v>
      </c>
      <c r="C985" t="s">
        <v>322</v>
      </c>
      <c r="D985">
        <v>700</v>
      </c>
      <c r="E985" t="s">
        <v>316</v>
      </c>
      <c r="F985">
        <v>399000</v>
      </c>
    </row>
    <row r="986" spans="1:6" x14ac:dyDescent="0.45">
      <c r="A986" t="s">
        <v>324</v>
      </c>
      <c r="B986">
        <v>2023</v>
      </c>
      <c r="C986" t="s">
        <v>322</v>
      </c>
      <c r="D986">
        <v>900</v>
      </c>
      <c r="E986" t="s">
        <v>316</v>
      </c>
      <c r="F986">
        <v>399000</v>
      </c>
    </row>
    <row r="987" spans="1:6" x14ac:dyDescent="0.45">
      <c r="A987" t="s">
        <v>324</v>
      </c>
      <c r="B987">
        <v>2023</v>
      </c>
      <c r="C987" t="s">
        <v>322</v>
      </c>
      <c r="D987">
        <v>922</v>
      </c>
      <c r="E987" t="s">
        <v>316</v>
      </c>
      <c r="F987">
        <v>399000</v>
      </c>
    </row>
    <row r="988" spans="1:6" x14ac:dyDescent="0.45">
      <c r="A988" t="s">
        <v>324</v>
      </c>
      <c r="B988">
        <v>2023</v>
      </c>
      <c r="C988" t="s">
        <v>322</v>
      </c>
      <c r="D988">
        <v>1700</v>
      </c>
      <c r="E988" t="s">
        <v>316</v>
      </c>
      <c r="F988">
        <v>399000</v>
      </c>
    </row>
    <row r="989" spans="1:6" x14ac:dyDescent="0.45">
      <c r="A989" t="s">
        <v>323</v>
      </c>
      <c r="B989">
        <v>2018</v>
      </c>
      <c r="C989" t="s">
        <v>312</v>
      </c>
      <c r="D989">
        <v>6445</v>
      </c>
      <c r="E989" t="s">
        <v>316</v>
      </c>
      <c r="F989">
        <v>399000</v>
      </c>
    </row>
    <row r="990" spans="1:6" x14ac:dyDescent="0.45">
      <c r="A990" t="s">
        <v>323</v>
      </c>
      <c r="B990">
        <v>2021</v>
      </c>
      <c r="C990" t="s">
        <v>315</v>
      </c>
      <c r="D990">
        <v>4438</v>
      </c>
      <c r="E990" t="s">
        <v>316</v>
      </c>
      <c r="F990">
        <v>399000</v>
      </c>
    </row>
    <row r="991" spans="1:6" x14ac:dyDescent="0.45">
      <c r="A991" t="s">
        <v>323</v>
      </c>
      <c r="B991">
        <v>2022</v>
      </c>
      <c r="C991" t="s">
        <v>312</v>
      </c>
      <c r="D991">
        <v>1500</v>
      </c>
      <c r="E991" t="s">
        <v>316</v>
      </c>
      <c r="F991">
        <v>399000</v>
      </c>
    </row>
    <row r="992" spans="1:6" x14ac:dyDescent="0.45">
      <c r="A992" t="s">
        <v>343</v>
      </c>
      <c r="B992">
        <v>2022</v>
      </c>
      <c r="C992" t="s">
        <v>315</v>
      </c>
      <c r="D992">
        <v>4300</v>
      </c>
      <c r="E992" t="s">
        <v>316</v>
      </c>
      <c r="F992">
        <v>399000</v>
      </c>
    </row>
    <row r="993" spans="1:6" x14ac:dyDescent="0.45">
      <c r="A993" t="s">
        <v>326</v>
      </c>
      <c r="B993">
        <v>2021</v>
      </c>
      <c r="C993" t="s">
        <v>322</v>
      </c>
      <c r="D993">
        <v>3948</v>
      </c>
      <c r="E993" t="s">
        <v>316</v>
      </c>
      <c r="F993">
        <v>399000</v>
      </c>
    </row>
    <row r="994" spans="1:6" x14ac:dyDescent="0.45">
      <c r="A994" t="s">
        <v>335</v>
      </c>
      <c r="B994">
        <v>2021</v>
      </c>
      <c r="C994" t="s">
        <v>315</v>
      </c>
      <c r="D994">
        <v>7040</v>
      </c>
      <c r="E994" t="s">
        <v>316</v>
      </c>
      <c r="F994">
        <v>399000</v>
      </c>
    </row>
    <row r="995" spans="1:6" x14ac:dyDescent="0.45">
      <c r="A995" t="s">
        <v>320</v>
      </c>
      <c r="B995">
        <v>2023</v>
      </c>
      <c r="C995" t="s">
        <v>322</v>
      </c>
      <c r="D995">
        <v>980</v>
      </c>
      <c r="E995" t="s">
        <v>316</v>
      </c>
      <c r="F995">
        <v>399000</v>
      </c>
    </row>
    <row r="996" spans="1:6" x14ac:dyDescent="0.45">
      <c r="A996" t="s">
        <v>314</v>
      </c>
      <c r="B996">
        <v>2020</v>
      </c>
      <c r="C996" t="s">
        <v>317</v>
      </c>
      <c r="D996">
        <v>8415</v>
      </c>
      <c r="E996" t="s">
        <v>316</v>
      </c>
      <c r="F996">
        <v>399000</v>
      </c>
    </row>
    <row r="997" spans="1:6" x14ac:dyDescent="0.45">
      <c r="A997" t="s">
        <v>311</v>
      </c>
      <c r="B997">
        <v>2021</v>
      </c>
      <c r="C997" t="s">
        <v>317</v>
      </c>
      <c r="D997">
        <v>5585</v>
      </c>
      <c r="E997" t="s">
        <v>316</v>
      </c>
      <c r="F997">
        <v>398958</v>
      </c>
    </row>
    <row r="998" spans="1:6" x14ac:dyDescent="0.45">
      <c r="A998" t="s">
        <v>326</v>
      </c>
      <c r="B998">
        <v>2018</v>
      </c>
      <c r="C998" t="s">
        <v>322</v>
      </c>
      <c r="D998">
        <v>3479</v>
      </c>
      <c r="E998" t="s">
        <v>316</v>
      </c>
      <c r="F998">
        <v>398900</v>
      </c>
    </row>
    <row r="999" spans="1:6" x14ac:dyDescent="0.45">
      <c r="A999" t="s">
        <v>326</v>
      </c>
      <c r="B999">
        <v>2021</v>
      </c>
      <c r="C999" t="s">
        <v>322</v>
      </c>
      <c r="D999">
        <v>6388</v>
      </c>
      <c r="E999" t="s">
        <v>316</v>
      </c>
      <c r="F999">
        <v>398900</v>
      </c>
    </row>
    <row r="1000" spans="1:6" x14ac:dyDescent="0.45">
      <c r="A1000" t="s">
        <v>326</v>
      </c>
      <c r="B1000">
        <v>2021</v>
      </c>
      <c r="C1000" t="s">
        <v>322</v>
      </c>
      <c r="D1000">
        <v>7513</v>
      </c>
      <c r="E1000" t="s">
        <v>316</v>
      </c>
      <c r="F1000">
        <v>398900</v>
      </c>
    </row>
    <row r="1001" spans="1:6" x14ac:dyDescent="0.45">
      <c r="A1001" t="s">
        <v>327</v>
      </c>
      <c r="B1001">
        <v>2021</v>
      </c>
      <c r="C1001" t="s">
        <v>317</v>
      </c>
      <c r="D1001">
        <v>3103</v>
      </c>
      <c r="E1001" t="s">
        <v>316</v>
      </c>
      <c r="F1001">
        <v>398800</v>
      </c>
    </row>
    <row r="1002" spans="1:6" x14ac:dyDescent="0.45">
      <c r="A1002" t="s">
        <v>331</v>
      </c>
      <c r="B1002">
        <v>2023</v>
      </c>
      <c r="C1002" t="s">
        <v>315</v>
      </c>
      <c r="D1002">
        <v>252</v>
      </c>
      <c r="E1002" t="s">
        <v>316</v>
      </c>
      <c r="F1002">
        <v>398800</v>
      </c>
    </row>
    <row r="1003" spans="1:6" x14ac:dyDescent="0.45">
      <c r="A1003" t="s">
        <v>328</v>
      </c>
      <c r="B1003">
        <v>2021</v>
      </c>
      <c r="C1003" t="s">
        <v>322</v>
      </c>
      <c r="D1003">
        <v>11822</v>
      </c>
      <c r="E1003" t="s">
        <v>316</v>
      </c>
      <c r="F1003">
        <v>398800</v>
      </c>
    </row>
    <row r="1004" spans="1:6" x14ac:dyDescent="0.45">
      <c r="A1004" t="s">
        <v>321</v>
      </c>
      <c r="B1004">
        <v>2021</v>
      </c>
      <c r="C1004" t="s">
        <v>317</v>
      </c>
      <c r="D1004">
        <v>1600</v>
      </c>
      <c r="E1004" t="s">
        <v>316</v>
      </c>
      <c r="F1004">
        <v>398750</v>
      </c>
    </row>
    <row r="1005" spans="1:6" x14ac:dyDescent="0.45">
      <c r="A1005" t="s">
        <v>321</v>
      </c>
      <c r="B1005">
        <v>2023</v>
      </c>
      <c r="C1005" t="s">
        <v>312</v>
      </c>
      <c r="D1005">
        <v>900</v>
      </c>
      <c r="E1005" t="s">
        <v>316</v>
      </c>
      <c r="F1005">
        <v>395000</v>
      </c>
    </row>
    <row r="1006" spans="1:6" x14ac:dyDescent="0.45">
      <c r="A1006" t="s">
        <v>314</v>
      </c>
      <c r="B1006">
        <v>2021</v>
      </c>
      <c r="C1006" t="s">
        <v>312</v>
      </c>
      <c r="D1006">
        <v>5499</v>
      </c>
      <c r="E1006" t="s">
        <v>316</v>
      </c>
      <c r="F1006">
        <v>395000</v>
      </c>
    </row>
    <row r="1007" spans="1:6" x14ac:dyDescent="0.45">
      <c r="A1007" t="s">
        <v>334</v>
      </c>
      <c r="B1007">
        <v>2023</v>
      </c>
      <c r="C1007" t="s">
        <v>322</v>
      </c>
      <c r="D1007">
        <v>2</v>
      </c>
      <c r="E1007" t="s">
        <v>316</v>
      </c>
      <c r="F1007">
        <v>394900</v>
      </c>
    </row>
    <row r="1008" spans="1:6" x14ac:dyDescent="0.45">
      <c r="A1008" t="s">
        <v>334</v>
      </c>
      <c r="B1008">
        <v>2023</v>
      </c>
      <c r="C1008" t="s">
        <v>322</v>
      </c>
      <c r="D1008">
        <v>2</v>
      </c>
      <c r="E1008" t="s">
        <v>316</v>
      </c>
      <c r="F1008">
        <v>394900</v>
      </c>
    </row>
    <row r="1009" spans="1:6" x14ac:dyDescent="0.45">
      <c r="A1009" t="s">
        <v>314</v>
      </c>
      <c r="B1009">
        <v>2022</v>
      </c>
      <c r="C1009" t="s">
        <v>312</v>
      </c>
      <c r="D1009">
        <v>3555</v>
      </c>
      <c r="E1009" t="s">
        <v>316</v>
      </c>
      <c r="F1009">
        <v>394900</v>
      </c>
    </row>
    <row r="1010" spans="1:6" x14ac:dyDescent="0.45">
      <c r="A1010" t="s">
        <v>324</v>
      </c>
      <c r="B1010">
        <v>2024</v>
      </c>
      <c r="C1010" t="s">
        <v>315</v>
      </c>
      <c r="D1010">
        <v>1</v>
      </c>
      <c r="E1010" t="s">
        <v>316</v>
      </c>
      <c r="F1010">
        <v>394700</v>
      </c>
    </row>
    <row r="1011" spans="1:6" x14ac:dyDescent="0.45">
      <c r="A1011" t="s">
        <v>324</v>
      </c>
      <c r="B1011">
        <v>2024</v>
      </c>
      <c r="C1011" t="s">
        <v>315</v>
      </c>
      <c r="D1011">
        <v>1</v>
      </c>
      <c r="E1011" t="s">
        <v>316</v>
      </c>
      <c r="F1011">
        <v>394700</v>
      </c>
    </row>
    <row r="1012" spans="1:6" x14ac:dyDescent="0.45">
      <c r="A1012" t="s">
        <v>326</v>
      </c>
      <c r="B1012">
        <v>2021</v>
      </c>
      <c r="C1012" t="s">
        <v>322</v>
      </c>
      <c r="D1012">
        <v>8900</v>
      </c>
      <c r="E1012" t="s">
        <v>316</v>
      </c>
      <c r="F1012">
        <v>394700</v>
      </c>
    </row>
    <row r="1013" spans="1:6" x14ac:dyDescent="0.45">
      <c r="A1013" t="s">
        <v>311</v>
      </c>
      <c r="B1013">
        <v>2021</v>
      </c>
      <c r="C1013" t="s">
        <v>317</v>
      </c>
      <c r="D1013">
        <v>19117</v>
      </c>
      <c r="E1013" t="s">
        <v>313</v>
      </c>
      <c r="F1013">
        <v>393750</v>
      </c>
    </row>
    <row r="1014" spans="1:6" x14ac:dyDescent="0.45">
      <c r="A1014" t="s">
        <v>314</v>
      </c>
      <c r="B1014">
        <v>2022</v>
      </c>
      <c r="C1014" t="s">
        <v>312</v>
      </c>
      <c r="D1014">
        <v>4408</v>
      </c>
      <c r="E1014" t="s">
        <v>316</v>
      </c>
      <c r="F1014">
        <v>391500</v>
      </c>
    </row>
    <row r="1015" spans="1:6" x14ac:dyDescent="0.45">
      <c r="A1015" t="s">
        <v>330</v>
      </c>
      <c r="B1015">
        <v>2016</v>
      </c>
      <c r="C1015" t="s">
        <v>317</v>
      </c>
      <c r="D1015">
        <v>9861</v>
      </c>
      <c r="E1015" t="s">
        <v>316</v>
      </c>
      <c r="F1015">
        <v>389900</v>
      </c>
    </row>
    <row r="1016" spans="1:6" x14ac:dyDescent="0.45">
      <c r="A1016" t="s">
        <v>330</v>
      </c>
      <c r="B1016">
        <v>2019</v>
      </c>
      <c r="C1016" t="s">
        <v>317</v>
      </c>
      <c r="D1016">
        <v>4015</v>
      </c>
      <c r="E1016" t="s">
        <v>316</v>
      </c>
      <c r="F1016">
        <v>389900</v>
      </c>
    </row>
    <row r="1017" spans="1:6" x14ac:dyDescent="0.45">
      <c r="A1017" t="s">
        <v>330</v>
      </c>
      <c r="B1017">
        <v>2020</v>
      </c>
      <c r="C1017" t="s">
        <v>317</v>
      </c>
      <c r="D1017">
        <v>9400</v>
      </c>
      <c r="E1017" t="s">
        <v>316</v>
      </c>
      <c r="F1017">
        <v>389900</v>
      </c>
    </row>
    <row r="1018" spans="1:6" x14ac:dyDescent="0.45">
      <c r="A1018" t="s">
        <v>330</v>
      </c>
      <c r="B1018">
        <v>2023</v>
      </c>
      <c r="C1018" t="s">
        <v>317</v>
      </c>
      <c r="D1018">
        <v>1770</v>
      </c>
      <c r="E1018" t="s">
        <v>316</v>
      </c>
      <c r="F1018">
        <v>389900</v>
      </c>
    </row>
    <row r="1019" spans="1:6" x14ac:dyDescent="0.45">
      <c r="A1019" t="s">
        <v>327</v>
      </c>
      <c r="B1019">
        <v>2018</v>
      </c>
      <c r="C1019" t="s">
        <v>317</v>
      </c>
      <c r="D1019">
        <v>9999</v>
      </c>
      <c r="E1019" t="s">
        <v>316</v>
      </c>
      <c r="F1019">
        <v>389900</v>
      </c>
    </row>
    <row r="1020" spans="1:6" x14ac:dyDescent="0.45">
      <c r="A1020" t="s">
        <v>327</v>
      </c>
      <c r="B1020">
        <v>2019</v>
      </c>
      <c r="C1020" t="s">
        <v>312</v>
      </c>
      <c r="D1020">
        <v>5939</v>
      </c>
      <c r="E1020" t="s">
        <v>316</v>
      </c>
      <c r="F1020">
        <v>389900</v>
      </c>
    </row>
    <row r="1021" spans="1:6" x14ac:dyDescent="0.45">
      <c r="A1021" t="s">
        <v>327</v>
      </c>
      <c r="B1021">
        <v>2020</v>
      </c>
      <c r="C1021" t="s">
        <v>315</v>
      </c>
      <c r="D1021">
        <v>6091</v>
      </c>
      <c r="E1021" t="s">
        <v>316</v>
      </c>
      <c r="F1021">
        <v>389900</v>
      </c>
    </row>
    <row r="1022" spans="1:6" x14ac:dyDescent="0.45">
      <c r="A1022" t="s">
        <v>327</v>
      </c>
      <c r="B1022">
        <v>2021</v>
      </c>
      <c r="C1022" t="s">
        <v>317</v>
      </c>
      <c r="D1022">
        <v>10787</v>
      </c>
      <c r="E1022" t="s">
        <v>316</v>
      </c>
      <c r="F1022">
        <v>389900</v>
      </c>
    </row>
    <row r="1023" spans="1:6" x14ac:dyDescent="0.45">
      <c r="A1023" t="s">
        <v>327</v>
      </c>
      <c r="B1023">
        <v>2021</v>
      </c>
      <c r="C1023" t="s">
        <v>315</v>
      </c>
      <c r="D1023">
        <v>6200</v>
      </c>
      <c r="E1023" t="s">
        <v>316</v>
      </c>
      <c r="F1023">
        <v>389900</v>
      </c>
    </row>
    <row r="1024" spans="1:6" x14ac:dyDescent="0.45">
      <c r="A1024" t="s">
        <v>327</v>
      </c>
      <c r="B1024">
        <v>2022</v>
      </c>
      <c r="C1024" t="s">
        <v>312</v>
      </c>
      <c r="D1024">
        <v>3450</v>
      </c>
      <c r="E1024" t="s">
        <v>316</v>
      </c>
      <c r="F1024">
        <v>389900</v>
      </c>
    </row>
    <row r="1025" spans="1:6" x14ac:dyDescent="0.45">
      <c r="A1025" t="s">
        <v>334</v>
      </c>
      <c r="B1025">
        <v>2022</v>
      </c>
      <c r="C1025" t="s">
        <v>315</v>
      </c>
      <c r="D1025">
        <v>2948</v>
      </c>
      <c r="E1025" t="s">
        <v>316</v>
      </c>
      <c r="F1025">
        <v>389900</v>
      </c>
    </row>
    <row r="1026" spans="1:6" x14ac:dyDescent="0.45">
      <c r="A1026" t="s">
        <v>337</v>
      </c>
      <c r="B1026">
        <v>2020</v>
      </c>
      <c r="C1026" t="s">
        <v>317</v>
      </c>
      <c r="D1026">
        <v>3968</v>
      </c>
      <c r="E1026" t="s">
        <v>313</v>
      </c>
      <c r="F1026">
        <v>389900</v>
      </c>
    </row>
    <row r="1027" spans="1:6" x14ac:dyDescent="0.45">
      <c r="A1027" t="s">
        <v>319</v>
      </c>
      <c r="B1027">
        <v>2018</v>
      </c>
      <c r="C1027" t="s">
        <v>317</v>
      </c>
      <c r="D1027">
        <v>13149</v>
      </c>
      <c r="E1027" t="s">
        <v>316</v>
      </c>
      <c r="F1027">
        <v>389900</v>
      </c>
    </row>
    <row r="1028" spans="1:6" x14ac:dyDescent="0.45">
      <c r="A1028" t="s">
        <v>319</v>
      </c>
      <c r="B1028">
        <v>2022</v>
      </c>
      <c r="C1028" t="s">
        <v>315</v>
      </c>
      <c r="D1028">
        <v>3950</v>
      </c>
      <c r="E1028" t="s">
        <v>316</v>
      </c>
      <c r="F1028">
        <v>389900</v>
      </c>
    </row>
    <row r="1029" spans="1:6" x14ac:dyDescent="0.45">
      <c r="A1029" t="s">
        <v>324</v>
      </c>
      <c r="B1029">
        <v>2022</v>
      </c>
      <c r="C1029" t="s">
        <v>315</v>
      </c>
      <c r="D1029">
        <v>2500</v>
      </c>
      <c r="E1029" t="s">
        <v>316</v>
      </c>
      <c r="F1029">
        <v>389900</v>
      </c>
    </row>
    <row r="1030" spans="1:6" x14ac:dyDescent="0.45">
      <c r="A1030" t="s">
        <v>323</v>
      </c>
      <c r="B1030">
        <v>2016</v>
      </c>
      <c r="C1030" t="s">
        <v>317</v>
      </c>
      <c r="D1030">
        <v>18600</v>
      </c>
      <c r="E1030" t="s">
        <v>316</v>
      </c>
      <c r="F1030">
        <v>389900</v>
      </c>
    </row>
    <row r="1031" spans="1:6" x14ac:dyDescent="0.45">
      <c r="A1031" t="s">
        <v>323</v>
      </c>
      <c r="B1031">
        <v>2018</v>
      </c>
      <c r="C1031" t="s">
        <v>312</v>
      </c>
      <c r="D1031">
        <v>13773</v>
      </c>
      <c r="E1031" t="s">
        <v>316</v>
      </c>
      <c r="F1031">
        <v>389900</v>
      </c>
    </row>
    <row r="1032" spans="1:6" x14ac:dyDescent="0.45">
      <c r="A1032" t="s">
        <v>323</v>
      </c>
      <c r="B1032">
        <v>2019</v>
      </c>
      <c r="C1032" t="s">
        <v>317</v>
      </c>
      <c r="D1032">
        <v>9060</v>
      </c>
      <c r="E1032" t="s">
        <v>316</v>
      </c>
      <c r="F1032">
        <v>389900</v>
      </c>
    </row>
    <row r="1033" spans="1:6" x14ac:dyDescent="0.45">
      <c r="A1033" t="s">
        <v>323</v>
      </c>
      <c r="B1033">
        <v>2019</v>
      </c>
      <c r="C1033" t="s">
        <v>312</v>
      </c>
      <c r="D1033">
        <v>10144</v>
      </c>
      <c r="E1033" t="s">
        <v>316</v>
      </c>
      <c r="F1033">
        <v>389900</v>
      </c>
    </row>
    <row r="1034" spans="1:6" x14ac:dyDescent="0.45">
      <c r="A1034" t="s">
        <v>323</v>
      </c>
      <c r="B1034">
        <v>2021</v>
      </c>
      <c r="C1034" t="s">
        <v>317</v>
      </c>
      <c r="D1034">
        <v>12215</v>
      </c>
      <c r="E1034" t="s">
        <v>316</v>
      </c>
      <c r="F1034">
        <v>389900</v>
      </c>
    </row>
    <row r="1035" spans="1:6" x14ac:dyDescent="0.45">
      <c r="A1035" t="s">
        <v>323</v>
      </c>
      <c r="B1035">
        <v>2021</v>
      </c>
      <c r="C1035" t="s">
        <v>315</v>
      </c>
      <c r="D1035">
        <v>7105</v>
      </c>
      <c r="E1035" t="s">
        <v>316</v>
      </c>
      <c r="F1035">
        <v>389900</v>
      </c>
    </row>
    <row r="1036" spans="1:6" x14ac:dyDescent="0.45">
      <c r="A1036" t="s">
        <v>338</v>
      </c>
      <c r="B1036">
        <v>2022</v>
      </c>
      <c r="C1036" t="s">
        <v>322</v>
      </c>
      <c r="D1036">
        <v>800</v>
      </c>
      <c r="E1036" t="s">
        <v>316</v>
      </c>
      <c r="F1036">
        <v>389900</v>
      </c>
    </row>
    <row r="1037" spans="1:6" x14ac:dyDescent="0.45">
      <c r="A1037" t="s">
        <v>321</v>
      </c>
      <c r="B1037">
        <v>2023</v>
      </c>
      <c r="C1037" t="s">
        <v>317</v>
      </c>
      <c r="D1037">
        <v>1000</v>
      </c>
      <c r="E1037" t="s">
        <v>316</v>
      </c>
      <c r="F1037">
        <v>389900</v>
      </c>
    </row>
    <row r="1038" spans="1:6" x14ac:dyDescent="0.45">
      <c r="A1038" t="s">
        <v>326</v>
      </c>
      <c r="B1038">
        <v>2017</v>
      </c>
      <c r="C1038" t="s">
        <v>322</v>
      </c>
      <c r="D1038">
        <v>16100</v>
      </c>
      <c r="E1038" t="s">
        <v>316</v>
      </c>
      <c r="F1038">
        <v>389900</v>
      </c>
    </row>
    <row r="1039" spans="1:6" x14ac:dyDescent="0.45">
      <c r="A1039" t="s">
        <v>326</v>
      </c>
      <c r="B1039">
        <v>2021</v>
      </c>
      <c r="C1039" t="s">
        <v>322</v>
      </c>
      <c r="D1039">
        <v>7150</v>
      </c>
      <c r="E1039" t="s">
        <v>316</v>
      </c>
      <c r="F1039">
        <v>389900</v>
      </c>
    </row>
    <row r="1040" spans="1:6" x14ac:dyDescent="0.45">
      <c r="A1040" t="s">
        <v>320</v>
      </c>
      <c r="B1040">
        <v>2020</v>
      </c>
      <c r="C1040" t="s">
        <v>312</v>
      </c>
      <c r="D1040">
        <v>5300</v>
      </c>
      <c r="E1040" t="s">
        <v>316</v>
      </c>
      <c r="F1040">
        <v>389900</v>
      </c>
    </row>
    <row r="1041" spans="1:6" x14ac:dyDescent="0.45">
      <c r="A1041" t="s">
        <v>320</v>
      </c>
      <c r="B1041">
        <v>2021</v>
      </c>
      <c r="C1041" t="s">
        <v>317</v>
      </c>
      <c r="D1041">
        <v>6303</v>
      </c>
      <c r="E1041" t="s">
        <v>316</v>
      </c>
      <c r="F1041">
        <v>389900</v>
      </c>
    </row>
    <row r="1042" spans="1:6" x14ac:dyDescent="0.45">
      <c r="A1042" t="s">
        <v>320</v>
      </c>
      <c r="B1042">
        <v>2022</v>
      </c>
      <c r="C1042" t="s">
        <v>317</v>
      </c>
      <c r="D1042">
        <v>4127</v>
      </c>
      <c r="E1042" t="s">
        <v>316</v>
      </c>
      <c r="F1042">
        <v>389900</v>
      </c>
    </row>
    <row r="1043" spans="1:6" x14ac:dyDescent="0.45">
      <c r="A1043" t="s">
        <v>320</v>
      </c>
      <c r="B1043">
        <v>2023</v>
      </c>
      <c r="C1043" t="s">
        <v>322</v>
      </c>
      <c r="D1043">
        <v>755</v>
      </c>
      <c r="E1043" t="s">
        <v>316</v>
      </c>
      <c r="F1043">
        <v>389900</v>
      </c>
    </row>
    <row r="1044" spans="1:6" x14ac:dyDescent="0.45">
      <c r="A1044" t="s">
        <v>314</v>
      </c>
      <c r="B1044">
        <v>2019</v>
      </c>
      <c r="C1044" t="s">
        <v>317</v>
      </c>
      <c r="D1044">
        <v>16000</v>
      </c>
      <c r="E1044" t="s">
        <v>316</v>
      </c>
      <c r="F1044">
        <v>389900</v>
      </c>
    </row>
    <row r="1045" spans="1:6" x14ac:dyDescent="0.45">
      <c r="A1045" t="s">
        <v>314</v>
      </c>
      <c r="B1045">
        <v>2021</v>
      </c>
      <c r="C1045" t="s">
        <v>317</v>
      </c>
      <c r="D1045">
        <v>5400</v>
      </c>
      <c r="E1045" t="s">
        <v>316</v>
      </c>
      <c r="F1045">
        <v>389900</v>
      </c>
    </row>
    <row r="1046" spans="1:6" x14ac:dyDescent="0.45">
      <c r="A1046" t="s">
        <v>314</v>
      </c>
      <c r="B1046">
        <v>2021</v>
      </c>
      <c r="C1046" t="s">
        <v>315</v>
      </c>
      <c r="D1046">
        <v>2106</v>
      </c>
      <c r="E1046" t="s">
        <v>316</v>
      </c>
      <c r="F1046">
        <v>389900</v>
      </c>
    </row>
    <row r="1047" spans="1:6" x14ac:dyDescent="0.45">
      <c r="A1047" t="s">
        <v>314</v>
      </c>
      <c r="B1047">
        <v>2021</v>
      </c>
      <c r="C1047" t="s">
        <v>315</v>
      </c>
      <c r="D1047">
        <v>7865</v>
      </c>
      <c r="E1047" t="s">
        <v>316</v>
      </c>
      <c r="F1047">
        <v>389900</v>
      </c>
    </row>
    <row r="1048" spans="1:6" x14ac:dyDescent="0.45">
      <c r="A1048" t="s">
        <v>314</v>
      </c>
      <c r="B1048">
        <v>2023</v>
      </c>
      <c r="C1048" t="s">
        <v>317</v>
      </c>
      <c r="D1048">
        <v>3500</v>
      </c>
      <c r="E1048" t="s">
        <v>316</v>
      </c>
      <c r="F1048">
        <v>389900</v>
      </c>
    </row>
    <row r="1049" spans="1:6" x14ac:dyDescent="0.45">
      <c r="A1049" t="s">
        <v>327</v>
      </c>
      <c r="B1049">
        <v>2018</v>
      </c>
      <c r="C1049" t="s">
        <v>315</v>
      </c>
      <c r="D1049">
        <v>11958</v>
      </c>
      <c r="E1049" t="s">
        <v>316</v>
      </c>
      <c r="F1049">
        <v>389800</v>
      </c>
    </row>
    <row r="1050" spans="1:6" x14ac:dyDescent="0.45">
      <c r="A1050" t="s">
        <v>328</v>
      </c>
      <c r="B1050">
        <v>2022</v>
      </c>
      <c r="C1050" t="s">
        <v>322</v>
      </c>
      <c r="D1050">
        <v>4499</v>
      </c>
      <c r="E1050" t="s">
        <v>316</v>
      </c>
      <c r="F1050">
        <v>389800</v>
      </c>
    </row>
    <row r="1051" spans="1:6" x14ac:dyDescent="0.45">
      <c r="A1051" t="s">
        <v>326</v>
      </c>
      <c r="B1051">
        <v>2021</v>
      </c>
      <c r="C1051" t="s">
        <v>322</v>
      </c>
      <c r="D1051">
        <v>2870</v>
      </c>
      <c r="E1051" t="s">
        <v>316</v>
      </c>
      <c r="F1051">
        <v>389800</v>
      </c>
    </row>
    <row r="1052" spans="1:6" x14ac:dyDescent="0.45">
      <c r="A1052" t="s">
        <v>320</v>
      </c>
      <c r="B1052">
        <v>2021</v>
      </c>
      <c r="C1052" t="s">
        <v>322</v>
      </c>
      <c r="D1052">
        <v>5289</v>
      </c>
      <c r="E1052" t="s">
        <v>316</v>
      </c>
      <c r="F1052">
        <v>389800</v>
      </c>
    </row>
    <row r="1053" spans="1:6" x14ac:dyDescent="0.45">
      <c r="A1053" t="s">
        <v>320</v>
      </c>
      <c r="B1053">
        <v>2021</v>
      </c>
      <c r="C1053" t="s">
        <v>322</v>
      </c>
      <c r="D1053">
        <v>5578</v>
      </c>
      <c r="E1053" t="s">
        <v>316</v>
      </c>
      <c r="F1053">
        <v>389800</v>
      </c>
    </row>
    <row r="1054" spans="1:6" x14ac:dyDescent="0.45">
      <c r="A1054" t="s">
        <v>314</v>
      </c>
      <c r="B1054">
        <v>2020</v>
      </c>
      <c r="C1054" t="s">
        <v>315</v>
      </c>
      <c r="D1054">
        <v>7503</v>
      </c>
      <c r="E1054" t="s">
        <v>316</v>
      </c>
      <c r="F1054">
        <v>389800</v>
      </c>
    </row>
    <row r="1055" spans="1:6" x14ac:dyDescent="0.45">
      <c r="A1055" t="s">
        <v>327</v>
      </c>
      <c r="B1055">
        <v>2020</v>
      </c>
      <c r="C1055" t="s">
        <v>315</v>
      </c>
      <c r="D1055">
        <v>10012</v>
      </c>
      <c r="E1055" t="s">
        <v>316</v>
      </c>
      <c r="F1055">
        <v>389700</v>
      </c>
    </row>
    <row r="1056" spans="1:6" x14ac:dyDescent="0.45">
      <c r="A1056" t="s">
        <v>328</v>
      </c>
      <c r="B1056">
        <v>2022</v>
      </c>
      <c r="C1056" t="s">
        <v>322</v>
      </c>
      <c r="D1056">
        <v>3671</v>
      </c>
      <c r="E1056" t="s">
        <v>316</v>
      </c>
      <c r="F1056">
        <v>389700</v>
      </c>
    </row>
    <row r="1057" spans="1:6" x14ac:dyDescent="0.45">
      <c r="A1057" t="s">
        <v>330</v>
      </c>
      <c r="B1057">
        <v>2023</v>
      </c>
      <c r="C1057" t="s">
        <v>312</v>
      </c>
      <c r="D1057">
        <v>1841</v>
      </c>
      <c r="E1057" t="s">
        <v>316</v>
      </c>
      <c r="F1057">
        <v>389000</v>
      </c>
    </row>
    <row r="1058" spans="1:6" x14ac:dyDescent="0.45">
      <c r="A1058" t="s">
        <v>327</v>
      </c>
      <c r="B1058">
        <v>2021</v>
      </c>
      <c r="C1058" t="s">
        <v>317</v>
      </c>
      <c r="D1058">
        <v>12500</v>
      </c>
      <c r="E1058" t="s">
        <v>316</v>
      </c>
      <c r="F1058">
        <v>389000</v>
      </c>
    </row>
    <row r="1059" spans="1:6" x14ac:dyDescent="0.45">
      <c r="A1059" t="s">
        <v>341</v>
      </c>
      <c r="B1059">
        <v>2017</v>
      </c>
      <c r="C1059" t="s">
        <v>315</v>
      </c>
      <c r="D1059">
        <v>8276</v>
      </c>
      <c r="E1059" t="s">
        <v>316</v>
      </c>
      <c r="F1059">
        <v>389000</v>
      </c>
    </row>
    <row r="1060" spans="1:6" x14ac:dyDescent="0.45">
      <c r="A1060" t="s">
        <v>323</v>
      </c>
      <c r="B1060">
        <v>2017</v>
      </c>
      <c r="C1060" t="s">
        <v>312</v>
      </c>
      <c r="D1060">
        <v>11067</v>
      </c>
      <c r="E1060" t="s">
        <v>316</v>
      </c>
      <c r="F1060">
        <v>389000</v>
      </c>
    </row>
    <row r="1061" spans="1:6" x14ac:dyDescent="0.45">
      <c r="A1061" t="s">
        <v>326</v>
      </c>
      <c r="B1061">
        <v>2019</v>
      </c>
      <c r="C1061" t="s">
        <v>322</v>
      </c>
      <c r="D1061">
        <v>12730</v>
      </c>
      <c r="E1061" t="s">
        <v>316</v>
      </c>
      <c r="F1061">
        <v>389000</v>
      </c>
    </row>
    <row r="1062" spans="1:6" x14ac:dyDescent="0.45">
      <c r="A1062" t="s">
        <v>335</v>
      </c>
      <c r="B1062">
        <v>2021</v>
      </c>
      <c r="C1062" t="s">
        <v>315</v>
      </c>
      <c r="D1062">
        <v>9680</v>
      </c>
      <c r="E1062" t="s">
        <v>316</v>
      </c>
      <c r="F1062">
        <v>389000</v>
      </c>
    </row>
    <row r="1063" spans="1:6" x14ac:dyDescent="0.45">
      <c r="A1063" t="s">
        <v>314</v>
      </c>
      <c r="B1063">
        <v>2018</v>
      </c>
      <c r="C1063" t="s">
        <v>317</v>
      </c>
      <c r="D1063">
        <v>17800</v>
      </c>
      <c r="E1063" t="s">
        <v>316</v>
      </c>
      <c r="F1063">
        <v>389000</v>
      </c>
    </row>
    <row r="1064" spans="1:6" x14ac:dyDescent="0.45">
      <c r="A1064" t="s">
        <v>314</v>
      </c>
      <c r="B1064">
        <v>2020</v>
      </c>
      <c r="C1064" t="s">
        <v>317</v>
      </c>
      <c r="D1064">
        <v>10711</v>
      </c>
      <c r="E1064" t="s">
        <v>316</v>
      </c>
      <c r="F1064">
        <v>389000</v>
      </c>
    </row>
    <row r="1065" spans="1:6" x14ac:dyDescent="0.45">
      <c r="A1065" t="s">
        <v>314</v>
      </c>
      <c r="B1065">
        <v>2020</v>
      </c>
      <c r="C1065" t="s">
        <v>315</v>
      </c>
      <c r="D1065">
        <v>12800</v>
      </c>
      <c r="E1065" t="s">
        <v>316</v>
      </c>
      <c r="F1065">
        <v>389000</v>
      </c>
    </row>
    <row r="1066" spans="1:6" x14ac:dyDescent="0.45">
      <c r="A1066" t="s">
        <v>314</v>
      </c>
      <c r="B1066">
        <v>2021</v>
      </c>
      <c r="C1066" t="s">
        <v>315</v>
      </c>
      <c r="D1066">
        <v>6949</v>
      </c>
      <c r="E1066" t="s">
        <v>316</v>
      </c>
      <c r="F1066">
        <v>389000</v>
      </c>
    </row>
    <row r="1067" spans="1:6" x14ac:dyDescent="0.45">
      <c r="A1067" t="s">
        <v>326</v>
      </c>
      <c r="B1067">
        <v>2021</v>
      </c>
      <c r="C1067" t="s">
        <v>322</v>
      </c>
      <c r="D1067">
        <v>8573</v>
      </c>
      <c r="E1067" t="s">
        <v>316</v>
      </c>
      <c r="F1067">
        <v>388900</v>
      </c>
    </row>
    <row r="1068" spans="1:6" x14ac:dyDescent="0.45">
      <c r="A1068" t="s">
        <v>314</v>
      </c>
      <c r="B1068">
        <v>2022</v>
      </c>
      <c r="C1068" t="s">
        <v>315</v>
      </c>
      <c r="D1068">
        <v>3024</v>
      </c>
      <c r="E1068" t="s">
        <v>316</v>
      </c>
      <c r="F1068">
        <v>388900</v>
      </c>
    </row>
    <row r="1069" spans="1:6" x14ac:dyDescent="0.45">
      <c r="A1069" t="s">
        <v>326</v>
      </c>
      <c r="B1069">
        <v>2020</v>
      </c>
      <c r="C1069" t="s">
        <v>322</v>
      </c>
      <c r="D1069">
        <v>5979</v>
      </c>
      <c r="E1069" t="s">
        <v>316</v>
      </c>
      <c r="F1069">
        <v>387890</v>
      </c>
    </row>
    <row r="1070" spans="1:6" x14ac:dyDescent="0.45">
      <c r="A1070" t="s">
        <v>320</v>
      </c>
      <c r="B1070">
        <v>2017</v>
      </c>
      <c r="C1070" t="s">
        <v>317</v>
      </c>
      <c r="D1070">
        <v>18167</v>
      </c>
      <c r="E1070" t="s">
        <v>316</v>
      </c>
      <c r="F1070">
        <v>387500</v>
      </c>
    </row>
    <row r="1071" spans="1:6" x14ac:dyDescent="0.45">
      <c r="A1071" t="s">
        <v>337</v>
      </c>
      <c r="B1071">
        <v>2023</v>
      </c>
      <c r="C1071" t="s">
        <v>317</v>
      </c>
      <c r="D1071">
        <v>1</v>
      </c>
      <c r="E1071" t="s">
        <v>313</v>
      </c>
      <c r="F1071">
        <v>387375</v>
      </c>
    </row>
    <row r="1072" spans="1:6" x14ac:dyDescent="0.45">
      <c r="A1072" t="s">
        <v>321</v>
      </c>
      <c r="B1072">
        <v>2022</v>
      </c>
      <c r="C1072" t="s">
        <v>322</v>
      </c>
      <c r="D1072">
        <v>2788</v>
      </c>
      <c r="E1072" t="s">
        <v>316</v>
      </c>
      <c r="F1072">
        <v>387375</v>
      </c>
    </row>
    <row r="1073" spans="1:6" x14ac:dyDescent="0.45">
      <c r="A1073" t="s">
        <v>326</v>
      </c>
      <c r="B1073">
        <v>2020</v>
      </c>
      <c r="C1073" t="s">
        <v>322</v>
      </c>
      <c r="D1073">
        <v>7610</v>
      </c>
      <c r="E1073" t="s">
        <v>316</v>
      </c>
      <c r="F1073">
        <v>385590</v>
      </c>
    </row>
    <row r="1074" spans="1:6" x14ac:dyDescent="0.45">
      <c r="A1074" t="s">
        <v>330</v>
      </c>
      <c r="B1074">
        <v>2021</v>
      </c>
      <c r="C1074" t="s">
        <v>312</v>
      </c>
      <c r="D1074">
        <v>5859</v>
      </c>
      <c r="E1074" t="s">
        <v>316</v>
      </c>
      <c r="F1074">
        <v>384900</v>
      </c>
    </row>
    <row r="1075" spans="1:6" x14ac:dyDescent="0.45">
      <c r="A1075" t="s">
        <v>324</v>
      </c>
      <c r="B1075">
        <v>2024</v>
      </c>
      <c r="C1075" t="s">
        <v>315</v>
      </c>
      <c r="D1075">
        <v>2</v>
      </c>
      <c r="E1075" t="s">
        <v>316</v>
      </c>
      <c r="F1075">
        <v>384900</v>
      </c>
    </row>
    <row r="1076" spans="1:6" x14ac:dyDescent="0.45">
      <c r="A1076" t="s">
        <v>323</v>
      </c>
      <c r="B1076">
        <v>2016</v>
      </c>
      <c r="C1076" t="s">
        <v>317</v>
      </c>
      <c r="D1076">
        <v>14419</v>
      </c>
      <c r="E1076" t="s">
        <v>316</v>
      </c>
      <c r="F1076">
        <v>384900</v>
      </c>
    </row>
    <row r="1077" spans="1:6" x14ac:dyDescent="0.45">
      <c r="A1077" t="s">
        <v>343</v>
      </c>
      <c r="B1077">
        <v>2022</v>
      </c>
      <c r="C1077" t="s">
        <v>315</v>
      </c>
      <c r="D1077">
        <v>1330</v>
      </c>
      <c r="E1077" t="s">
        <v>316</v>
      </c>
      <c r="F1077">
        <v>384900</v>
      </c>
    </row>
    <row r="1078" spans="1:6" x14ac:dyDescent="0.45">
      <c r="A1078" t="s">
        <v>335</v>
      </c>
      <c r="B1078">
        <v>2020</v>
      </c>
      <c r="C1078" t="s">
        <v>315</v>
      </c>
      <c r="D1078">
        <v>8552</v>
      </c>
      <c r="E1078" t="s">
        <v>316</v>
      </c>
      <c r="F1078">
        <v>384900</v>
      </c>
    </row>
    <row r="1079" spans="1:6" x14ac:dyDescent="0.45">
      <c r="A1079" t="s">
        <v>335</v>
      </c>
      <c r="B1079">
        <v>2021</v>
      </c>
      <c r="C1079" t="s">
        <v>315</v>
      </c>
      <c r="D1079">
        <v>4190</v>
      </c>
      <c r="E1079" t="s">
        <v>316</v>
      </c>
      <c r="F1079">
        <v>384900</v>
      </c>
    </row>
    <row r="1080" spans="1:6" x14ac:dyDescent="0.45">
      <c r="A1080" t="s">
        <v>320</v>
      </c>
      <c r="B1080">
        <v>2024</v>
      </c>
      <c r="C1080" t="s">
        <v>312</v>
      </c>
      <c r="D1080">
        <v>1</v>
      </c>
      <c r="E1080" t="s">
        <v>316</v>
      </c>
      <c r="F1080">
        <v>384900</v>
      </c>
    </row>
    <row r="1081" spans="1:6" x14ac:dyDescent="0.45">
      <c r="A1081" t="s">
        <v>320</v>
      </c>
      <c r="B1081">
        <v>2023</v>
      </c>
      <c r="C1081" t="s">
        <v>322</v>
      </c>
      <c r="D1081">
        <v>5</v>
      </c>
      <c r="E1081" t="s">
        <v>316</v>
      </c>
      <c r="F1081">
        <v>384800</v>
      </c>
    </row>
    <row r="1082" spans="1:6" x14ac:dyDescent="0.45">
      <c r="A1082" t="s">
        <v>330</v>
      </c>
      <c r="B1082">
        <v>2023</v>
      </c>
      <c r="C1082" t="s">
        <v>317</v>
      </c>
      <c r="D1082">
        <v>2698</v>
      </c>
      <c r="E1082" t="s">
        <v>316</v>
      </c>
      <c r="F1082">
        <v>384000</v>
      </c>
    </row>
    <row r="1083" spans="1:6" x14ac:dyDescent="0.45">
      <c r="A1083" t="s">
        <v>330</v>
      </c>
      <c r="B1083">
        <v>2020</v>
      </c>
      <c r="C1083" t="s">
        <v>317</v>
      </c>
      <c r="D1083">
        <v>5696</v>
      </c>
      <c r="E1083" t="s">
        <v>316</v>
      </c>
      <c r="F1083">
        <v>379900</v>
      </c>
    </row>
    <row r="1084" spans="1:6" x14ac:dyDescent="0.45">
      <c r="A1084" t="s">
        <v>330</v>
      </c>
      <c r="B1084">
        <v>2023</v>
      </c>
      <c r="C1084" t="s">
        <v>317</v>
      </c>
      <c r="D1084">
        <v>2880</v>
      </c>
      <c r="E1084" t="s">
        <v>316</v>
      </c>
      <c r="F1084">
        <v>379900</v>
      </c>
    </row>
    <row r="1085" spans="1:6" x14ac:dyDescent="0.45">
      <c r="A1085" t="s">
        <v>330</v>
      </c>
      <c r="B1085">
        <v>2023</v>
      </c>
      <c r="C1085" t="s">
        <v>317</v>
      </c>
      <c r="D1085">
        <v>2953</v>
      </c>
      <c r="E1085" t="s">
        <v>316</v>
      </c>
      <c r="F1085">
        <v>379900</v>
      </c>
    </row>
    <row r="1086" spans="1:6" x14ac:dyDescent="0.45">
      <c r="A1086" t="s">
        <v>330</v>
      </c>
      <c r="B1086">
        <v>2023</v>
      </c>
      <c r="C1086" t="s">
        <v>315</v>
      </c>
      <c r="D1086">
        <v>2700</v>
      </c>
      <c r="E1086" t="s">
        <v>316</v>
      </c>
      <c r="F1086">
        <v>379900</v>
      </c>
    </row>
    <row r="1087" spans="1:6" x14ac:dyDescent="0.45">
      <c r="A1087" t="s">
        <v>330</v>
      </c>
      <c r="B1087">
        <v>2024</v>
      </c>
      <c r="C1087" t="s">
        <v>312</v>
      </c>
      <c r="D1087">
        <v>640</v>
      </c>
      <c r="E1087" t="s">
        <v>316</v>
      </c>
      <c r="F1087">
        <v>379900</v>
      </c>
    </row>
    <row r="1088" spans="1:6" x14ac:dyDescent="0.45">
      <c r="A1088" t="s">
        <v>327</v>
      </c>
      <c r="B1088">
        <v>2016</v>
      </c>
      <c r="C1088" t="s">
        <v>312</v>
      </c>
      <c r="D1088">
        <v>16890</v>
      </c>
      <c r="E1088" t="s">
        <v>316</v>
      </c>
      <c r="F1088">
        <v>379900</v>
      </c>
    </row>
    <row r="1089" spans="1:6" x14ac:dyDescent="0.45">
      <c r="A1089" t="s">
        <v>327</v>
      </c>
      <c r="B1089">
        <v>2017</v>
      </c>
      <c r="C1089" t="s">
        <v>317</v>
      </c>
      <c r="D1089">
        <v>12196</v>
      </c>
      <c r="E1089" t="s">
        <v>316</v>
      </c>
      <c r="F1089">
        <v>379900</v>
      </c>
    </row>
    <row r="1090" spans="1:6" x14ac:dyDescent="0.45">
      <c r="A1090" t="s">
        <v>327</v>
      </c>
      <c r="B1090">
        <v>2018</v>
      </c>
      <c r="C1090" t="s">
        <v>312</v>
      </c>
      <c r="D1090">
        <v>9072</v>
      </c>
      <c r="E1090" t="s">
        <v>316</v>
      </c>
      <c r="F1090">
        <v>379900</v>
      </c>
    </row>
    <row r="1091" spans="1:6" x14ac:dyDescent="0.45">
      <c r="A1091" t="s">
        <v>327</v>
      </c>
      <c r="B1091">
        <v>2019</v>
      </c>
      <c r="C1091" t="s">
        <v>317</v>
      </c>
      <c r="D1091">
        <v>11648</v>
      </c>
      <c r="E1091" t="s">
        <v>316</v>
      </c>
      <c r="F1091">
        <v>379900</v>
      </c>
    </row>
    <row r="1092" spans="1:6" x14ac:dyDescent="0.45">
      <c r="A1092" t="s">
        <v>327</v>
      </c>
      <c r="B1092">
        <v>2021</v>
      </c>
      <c r="C1092" t="s">
        <v>315</v>
      </c>
      <c r="D1092">
        <v>4070</v>
      </c>
      <c r="E1092" t="s">
        <v>316</v>
      </c>
      <c r="F1092">
        <v>379900</v>
      </c>
    </row>
    <row r="1093" spans="1:6" x14ac:dyDescent="0.45">
      <c r="A1093" t="s">
        <v>327</v>
      </c>
      <c r="B1093">
        <v>2023</v>
      </c>
      <c r="C1093" t="s">
        <v>315</v>
      </c>
      <c r="D1093">
        <v>974</v>
      </c>
      <c r="E1093" t="s">
        <v>316</v>
      </c>
      <c r="F1093">
        <v>379900</v>
      </c>
    </row>
    <row r="1094" spans="1:6" x14ac:dyDescent="0.45">
      <c r="A1094" t="s">
        <v>334</v>
      </c>
      <c r="B1094">
        <v>2023</v>
      </c>
      <c r="C1094" t="s">
        <v>322</v>
      </c>
      <c r="D1094">
        <v>1000</v>
      </c>
      <c r="E1094" t="s">
        <v>316</v>
      </c>
      <c r="F1094">
        <v>379900</v>
      </c>
    </row>
    <row r="1095" spans="1:6" x14ac:dyDescent="0.45">
      <c r="A1095" t="s">
        <v>334</v>
      </c>
      <c r="B1095">
        <v>2023</v>
      </c>
      <c r="C1095" t="s">
        <v>322</v>
      </c>
      <c r="D1095">
        <v>1000</v>
      </c>
      <c r="E1095" t="s">
        <v>316</v>
      </c>
      <c r="F1095">
        <v>379900</v>
      </c>
    </row>
    <row r="1096" spans="1:6" x14ac:dyDescent="0.45">
      <c r="A1096" t="s">
        <v>319</v>
      </c>
      <c r="B1096">
        <v>2023</v>
      </c>
      <c r="C1096" t="s">
        <v>312</v>
      </c>
      <c r="D1096">
        <v>1700</v>
      </c>
      <c r="E1096" t="s">
        <v>316</v>
      </c>
      <c r="F1096">
        <v>379900</v>
      </c>
    </row>
    <row r="1097" spans="1:6" x14ac:dyDescent="0.45">
      <c r="A1097" t="s">
        <v>319</v>
      </c>
      <c r="B1097">
        <v>2023</v>
      </c>
      <c r="C1097" t="s">
        <v>312</v>
      </c>
      <c r="D1097">
        <v>2800</v>
      </c>
      <c r="E1097" t="s">
        <v>316</v>
      </c>
      <c r="F1097">
        <v>379900</v>
      </c>
    </row>
    <row r="1098" spans="1:6" x14ac:dyDescent="0.45">
      <c r="A1098" t="s">
        <v>319</v>
      </c>
      <c r="B1098">
        <v>2023</v>
      </c>
      <c r="C1098" t="s">
        <v>315</v>
      </c>
      <c r="D1098">
        <v>1618</v>
      </c>
      <c r="E1098" t="s">
        <v>316</v>
      </c>
      <c r="F1098">
        <v>379900</v>
      </c>
    </row>
    <row r="1099" spans="1:6" x14ac:dyDescent="0.45">
      <c r="A1099" t="s">
        <v>319</v>
      </c>
      <c r="B1099">
        <v>2023</v>
      </c>
      <c r="C1099" t="s">
        <v>315</v>
      </c>
      <c r="D1099">
        <v>1662</v>
      </c>
      <c r="E1099" t="s">
        <v>316</v>
      </c>
      <c r="F1099">
        <v>379900</v>
      </c>
    </row>
    <row r="1100" spans="1:6" x14ac:dyDescent="0.45">
      <c r="A1100" t="s">
        <v>319</v>
      </c>
      <c r="B1100">
        <v>2023</v>
      </c>
      <c r="C1100" t="s">
        <v>315</v>
      </c>
      <c r="D1100">
        <v>1711</v>
      </c>
      <c r="E1100" t="s">
        <v>316</v>
      </c>
      <c r="F1100">
        <v>379900</v>
      </c>
    </row>
    <row r="1101" spans="1:6" x14ac:dyDescent="0.45">
      <c r="A1101" t="s">
        <v>319</v>
      </c>
      <c r="B1101">
        <v>2023</v>
      </c>
      <c r="C1101" t="s">
        <v>315</v>
      </c>
      <c r="D1101">
        <v>1774</v>
      </c>
      <c r="E1101" t="s">
        <v>316</v>
      </c>
      <c r="F1101">
        <v>379900</v>
      </c>
    </row>
    <row r="1102" spans="1:6" x14ac:dyDescent="0.45">
      <c r="A1102" t="s">
        <v>319</v>
      </c>
      <c r="B1102">
        <v>2023</v>
      </c>
      <c r="C1102" t="s">
        <v>315</v>
      </c>
      <c r="D1102">
        <v>1800</v>
      </c>
      <c r="E1102" t="s">
        <v>316</v>
      </c>
      <c r="F1102">
        <v>379900</v>
      </c>
    </row>
    <row r="1103" spans="1:6" x14ac:dyDescent="0.45">
      <c r="A1103" t="s">
        <v>319</v>
      </c>
      <c r="B1103">
        <v>2023</v>
      </c>
      <c r="C1103" t="s">
        <v>315</v>
      </c>
      <c r="D1103">
        <v>2325</v>
      </c>
      <c r="E1103" t="s">
        <v>316</v>
      </c>
      <c r="F1103">
        <v>379900</v>
      </c>
    </row>
    <row r="1104" spans="1:6" x14ac:dyDescent="0.45">
      <c r="A1104" t="s">
        <v>331</v>
      </c>
      <c r="B1104">
        <v>2022</v>
      </c>
      <c r="C1104" t="s">
        <v>312</v>
      </c>
      <c r="D1104">
        <v>1506</v>
      </c>
      <c r="E1104" t="s">
        <v>316</v>
      </c>
      <c r="F1104">
        <v>379900</v>
      </c>
    </row>
    <row r="1105" spans="1:6" x14ac:dyDescent="0.45">
      <c r="A1105" t="s">
        <v>331</v>
      </c>
      <c r="B1105">
        <v>2022</v>
      </c>
      <c r="C1105" t="s">
        <v>315</v>
      </c>
      <c r="D1105">
        <v>1237</v>
      </c>
      <c r="E1105" t="s">
        <v>316</v>
      </c>
      <c r="F1105">
        <v>379900</v>
      </c>
    </row>
    <row r="1106" spans="1:6" x14ac:dyDescent="0.45">
      <c r="A1106" t="s">
        <v>324</v>
      </c>
      <c r="B1106">
        <v>2024</v>
      </c>
      <c r="C1106" t="s">
        <v>315</v>
      </c>
      <c r="D1106">
        <v>1</v>
      </c>
      <c r="E1106" t="s">
        <v>316</v>
      </c>
      <c r="F1106">
        <v>379900</v>
      </c>
    </row>
    <row r="1107" spans="1:6" x14ac:dyDescent="0.45">
      <c r="A1107" t="s">
        <v>342</v>
      </c>
      <c r="B1107">
        <v>2015</v>
      </c>
      <c r="C1107" t="s">
        <v>317</v>
      </c>
      <c r="D1107">
        <v>12499</v>
      </c>
      <c r="E1107" t="s">
        <v>316</v>
      </c>
      <c r="F1107">
        <v>379900</v>
      </c>
    </row>
    <row r="1108" spans="1:6" x14ac:dyDescent="0.45">
      <c r="A1108" t="s">
        <v>323</v>
      </c>
      <c r="B1108">
        <v>2016</v>
      </c>
      <c r="C1108" t="s">
        <v>317</v>
      </c>
      <c r="D1108">
        <v>17800</v>
      </c>
      <c r="E1108" t="s">
        <v>316</v>
      </c>
      <c r="F1108">
        <v>379900</v>
      </c>
    </row>
    <row r="1109" spans="1:6" x14ac:dyDescent="0.45">
      <c r="A1109" t="s">
        <v>323</v>
      </c>
      <c r="B1109">
        <v>2017</v>
      </c>
      <c r="C1109" t="s">
        <v>312</v>
      </c>
      <c r="D1109">
        <v>5976</v>
      </c>
      <c r="E1109" t="s">
        <v>316</v>
      </c>
      <c r="F1109">
        <v>379900</v>
      </c>
    </row>
    <row r="1110" spans="1:6" x14ac:dyDescent="0.45">
      <c r="A1110" t="s">
        <v>323</v>
      </c>
      <c r="B1110">
        <v>2018</v>
      </c>
      <c r="C1110" t="s">
        <v>317</v>
      </c>
      <c r="D1110">
        <v>10491</v>
      </c>
      <c r="E1110" t="s">
        <v>316</v>
      </c>
      <c r="F1110">
        <v>379900</v>
      </c>
    </row>
    <row r="1111" spans="1:6" x14ac:dyDescent="0.45">
      <c r="A1111" t="s">
        <v>323</v>
      </c>
      <c r="B1111">
        <v>2018</v>
      </c>
      <c r="C1111" t="s">
        <v>317</v>
      </c>
      <c r="D1111">
        <v>12615</v>
      </c>
      <c r="E1111" t="s">
        <v>316</v>
      </c>
      <c r="F1111">
        <v>379900</v>
      </c>
    </row>
    <row r="1112" spans="1:6" x14ac:dyDescent="0.45">
      <c r="A1112" t="s">
        <v>323</v>
      </c>
      <c r="B1112">
        <v>2018</v>
      </c>
      <c r="C1112" t="s">
        <v>317</v>
      </c>
      <c r="D1112">
        <v>12922</v>
      </c>
      <c r="E1112" t="s">
        <v>316</v>
      </c>
      <c r="F1112">
        <v>379900</v>
      </c>
    </row>
    <row r="1113" spans="1:6" x14ac:dyDescent="0.45">
      <c r="A1113" t="s">
        <v>323</v>
      </c>
      <c r="B1113">
        <v>2019</v>
      </c>
      <c r="C1113" t="s">
        <v>317</v>
      </c>
      <c r="D1113">
        <v>12187</v>
      </c>
      <c r="E1113" t="s">
        <v>316</v>
      </c>
      <c r="F1113">
        <v>379900</v>
      </c>
    </row>
    <row r="1114" spans="1:6" x14ac:dyDescent="0.45">
      <c r="A1114" t="s">
        <v>323</v>
      </c>
      <c r="B1114">
        <v>2020</v>
      </c>
      <c r="C1114" t="s">
        <v>312</v>
      </c>
      <c r="D1114">
        <v>3590</v>
      </c>
      <c r="E1114" t="s">
        <v>316</v>
      </c>
      <c r="F1114">
        <v>379900</v>
      </c>
    </row>
    <row r="1115" spans="1:6" x14ac:dyDescent="0.45">
      <c r="A1115" t="s">
        <v>323</v>
      </c>
      <c r="B1115">
        <v>2020</v>
      </c>
      <c r="C1115" t="s">
        <v>312</v>
      </c>
      <c r="D1115">
        <v>4055</v>
      </c>
      <c r="E1115" t="s">
        <v>316</v>
      </c>
      <c r="F1115">
        <v>379900</v>
      </c>
    </row>
    <row r="1116" spans="1:6" x14ac:dyDescent="0.45">
      <c r="A1116" t="s">
        <v>323</v>
      </c>
      <c r="B1116">
        <v>2021</v>
      </c>
      <c r="C1116" t="s">
        <v>315</v>
      </c>
      <c r="D1116">
        <v>9236</v>
      </c>
      <c r="E1116" t="s">
        <v>316</v>
      </c>
      <c r="F1116">
        <v>379900</v>
      </c>
    </row>
    <row r="1117" spans="1:6" x14ac:dyDescent="0.45">
      <c r="A1117" t="s">
        <v>323</v>
      </c>
      <c r="B1117">
        <v>2021</v>
      </c>
      <c r="C1117" t="s">
        <v>315</v>
      </c>
      <c r="D1117">
        <v>10509</v>
      </c>
      <c r="E1117" t="s">
        <v>316</v>
      </c>
      <c r="F1117">
        <v>379900</v>
      </c>
    </row>
    <row r="1118" spans="1:6" x14ac:dyDescent="0.45">
      <c r="A1118" t="s">
        <v>338</v>
      </c>
      <c r="B1118">
        <v>2022</v>
      </c>
      <c r="C1118" t="s">
        <v>322</v>
      </c>
      <c r="D1118">
        <v>1400</v>
      </c>
      <c r="E1118" t="s">
        <v>316</v>
      </c>
      <c r="F1118">
        <v>379900</v>
      </c>
    </row>
    <row r="1119" spans="1:6" x14ac:dyDescent="0.45">
      <c r="A1119" t="s">
        <v>338</v>
      </c>
      <c r="B1119">
        <v>2022</v>
      </c>
      <c r="C1119" t="s">
        <v>322</v>
      </c>
      <c r="D1119">
        <v>1930</v>
      </c>
      <c r="E1119" t="s">
        <v>316</v>
      </c>
      <c r="F1119">
        <v>379900</v>
      </c>
    </row>
    <row r="1120" spans="1:6" x14ac:dyDescent="0.45">
      <c r="A1120" t="s">
        <v>333</v>
      </c>
      <c r="B1120">
        <v>2023</v>
      </c>
      <c r="C1120" t="s">
        <v>315</v>
      </c>
      <c r="D1120">
        <v>200</v>
      </c>
      <c r="E1120" t="s">
        <v>316</v>
      </c>
      <c r="F1120">
        <v>379900</v>
      </c>
    </row>
    <row r="1121" spans="1:6" x14ac:dyDescent="0.45">
      <c r="A1121" t="s">
        <v>333</v>
      </c>
      <c r="B1121">
        <v>2023</v>
      </c>
      <c r="C1121" t="s">
        <v>315</v>
      </c>
      <c r="D1121">
        <v>200</v>
      </c>
      <c r="E1121" t="s">
        <v>316</v>
      </c>
      <c r="F1121">
        <v>379900</v>
      </c>
    </row>
    <row r="1122" spans="1:6" x14ac:dyDescent="0.45">
      <c r="A1122" t="s">
        <v>321</v>
      </c>
      <c r="B1122">
        <v>2022</v>
      </c>
      <c r="C1122" t="s">
        <v>312</v>
      </c>
      <c r="D1122">
        <v>2</v>
      </c>
      <c r="E1122" t="s">
        <v>316</v>
      </c>
      <c r="F1122">
        <v>379900</v>
      </c>
    </row>
    <row r="1123" spans="1:6" x14ac:dyDescent="0.45">
      <c r="A1123" t="s">
        <v>321</v>
      </c>
      <c r="B1123">
        <v>2023</v>
      </c>
      <c r="C1123" t="s">
        <v>312</v>
      </c>
      <c r="D1123">
        <v>2</v>
      </c>
      <c r="E1123" t="s">
        <v>316</v>
      </c>
      <c r="F1123">
        <v>379900</v>
      </c>
    </row>
    <row r="1124" spans="1:6" x14ac:dyDescent="0.45">
      <c r="A1124" t="s">
        <v>321</v>
      </c>
      <c r="B1124">
        <v>2023</v>
      </c>
      <c r="C1124" t="s">
        <v>312</v>
      </c>
      <c r="D1124">
        <v>2</v>
      </c>
      <c r="E1124" t="s">
        <v>316</v>
      </c>
      <c r="F1124">
        <v>379900</v>
      </c>
    </row>
    <row r="1125" spans="1:6" x14ac:dyDescent="0.45">
      <c r="A1125" t="s">
        <v>311</v>
      </c>
      <c r="B1125">
        <v>2023</v>
      </c>
      <c r="C1125" t="s">
        <v>322</v>
      </c>
      <c r="D1125">
        <v>743</v>
      </c>
      <c r="E1125" t="s">
        <v>316</v>
      </c>
      <c r="F1125">
        <v>379900</v>
      </c>
    </row>
    <row r="1126" spans="1:6" x14ac:dyDescent="0.45">
      <c r="A1126" t="s">
        <v>343</v>
      </c>
      <c r="B1126">
        <v>2021</v>
      </c>
      <c r="C1126" t="s">
        <v>315</v>
      </c>
      <c r="D1126">
        <v>5741</v>
      </c>
      <c r="E1126" t="s">
        <v>316</v>
      </c>
      <c r="F1126">
        <v>379900</v>
      </c>
    </row>
    <row r="1127" spans="1:6" x14ac:dyDescent="0.45">
      <c r="A1127" t="s">
        <v>343</v>
      </c>
      <c r="B1127">
        <v>2022</v>
      </c>
      <c r="C1127" t="s">
        <v>315</v>
      </c>
      <c r="D1127">
        <v>1350</v>
      </c>
      <c r="E1127" t="s">
        <v>316</v>
      </c>
      <c r="F1127">
        <v>379900</v>
      </c>
    </row>
    <row r="1128" spans="1:6" x14ac:dyDescent="0.45">
      <c r="A1128" t="s">
        <v>343</v>
      </c>
      <c r="B1128">
        <v>2022</v>
      </c>
      <c r="C1128" t="s">
        <v>315</v>
      </c>
      <c r="D1128">
        <v>4812</v>
      </c>
      <c r="E1128" t="s">
        <v>316</v>
      </c>
      <c r="F1128">
        <v>379900</v>
      </c>
    </row>
    <row r="1129" spans="1:6" x14ac:dyDescent="0.45">
      <c r="A1129" t="s">
        <v>326</v>
      </c>
      <c r="B1129">
        <v>2015</v>
      </c>
      <c r="C1129" t="s">
        <v>322</v>
      </c>
      <c r="D1129">
        <v>18000</v>
      </c>
      <c r="E1129" t="s">
        <v>316</v>
      </c>
      <c r="F1129">
        <v>379900</v>
      </c>
    </row>
    <row r="1130" spans="1:6" x14ac:dyDescent="0.45">
      <c r="A1130" t="s">
        <v>335</v>
      </c>
      <c r="B1130">
        <v>2020</v>
      </c>
      <c r="C1130" t="s">
        <v>315</v>
      </c>
      <c r="D1130">
        <v>7272</v>
      </c>
      <c r="E1130" t="s">
        <v>316</v>
      </c>
      <c r="F1130">
        <v>379900</v>
      </c>
    </row>
    <row r="1131" spans="1:6" x14ac:dyDescent="0.45">
      <c r="A1131" t="s">
        <v>335</v>
      </c>
      <c r="B1131">
        <v>2021</v>
      </c>
      <c r="C1131" t="s">
        <v>315</v>
      </c>
      <c r="D1131">
        <v>9516</v>
      </c>
      <c r="E1131" t="s">
        <v>316</v>
      </c>
      <c r="F1131">
        <v>379900</v>
      </c>
    </row>
    <row r="1132" spans="1:6" x14ac:dyDescent="0.45">
      <c r="A1132" t="s">
        <v>320</v>
      </c>
      <c r="B1132">
        <v>2019</v>
      </c>
      <c r="C1132" t="s">
        <v>317</v>
      </c>
      <c r="D1132">
        <v>15811</v>
      </c>
      <c r="E1132" t="s">
        <v>316</v>
      </c>
      <c r="F1132">
        <v>379900</v>
      </c>
    </row>
    <row r="1133" spans="1:6" x14ac:dyDescent="0.45">
      <c r="A1133" t="s">
        <v>320</v>
      </c>
      <c r="B1133">
        <v>2020</v>
      </c>
      <c r="C1133" t="s">
        <v>312</v>
      </c>
      <c r="D1133">
        <v>3534</v>
      </c>
      <c r="E1133" t="s">
        <v>316</v>
      </c>
      <c r="F1133">
        <v>379900</v>
      </c>
    </row>
    <row r="1134" spans="1:6" x14ac:dyDescent="0.45">
      <c r="A1134" t="s">
        <v>320</v>
      </c>
      <c r="B1134">
        <v>2020</v>
      </c>
      <c r="C1134" t="s">
        <v>312</v>
      </c>
      <c r="D1134">
        <v>5580</v>
      </c>
      <c r="E1134" t="s">
        <v>316</v>
      </c>
      <c r="F1134">
        <v>379900</v>
      </c>
    </row>
    <row r="1135" spans="1:6" x14ac:dyDescent="0.45">
      <c r="A1135" t="s">
        <v>320</v>
      </c>
      <c r="B1135">
        <v>2021</v>
      </c>
      <c r="C1135" t="s">
        <v>322</v>
      </c>
      <c r="D1135">
        <v>3563</v>
      </c>
      <c r="E1135" t="s">
        <v>316</v>
      </c>
      <c r="F1135">
        <v>379900</v>
      </c>
    </row>
    <row r="1136" spans="1:6" x14ac:dyDescent="0.45">
      <c r="A1136" t="s">
        <v>320</v>
      </c>
      <c r="B1136">
        <v>2023</v>
      </c>
      <c r="C1136" t="s">
        <v>322</v>
      </c>
      <c r="D1136">
        <v>550</v>
      </c>
      <c r="E1136" t="s">
        <v>316</v>
      </c>
      <c r="F1136">
        <v>379900</v>
      </c>
    </row>
    <row r="1137" spans="1:6" x14ac:dyDescent="0.45">
      <c r="A1137" t="s">
        <v>320</v>
      </c>
      <c r="B1137">
        <v>2023</v>
      </c>
      <c r="C1137" t="s">
        <v>322</v>
      </c>
      <c r="D1137">
        <v>795</v>
      </c>
      <c r="E1137" t="s">
        <v>316</v>
      </c>
      <c r="F1137">
        <v>379900</v>
      </c>
    </row>
    <row r="1138" spans="1:6" x14ac:dyDescent="0.45">
      <c r="A1138" t="s">
        <v>320</v>
      </c>
      <c r="B1138">
        <v>2023</v>
      </c>
      <c r="C1138" t="s">
        <v>312</v>
      </c>
      <c r="D1138">
        <v>1353</v>
      </c>
      <c r="E1138" t="s">
        <v>316</v>
      </c>
      <c r="F1138">
        <v>379900</v>
      </c>
    </row>
    <row r="1139" spans="1:6" x14ac:dyDescent="0.45">
      <c r="A1139" t="s">
        <v>320</v>
      </c>
      <c r="B1139">
        <v>2023</v>
      </c>
      <c r="C1139" t="s">
        <v>312</v>
      </c>
      <c r="D1139">
        <v>2220</v>
      </c>
      <c r="E1139" t="s">
        <v>316</v>
      </c>
      <c r="F1139">
        <v>379900</v>
      </c>
    </row>
    <row r="1140" spans="1:6" x14ac:dyDescent="0.45">
      <c r="A1140" t="s">
        <v>320</v>
      </c>
      <c r="B1140">
        <v>2024</v>
      </c>
      <c r="C1140" t="s">
        <v>312</v>
      </c>
      <c r="D1140">
        <v>10</v>
      </c>
      <c r="E1140" t="s">
        <v>316</v>
      </c>
      <c r="F1140">
        <v>379900</v>
      </c>
    </row>
    <row r="1141" spans="1:6" x14ac:dyDescent="0.45">
      <c r="A1141" t="s">
        <v>314</v>
      </c>
      <c r="B1141">
        <v>2018</v>
      </c>
      <c r="C1141" t="s">
        <v>317</v>
      </c>
      <c r="D1141">
        <v>9600</v>
      </c>
      <c r="E1141" t="s">
        <v>316</v>
      </c>
      <c r="F1141">
        <v>379900</v>
      </c>
    </row>
    <row r="1142" spans="1:6" x14ac:dyDescent="0.45">
      <c r="A1142" t="s">
        <v>314</v>
      </c>
      <c r="B1142">
        <v>2020</v>
      </c>
      <c r="C1142" t="s">
        <v>317</v>
      </c>
      <c r="D1142">
        <v>6700</v>
      </c>
      <c r="E1142" t="s">
        <v>316</v>
      </c>
      <c r="F1142">
        <v>379900</v>
      </c>
    </row>
    <row r="1143" spans="1:6" x14ac:dyDescent="0.45">
      <c r="A1143" t="s">
        <v>314</v>
      </c>
      <c r="B1143">
        <v>2021</v>
      </c>
      <c r="C1143" t="s">
        <v>315</v>
      </c>
      <c r="D1143">
        <v>2643</v>
      </c>
      <c r="E1143" t="s">
        <v>316</v>
      </c>
      <c r="F1143">
        <v>379900</v>
      </c>
    </row>
    <row r="1144" spans="1:6" x14ac:dyDescent="0.45">
      <c r="A1144" t="s">
        <v>314</v>
      </c>
      <c r="B1144">
        <v>2021</v>
      </c>
      <c r="C1144" t="s">
        <v>315</v>
      </c>
      <c r="D1144">
        <v>6002</v>
      </c>
      <c r="E1144" t="s">
        <v>316</v>
      </c>
      <c r="F1144">
        <v>379900</v>
      </c>
    </row>
    <row r="1145" spans="1:6" x14ac:dyDescent="0.45">
      <c r="A1145" t="s">
        <v>314</v>
      </c>
      <c r="B1145">
        <v>2021</v>
      </c>
      <c r="C1145" t="s">
        <v>315</v>
      </c>
      <c r="D1145">
        <v>7795</v>
      </c>
      <c r="E1145" t="s">
        <v>316</v>
      </c>
      <c r="F1145">
        <v>379900</v>
      </c>
    </row>
    <row r="1146" spans="1:6" x14ac:dyDescent="0.45">
      <c r="A1146" t="s">
        <v>314</v>
      </c>
      <c r="B1146">
        <v>2021</v>
      </c>
      <c r="C1146" t="s">
        <v>315</v>
      </c>
      <c r="D1146">
        <v>11485</v>
      </c>
      <c r="E1146" t="s">
        <v>316</v>
      </c>
      <c r="F1146">
        <v>379900</v>
      </c>
    </row>
    <row r="1147" spans="1:6" x14ac:dyDescent="0.45">
      <c r="A1147" t="s">
        <v>327</v>
      </c>
      <c r="B1147">
        <v>2020</v>
      </c>
      <c r="C1147" t="s">
        <v>315</v>
      </c>
      <c r="D1147">
        <v>10700</v>
      </c>
      <c r="E1147" t="s">
        <v>316</v>
      </c>
      <c r="F1147">
        <v>379800</v>
      </c>
    </row>
    <row r="1148" spans="1:6" x14ac:dyDescent="0.45">
      <c r="A1148" t="s">
        <v>327</v>
      </c>
      <c r="B1148">
        <v>2021</v>
      </c>
      <c r="C1148" t="s">
        <v>315</v>
      </c>
      <c r="D1148">
        <v>9388</v>
      </c>
      <c r="E1148" t="s">
        <v>316</v>
      </c>
      <c r="F1148">
        <v>379800</v>
      </c>
    </row>
    <row r="1149" spans="1:6" x14ac:dyDescent="0.45">
      <c r="A1149" t="s">
        <v>331</v>
      </c>
      <c r="B1149">
        <v>2022</v>
      </c>
      <c r="C1149" t="s">
        <v>315</v>
      </c>
      <c r="D1149">
        <v>4271</v>
      </c>
      <c r="E1149" t="s">
        <v>316</v>
      </c>
      <c r="F1149">
        <v>379800</v>
      </c>
    </row>
    <row r="1150" spans="1:6" x14ac:dyDescent="0.45">
      <c r="A1150" t="s">
        <v>323</v>
      </c>
      <c r="B1150">
        <v>2021</v>
      </c>
      <c r="C1150" t="s">
        <v>315</v>
      </c>
      <c r="D1150">
        <v>11082</v>
      </c>
      <c r="E1150" t="s">
        <v>316</v>
      </c>
      <c r="F1150">
        <v>379800</v>
      </c>
    </row>
    <row r="1151" spans="1:6" x14ac:dyDescent="0.45">
      <c r="A1151" t="s">
        <v>331</v>
      </c>
      <c r="B1151">
        <v>2024</v>
      </c>
      <c r="C1151" t="s">
        <v>315</v>
      </c>
      <c r="D1151">
        <v>450</v>
      </c>
      <c r="E1151" t="s">
        <v>316</v>
      </c>
      <c r="F1151">
        <v>379300</v>
      </c>
    </row>
    <row r="1152" spans="1:6" x14ac:dyDescent="0.45">
      <c r="A1152" t="s">
        <v>327</v>
      </c>
      <c r="B1152">
        <v>2017</v>
      </c>
      <c r="C1152" t="s">
        <v>312</v>
      </c>
      <c r="D1152">
        <v>14760</v>
      </c>
      <c r="E1152" t="s">
        <v>316</v>
      </c>
      <c r="F1152">
        <v>379000</v>
      </c>
    </row>
    <row r="1153" spans="1:6" x14ac:dyDescent="0.45">
      <c r="A1153" t="s">
        <v>327</v>
      </c>
      <c r="B1153">
        <v>2018</v>
      </c>
      <c r="C1153" t="s">
        <v>317</v>
      </c>
      <c r="D1153">
        <v>11150</v>
      </c>
      <c r="E1153" t="s">
        <v>316</v>
      </c>
      <c r="F1153">
        <v>379000</v>
      </c>
    </row>
    <row r="1154" spans="1:6" x14ac:dyDescent="0.45">
      <c r="A1154" t="s">
        <v>327</v>
      </c>
      <c r="B1154">
        <v>2021</v>
      </c>
      <c r="C1154" t="s">
        <v>317</v>
      </c>
      <c r="D1154">
        <v>5600</v>
      </c>
      <c r="E1154" t="s">
        <v>316</v>
      </c>
      <c r="F1154">
        <v>379000</v>
      </c>
    </row>
    <row r="1155" spans="1:6" x14ac:dyDescent="0.45">
      <c r="A1155" t="s">
        <v>314</v>
      </c>
      <c r="B1155">
        <v>2019</v>
      </c>
      <c r="C1155" t="s">
        <v>315</v>
      </c>
      <c r="D1155">
        <v>12800</v>
      </c>
      <c r="E1155" t="s">
        <v>316</v>
      </c>
      <c r="F1155">
        <v>379000</v>
      </c>
    </row>
    <row r="1156" spans="1:6" x14ac:dyDescent="0.45">
      <c r="A1156" t="s">
        <v>314</v>
      </c>
      <c r="B1156">
        <v>2020</v>
      </c>
      <c r="C1156" t="s">
        <v>317</v>
      </c>
      <c r="D1156">
        <v>9429</v>
      </c>
      <c r="E1156" t="s">
        <v>316</v>
      </c>
      <c r="F1156">
        <v>379000</v>
      </c>
    </row>
    <row r="1157" spans="1:6" x14ac:dyDescent="0.45">
      <c r="A1157" t="s">
        <v>314</v>
      </c>
      <c r="B1157">
        <v>2021</v>
      </c>
      <c r="C1157" t="s">
        <v>315</v>
      </c>
      <c r="D1157">
        <v>8903</v>
      </c>
      <c r="E1157" t="s">
        <v>316</v>
      </c>
      <c r="F1157">
        <v>379000</v>
      </c>
    </row>
    <row r="1158" spans="1:6" x14ac:dyDescent="0.45">
      <c r="A1158" t="s">
        <v>326</v>
      </c>
      <c r="B1158">
        <v>2020</v>
      </c>
      <c r="C1158" t="s">
        <v>322</v>
      </c>
      <c r="D1158">
        <v>6918</v>
      </c>
      <c r="E1158" t="s">
        <v>316</v>
      </c>
      <c r="F1158">
        <v>378990</v>
      </c>
    </row>
    <row r="1159" spans="1:6" x14ac:dyDescent="0.45">
      <c r="A1159" t="s">
        <v>324</v>
      </c>
      <c r="B1159">
        <v>2022</v>
      </c>
      <c r="C1159" t="s">
        <v>315</v>
      </c>
      <c r="D1159">
        <v>1535</v>
      </c>
      <c r="E1159" t="s">
        <v>316</v>
      </c>
      <c r="F1159">
        <v>378900</v>
      </c>
    </row>
    <row r="1160" spans="1:6" x14ac:dyDescent="0.45">
      <c r="A1160" t="s">
        <v>314</v>
      </c>
      <c r="B1160">
        <v>2021</v>
      </c>
      <c r="C1160" t="s">
        <v>315</v>
      </c>
      <c r="D1160">
        <v>4300</v>
      </c>
      <c r="E1160" t="s">
        <v>316</v>
      </c>
      <c r="F1160">
        <v>378900</v>
      </c>
    </row>
    <row r="1161" spans="1:6" x14ac:dyDescent="0.45">
      <c r="A1161" t="s">
        <v>323</v>
      </c>
      <c r="B1161">
        <v>2024</v>
      </c>
      <c r="C1161" t="s">
        <v>317</v>
      </c>
      <c r="D1161">
        <v>1350</v>
      </c>
      <c r="E1161" t="s">
        <v>316</v>
      </c>
      <c r="F1161">
        <v>377238</v>
      </c>
    </row>
    <row r="1162" spans="1:6" x14ac:dyDescent="0.45">
      <c r="A1162" t="s">
        <v>330</v>
      </c>
      <c r="B1162">
        <v>2020</v>
      </c>
      <c r="C1162" t="s">
        <v>317</v>
      </c>
      <c r="D1162">
        <v>4270</v>
      </c>
      <c r="E1162" t="s">
        <v>316</v>
      </c>
      <c r="F1162">
        <v>375000</v>
      </c>
    </row>
    <row r="1163" spans="1:6" x14ac:dyDescent="0.45">
      <c r="A1163" t="s">
        <v>323</v>
      </c>
      <c r="B1163">
        <v>2019</v>
      </c>
      <c r="C1163" t="s">
        <v>317</v>
      </c>
      <c r="D1163">
        <v>9900</v>
      </c>
      <c r="E1163" t="s">
        <v>316</v>
      </c>
      <c r="F1163">
        <v>375000</v>
      </c>
    </row>
    <row r="1164" spans="1:6" x14ac:dyDescent="0.45">
      <c r="A1164" t="s">
        <v>314</v>
      </c>
      <c r="B1164">
        <v>2021</v>
      </c>
      <c r="C1164" t="s">
        <v>312</v>
      </c>
      <c r="D1164">
        <v>7295</v>
      </c>
      <c r="E1164" t="s">
        <v>316</v>
      </c>
      <c r="F1164">
        <v>375000</v>
      </c>
    </row>
    <row r="1165" spans="1:6" x14ac:dyDescent="0.45">
      <c r="A1165" t="s">
        <v>330</v>
      </c>
      <c r="B1165">
        <v>2020</v>
      </c>
      <c r="C1165" t="s">
        <v>312</v>
      </c>
      <c r="D1165">
        <v>4999</v>
      </c>
      <c r="E1165" t="s">
        <v>316</v>
      </c>
      <c r="F1165">
        <v>374900</v>
      </c>
    </row>
    <row r="1166" spans="1:6" x14ac:dyDescent="0.45">
      <c r="A1166" t="s">
        <v>327</v>
      </c>
      <c r="B1166">
        <v>2021</v>
      </c>
      <c r="C1166" t="s">
        <v>317</v>
      </c>
      <c r="D1166">
        <v>6862</v>
      </c>
      <c r="E1166" t="s">
        <v>316</v>
      </c>
      <c r="F1166">
        <v>374900</v>
      </c>
    </row>
    <row r="1167" spans="1:6" x14ac:dyDescent="0.45">
      <c r="A1167" t="s">
        <v>323</v>
      </c>
      <c r="B1167">
        <v>2021</v>
      </c>
      <c r="C1167" t="s">
        <v>315</v>
      </c>
      <c r="D1167">
        <v>3408</v>
      </c>
      <c r="E1167" t="s">
        <v>316</v>
      </c>
      <c r="F1167">
        <v>374900</v>
      </c>
    </row>
    <row r="1168" spans="1:6" x14ac:dyDescent="0.45">
      <c r="A1168" t="s">
        <v>339</v>
      </c>
      <c r="B1168">
        <v>2023</v>
      </c>
      <c r="C1168" t="s">
        <v>315</v>
      </c>
      <c r="D1168">
        <v>1940</v>
      </c>
      <c r="E1168" t="s">
        <v>316</v>
      </c>
      <c r="F1168">
        <v>374900</v>
      </c>
    </row>
    <row r="1169" spans="1:6" x14ac:dyDescent="0.45">
      <c r="A1169" t="s">
        <v>311</v>
      </c>
      <c r="B1169">
        <v>2024</v>
      </c>
      <c r="C1169" t="s">
        <v>315</v>
      </c>
      <c r="D1169">
        <v>300</v>
      </c>
      <c r="E1169" t="s">
        <v>316</v>
      </c>
      <c r="F1169">
        <v>374900</v>
      </c>
    </row>
    <row r="1170" spans="1:6" x14ac:dyDescent="0.45">
      <c r="A1170" t="s">
        <v>314</v>
      </c>
      <c r="B1170">
        <v>2017</v>
      </c>
      <c r="C1170" t="s">
        <v>317</v>
      </c>
      <c r="D1170">
        <v>11272</v>
      </c>
      <c r="E1170" t="s">
        <v>316</v>
      </c>
      <c r="F1170">
        <v>374900</v>
      </c>
    </row>
    <row r="1171" spans="1:6" x14ac:dyDescent="0.45">
      <c r="A1171" t="s">
        <v>314</v>
      </c>
      <c r="B1171">
        <v>2022</v>
      </c>
      <c r="C1171" t="s">
        <v>312</v>
      </c>
      <c r="D1171">
        <v>4749</v>
      </c>
      <c r="E1171" t="s">
        <v>316</v>
      </c>
      <c r="F1171">
        <v>374900</v>
      </c>
    </row>
    <row r="1172" spans="1:6" x14ac:dyDescent="0.45">
      <c r="A1172" t="s">
        <v>314</v>
      </c>
      <c r="B1172">
        <v>2022</v>
      </c>
      <c r="C1172" t="s">
        <v>317</v>
      </c>
      <c r="D1172">
        <v>5128</v>
      </c>
      <c r="E1172" t="s">
        <v>316</v>
      </c>
      <c r="F1172">
        <v>374900</v>
      </c>
    </row>
    <row r="1173" spans="1:6" x14ac:dyDescent="0.45">
      <c r="A1173" t="s">
        <v>326</v>
      </c>
      <c r="B1173">
        <v>2021</v>
      </c>
      <c r="C1173" t="s">
        <v>322</v>
      </c>
      <c r="D1173">
        <v>7373</v>
      </c>
      <c r="E1173" t="s">
        <v>316</v>
      </c>
      <c r="F1173">
        <v>374800</v>
      </c>
    </row>
    <row r="1174" spans="1:6" x14ac:dyDescent="0.45">
      <c r="A1174" t="s">
        <v>314</v>
      </c>
      <c r="B1174">
        <v>2019</v>
      </c>
      <c r="C1174" t="s">
        <v>312</v>
      </c>
      <c r="D1174">
        <v>1892</v>
      </c>
      <c r="E1174" t="s">
        <v>316</v>
      </c>
      <c r="F1174">
        <v>374800</v>
      </c>
    </row>
    <row r="1175" spans="1:6" x14ac:dyDescent="0.45">
      <c r="A1175" t="s">
        <v>323</v>
      </c>
      <c r="B1175">
        <v>2021</v>
      </c>
      <c r="C1175" t="s">
        <v>317</v>
      </c>
      <c r="D1175">
        <v>6100</v>
      </c>
      <c r="E1175" t="s">
        <v>316</v>
      </c>
      <c r="F1175">
        <v>373750</v>
      </c>
    </row>
    <row r="1176" spans="1:6" x14ac:dyDescent="0.45">
      <c r="A1176" t="s">
        <v>321</v>
      </c>
      <c r="B1176">
        <v>2021</v>
      </c>
      <c r="C1176" t="s">
        <v>317</v>
      </c>
      <c r="D1176">
        <v>8900</v>
      </c>
      <c r="E1176" t="s">
        <v>316</v>
      </c>
      <c r="F1176">
        <v>373750</v>
      </c>
    </row>
    <row r="1177" spans="1:6" x14ac:dyDescent="0.45">
      <c r="A1177" t="s">
        <v>320</v>
      </c>
      <c r="B1177">
        <v>2020</v>
      </c>
      <c r="C1177" t="s">
        <v>317</v>
      </c>
      <c r="D1177">
        <v>5900</v>
      </c>
      <c r="E1177" t="s">
        <v>316</v>
      </c>
      <c r="F1177">
        <v>373750</v>
      </c>
    </row>
    <row r="1178" spans="1:6" x14ac:dyDescent="0.45">
      <c r="A1178" t="s">
        <v>320</v>
      </c>
      <c r="B1178">
        <v>2024</v>
      </c>
      <c r="C1178" t="s">
        <v>317</v>
      </c>
      <c r="D1178">
        <v>300</v>
      </c>
      <c r="E1178" t="s">
        <v>316</v>
      </c>
      <c r="F1178">
        <v>373750</v>
      </c>
    </row>
    <row r="1179" spans="1:6" x14ac:dyDescent="0.45">
      <c r="A1179" t="s">
        <v>314</v>
      </c>
      <c r="B1179">
        <v>2023</v>
      </c>
      <c r="C1179" t="s">
        <v>312</v>
      </c>
      <c r="D1179">
        <v>2606</v>
      </c>
      <c r="E1179" t="s">
        <v>316</v>
      </c>
      <c r="F1179">
        <v>373000</v>
      </c>
    </row>
    <row r="1180" spans="1:6" x14ac:dyDescent="0.45">
      <c r="A1180" t="s">
        <v>327</v>
      </c>
      <c r="B1180">
        <v>2021</v>
      </c>
      <c r="C1180" t="s">
        <v>315</v>
      </c>
      <c r="D1180">
        <v>3623</v>
      </c>
      <c r="E1180" t="s">
        <v>316</v>
      </c>
      <c r="F1180">
        <v>372900</v>
      </c>
    </row>
    <row r="1181" spans="1:6" x14ac:dyDescent="0.45">
      <c r="A1181" t="s">
        <v>330</v>
      </c>
      <c r="B1181">
        <v>2019</v>
      </c>
      <c r="C1181" t="s">
        <v>312</v>
      </c>
      <c r="D1181">
        <v>7120</v>
      </c>
      <c r="E1181" t="s">
        <v>316</v>
      </c>
      <c r="F1181">
        <v>369900</v>
      </c>
    </row>
    <row r="1182" spans="1:6" x14ac:dyDescent="0.45">
      <c r="A1182" t="s">
        <v>327</v>
      </c>
      <c r="B1182">
        <v>2018</v>
      </c>
      <c r="C1182" t="s">
        <v>317</v>
      </c>
      <c r="D1182">
        <v>12499</v>
      </c>
      <c r="E1182" t="s">
        <v>316</v>
      </c>
      <c r="F1182">
        <v>369900</v>
      </c>
    </row>
    <row r="1183" spans="1:6" x14ac:dyDescent="0.45">
      <c r="A1183" t="s">
        <v>327</v>
      </c>
      <c r="B1183">
        <v>2018</v>
      </c>
      <c r="C1183" t="s">
        <v>317</v>
      </c>
      <c r="D1183">
        <v>20650</v>
      </c>
      <c r="E1183" t="s">
        <v>316</v>
      </c>
      <c r="F1183">
        <v>369900</v>
      </c>
    </row>
    <row r="1184" spans="1:6" x14ac:dyDescent="0.45">
      <c r="A1184" t="s">
        <v>327</v>
      </c>
      <c r="B1184">
        <v>2021</v>
      </c>
      <c r="C1184" t="s">
        <v>315</v>
      </c>
      <c r="D1184">
        <v>4501</v>
      </c>
      <c r="E1184" t="s">
        <v>316</v>
      </c>
      <c r="F1184">
        <v>369900</v>
      </c>
    </row>
    <row r="1185" spans="1:6" x14ac:dyDescent="0.45">
      <c r="A1185" t="s">
        <v>327</v>
      </c>
      <c r="B1185">
        <v>2021</v>
      </c>
      <c r="C1185" t="s">
        <v>315</v>
      </c>
      <c r="D1185">
        <v>4749</v>
      </c>
      <c r="E1185" t="s">
        <v>316</v>
      </c>
      <c r="F1185">
        <v>369900</v>
      </c>
    </row>
    <row r="1186" spans="1:6" x14ac:dyDescent="0.45">
      <c r="A1186" t="s">
        <v>334</v>
      </c>
      <c r="B1186">
        <v>2022</v>
      </c>
      <c r="C1186" t="s">
        <v>322</v>
      </c>
      <c r="D1186">
        <v>1</v>
      </c>
      <c r="E1186" t="s">
        <v>316</v>
      </c>
      <c r="F1186">
        <v>369900</v>
      </c>
    </row>
    <row r="1187" spans="1:6" x14ac:dyDescent="0.45">
      <c r="A1187" t="s">
        <v>319</v>
      </c>
      <c r="B1187">
        <v>2018</v>
      </c>
      <c r="C1187" t="s">
        <v>312</v>
      </c>
      <c r="D1187">
        <v>5500</v>
      </c>
      <c r="E1187" t="s">
        <v>316</v>
      </c>
      <c r="F1187">
        <v>369900</v>
      </c>
    </row>
    <row r="1188" spans="1:6" x14ac:dyDescent="0.45">
      <c r="A1188" t="s">
        <v>319</v>
      </c>
      <c r="B1188">
        <v>2019</v>
      </c>
      <c r="C1188" t="s">
        <v>317</v>
      </c>
      <c r="D1188">
        <v>3268</v>
      </c>
      <c r="E1188" t="s">
        <v>316</v>
      </c>
      <c r="F1188">
        <v>369900</v>
      </c>
    </row>
    <row r="1189" spans="1:6" x14ac:dyDescent="0.45">
      <c r="A1189" t="s">
        <v>331</v>
      </c>
      <c r="B1189">
        <v>2022</v>
      </c>
      <c r="C1189" t="s">
        <v>315</v>
      </c>
      <c r="D1189">
        <v>946</v>
      </c>
      <c r="E1189" t="s">
        <v>316</v>
      </c>
      <c r="F1189">
        <v>369900</v>
      </c>
    </row>
    <row r="1190" spans="1:6" x14ac:dyDescent="0.45">
      <c r="A1190" t="s">
        <v>331</v>
      </c>
      <c r="B1190">
        <v>2022</v>
      </c>
      <c r="C1190" t="s">
        <v>315</v>
      </c>
      <c r="D1190">
        <v>4287</v>
      </c>
      <c r="E1190" t="s">
        <v>316</v>
      </c>
      <c r="F1190">
        <v>369900</v>
      </c>
    </row>
    <row r="1191" spans="1:6" x14ac:dyDescent="0.45">
      <c r="A1191" t="s">
        <v>323</v>
      </c>
      <c r="B1191">
        <v>2015</v>
      </c>
      <c r="C1191" t="s">
        <v>312</v>
      </c>
      <c r="D1191">
        <v>15170</v>
      </c>
      <c r="E1191" t="s">
        <v>316</v>
      </c>
      <c r="F1191">
        <v>369900</v>
      </c>
    </row>
    <row r="1192" spans="1:6" x14ac:dyDescent="0.45">
      <c r="A1192" t="s">
        <v>323</v>
      </c>
      <c r="B1192">
        <v>2017</v>
      </c>
      <c r="C1192" t="s">
        <v>312</v>
      </c>
      <c r="D1192">
        <v>12359</v>
      </c>
      <c r="E1192" t="s">
        <v>316</v>
      </c>
      <c r="F1192">
        <v>369900</v>
      </c>
    </row>
    <row r="1193" spans="1:6" x14ac:dyDescent="0.45">
      <c r="A1193" t="s">
        <v>323</v>
      </c>
      <c r="B1193">
        <v>2019</v>
      </c>
      <c r="C1193" t="s">
        <v>317</v>
      </c>
      <c r="D1193">
        <v>19391</v>
      </c>
      <c r="E1193" t="s">
        <v>316</v>
      </c>
      <c r="F1193">
        <v>369900</v>
      </c>
    </row>
    <row r="1194" spans="1:6" x14ac:dyDescent="0.45">
      <c r="A1194" t="s">
        <v>323</v>
      </c>
      <c r="B1194">
        <v>2021</v>
      </c>
      <c r="C1194" t="s">
        <v>315</v>
      </c>
      <c r="D1194">
        <v>2645</v>
      </c>
      <c r="E1194" t="s">
        <v>316</v>
      </c>
      <c r="F1194">
        <v>369900</v>
      </c>
    </row>
    <row r="1195" spans="1:6" x14ac:dyDescent="0.45">
      <c r="A1195" t="s">
        <v>338</v>
      </c>
      <c r="B1195">
        <v>2022</v>
      </c>
      <c r="C1195" t="s">
        <v>322</v>
      </c>
      <c r="D1195">
        <v>2613</v>
      </c>
      <c r="E1195" t="s">
        <v>316</v>
      </c>
      <c r="F1195">
        <v>369900</v>
      </c>
    </row>
    <row r="1196" spans="1:6" x14ac:dyDescent="0.45">
      <c r="A1196" t="s">
        <v>333</v>
      </c>
      <c r="B1196">
        <v>2022</v>
      </c>
      <c r="C1196" t="s">
        <v>315</v>
      </c>
      <c r="D1196">
        <v>50</v>
      </c>
      <c r="E1196" t="s">
        <v>316</v>
      </c>
      <c r="F1196">
        <v>369900</v>
      </c>
    </row>
    <row r="1197" spans="1:6" x14ac:dyDescent="0.45">
      <c r="A1197" t="s">
        <v>318</v>
      </c>
      <c r="B1197">
        <v>2023</v>
      </c>
      <c r="C1197" t="s">
        <v>322</v>
      </c>
      <c r="D1197">
        <v>1</v>
      </c>
      <c r="E1197" t="s">
        <v>316</v>
      </c>
      <c r="F1197">
        <v>369900</v>
      </c>
    </row>
    <row r="1198" spans="1:6" x14ac:dyDescent="0.45">
      <c r="A1198" t="s">
        <v>318</v>
      </c>
      <c r="B1198">
        <v>2023</v>
      </c>
      <c r="C1198" t="s">
        <v>312</v>
      </c>
      <c r="D1198">
        <v>599</v>
      </c>
      <c r="E1198" t="s">
        <v>316</v>
      </c>
      <c r="F1198">
        <v>369900</v>
      </c>
    </row>
    <row r="1199" spans="1:6" x14ac:dyDescent="0.45">
      <c r="A1199" t="s">
        <v>325</v>
      </c>
      <c r="B1199">
        <v>2022</v>
      </c>
      <c r="C1199" t="s">
        <v>315</v>
      </c>
      <c r="D1199">
        <v>955</v>
      </c>
      <c r="E1199" t="s">
        <v>316</v>
      </c>
      <c r="F1199">
        <v>369900</v>
      </c>
    </row>
    <row r="1200" spans="1:6" x14ac:dyDescent="0.45">
      <c r="A1200" t="s">
        <v>321</v>
      </c>
      <c r="B1200">
        <v>2022</v>
      </c>
      <c r="C1200" t="s">
        <v>315</v>
      </c>
      <c r="D1200">
        <v>4824</v>
      </c>
      <c r="E1200" t="s">
        <v>316</v>
      </c>
      <c r="F1200">
        <v>369900</v>
      </c>
    </row>
    <row r="1201" spans="1:6" x14ac:dyDescent="0.45">
      <c r="A1201" t="s">
        <v>321</v>
      </c>
      <c r="B1201">
        <v>2023</v>
      </c>
      <c r="C1201" t="s">
        <v>315</v>
      </c>
      <c r="D1201">
        <v>3310</v>
      </c>
      <c r="E1201" t="s">
        <v>316</v>
      </c>
      <c r="F1201">
        <v>369900</v>
      </c>
    </row>
    <row r="1202" spans="1:6" x14ac:dyDescent="0.45">
      <c r="A1202" t="s">
        <v>321</v>
      </c>
      <c r="B1202">
        <v>2024</v>
      </c>
      <c r="C1202" t="s">
        <v>312</v>
      </c>
      <c r="D1202">
        <v>500</v>
      </c>
      <c r="E1202" t="s">
        <v>316</v>
      </c>
      <c r="F1202">
        <v>369900</v>
      </c>
    </row>
    <row r="1203" spans="1:6" x14ac:dyDescent="0.45">
      <c r="A1203" t="s">
        <v>329</v>
      </c>
      <c r="B1203">
        <v>2021</v>
      </c>
      <c r="C1203" t="s">
        <v>317</v>
      </c>
      <c r="D1203">
        <v>6691</v>
      </c>
      <c r="E1203" t="s">
        <v>316</v>
      </c>
      <c r="F1203">
        <v>369900</v>
      </c>
    </row>
    <row r="1204" spans="1:6" x14ac:dyDescent="0.45">
      <c r="A1204" t="s">
        <v>329</v>
      </c>
      <c r="B1204">
        <v>2021</v>
      </c>
      <c r="C1204" t="s">
        <v>317</v>
      </c>
      <c r="D1204">
        <v>7921</v>
      </c>
      <c r="E1204" t="s">
        <v>316</v>
      </c>
      <c r="F1204">
        <v>369900</v>
      </c>
    </row>
    <row r="1205" spans="1:6" x14ac:dyDescent="0.45">
      <c r="A1205" t="s">
        <v>335</v>
      </c>
      <c r="B1205">
        <v>2021</v>
      </c>
      <c r="C1205" t="s">
        <v>315</v>
      </c>
      <c r="D1205">
        <v>3760</v>
      </c>
      <c r="E1205" t="s">
        <v>316</v>
      </c>
      <c r="F1205">
        <v>369900</v>
      </c>
    </row>
    <row r="1206" spans="1:6" x14ac:dyDescent="0.45">
      <c r="A1206" t="s">
        <v>320</v>
      </c>
      <c r="B1206">
        <v>2021</v>
      </c>
      <c r="C1206" t="s">
        <v>317</v>
      </c>
      <c r="D1206">
        <v>2024</v>
      </c>
      <c r="E1206" t="s">
        <v>316</v>
      </c>
      <c r="F1206">
        <v>369900</v>
      </c>
    </row>
    <row r="1207" spans="1:6" x14ac:dyDescent="0.45">
      <c r="A1207" t="s">
        <v>320</v>
      </c>
      <c r="B1207">
        <v>2021</v>
      </c>
      <c r="C1207" t="s">
        <v>317</v>
      </c>
      <c r="D1207">
        <v>3250</v>
      </c>
      <c r="E1207" t="s">
        <v>316</v>
      </c>
      <c r="F1207">
        <v>369900</v>
      </c>
    </row>
    <row r="1208" spans="1:6" x14ac:dyDescent="0.45">
      <c r="A1208" t="s">
        <v>314</v>
      </c>
      <c r="B1208">
        <v>2016</v>
      </c>
      <c r="C1208" t="s">
        <v>317</v>
      </c>
      <c r="D1208">
        <v>14950</v>
      </c>
      <c r="E1208" t="s">
        <v>316</v>
      </c>
      <c r="F1208">
        <v>369900</v>
      </c>
    </row>
    <row r="1209" spans="1:6" x14ac:dyDescent="0.45">
      <c r="A1209" t="s">
        <v>314</v>
      </c>
      <c r="B1209">
        <v>2018</v>
      </c>
      <c r="C1209" t="s">
        <v>317</v>
      </c>
      <c r="D1209">
        <v>12100</v>
      </c>
      <c r="E1209" t="s">
        <v>316</v>
      </c>
      <c r="F1209">
        <v>369900</v>
      </c>
    </row>
    <row r="1210" spans="1:6" x14ac:dyDescent="0.45">
      <c r="A1210" t="s">
        <v>314</v>
      </c>
      <c r="B1210">
        <v>2020</v>
      </c>
      <c r="C1210" t="s">
        <v>315</v>
      </c>
      <c r="D1210">
        <v>9104</v>
      </c>
      <c r="E1210" t="s">
        <v>316</v>
      </c>
      <c r="F1210">
        <v>369900</v>
      </c>
    </row>
    <row r="1211" spans="1:6" x14ac:dyDescent="0.45">
      <c r="A1211" t="s">
        <v>314</v>
      </c>
      <c r="B1211">
        <v>2021</v>
      </c>
      <c r="C1211" t="s">
        <v>315</v>
      </c>
      <c r="D1211">
        <v>5769</v>
      </c>
      <c r="E1211" t="s">
        <v>316</v>
      </c>
      <c r="F1211">
        <v>369900</v>
      </c>
    </row>
    <row r="1212" spans="1:6" x14ac:dyDescent="0.45">
      <c r="A1212" t="s">
        <v>327</v>
      </c>
      <c r="B1212">
        <v>2021</v>
      </c>
      <c r="C1212" t="s">
        <v>317</v>
      </c>
      <c r="D1212">
        <v>6060</v>
      </c>
      <c r="E1212" t="s">
        <v>316</v>
      </c>
      <c r="F1212">
        <v>369800</v>
      </c>
    </row>
    <row r="1213" spans="1:6" x14ac:dyDescent="0.45">
      <c r="A1213" t="s">
        <v>342</v>
      </c>
      <c r="B1213">
        <v>2015</v>
      </c>
      <c r="C1213" t="s">
        <v>317</v>
      </c>
      <c r="D1213">
        <v>13824</v>
      </c>
      <c r="E1213" t="s">
        <v>316</v>
      </c>
      <c r="F1213">
        <v>369800</v>
      </c>
    </row>
    <row r="1214" spans="1:6" x14ac:dyDescent="0.45">
      <c r="A1214" t="s">
        <v>326</v>
      </c>
      <c r="B1214">
        <v>2019</v>
      </c>
      <c r="C1214" t="s">
        <v>322</v>
      </c>
      <c r="D1214">
        <v>5879</v>
      </c>
      <c r="E1214" t="s">
        <v>316</v>
      </c>
      <c r="F1214">
        <v>369800</v>
      </c>
    </row>
    <row r="1215" spans="1:6" x14ac:dyDescent="0.45">
      <c r="A1215" t="s">
        <v>326</v>
      </c>
      <c r="B1215">
        <v>2020</v>
      </c>
      <c r="C1215" t="s">
        <v>322</v>
      </c>
      <c r="D1215">
        <v>5913</v>
      </c>
      <c r="E1215" t="s">
        <v>316</v>
      </c>
      <c r="F1215">
        <v>369800</v>
      </c>
    </row>
    <row r="1216" spans="1:6" x14ac:dyDescent="0.45">
      <c r="A1216" t="s">
        <v>326</v>
      </c>
      <c r="B1216">
        <v>2020</v>
      </c>
      <c r="C1216" t="s">
        <v>322</v>
      </c>
      <c r="D1216">
        <v>6227</v>
      </c>
      <c r="E1216" t="s">
        <v>316</v>
      </c>
      <c r="F1216">
        <v>369800</v>
      </c>
    </row>
    <row r="1217" spans="1:6" x14ac:dyDescent="0.45">
      <c r="A1217" t="s">
        <v>326</v>
      </c>
      <c r="B1217">
        <v>2021</v>
      </c>
      <c r="C1217" t="s">
        <v>322</v>
      </c>
      <c r="D1217">
        <v>2068</v>
      </c>
      <c r="E1217" t="s">
        <v>316</v>
      </c>
      <c r="F1217">
        <v>369800</v>
      </c>
    </row>
    <row r="1218" spans="1:6" x14ac:dyDescent="0.45">
      <c r="A1218" t="s">
        <v>326</v>
      </c>
      <c r="B1218">
        <v>2021</v>
      </c>
      <c r="C1218" t="s">
        <v>322</v>
      </c>
      <c r="D1218">
        <v>3425</v>
      </c>
      <c r="E1218" t="s">
        <v>316</v>
      </c>
      <c r="F1218">
        <v>369800</v>
      </c>
    </row>
    <row r="1219" spans="1:6" x14ac:dyDescent="0.45">
      <c r="A1219" t="s">
        <v>320</v>
      </c>
      <c r="B1219">
        <v>2021</v>
      </c>
      <c r="C1219" t="s">
        <v>317</v>
      </c>
      <c r="D1219">
        <v>8500</v>
      </c>
      <c r="E1219" t="s">
        <v>316</v>
      </c>
      <c r="F1219">
        <v>369800</v>
      </c>
    </row>
    <row r="1220" spans="1:6" x14ac:dyDescent="0.45">
      <c r="A1220" t="s">
        <v>320</v>
      </c>
      <c r="B1220">
        <v>2022</v>
      </c>
      <c r="C1220" t="s">
        <v>315</v>
      </c>
      <c r="D1220">
        <v>4758</v>
      </c>
      <c r="E1220" t="s">
        <v>316</v>
      </c>
      <c r="F1220">
        <v>369800</v>
      </c>
    </row>
    <row r="1221" spans="1:6" x14ac:dyDescent="0.45">
      <c r="A1221" t="s">
        <v>320</v>
      </c>
      <c r="B1221">
        <v>2023</v>
      </c>
      <c r="C1221" t="s">
        <v>322</v>
      </c>
      <c r="D1221">
        <v>70</v>
      </c>
      <c r="E1221" t="s">
        <v>316</v>
      </c>
      <c r="F1221">
        <v>369800</v>
      </c>
    </row>
    <row r="1222" spans="1:6" x14ac:dyDescent="0.45">
      <c r="A1222" t="s">
        <v>320</v>
      </c>
      <c r="B1222">
        <v>2023</v>
      </c>
      <c r="C1222" t="s">
        <v>322</v>
      </c>
      <c r="D1222">
        <v>1080</v>
      </c>
      <c r="E1222" t="s">
        <v>316</v>
      </c>
      <c r="F1222">
        <v>369800</v>
      </c>
    </row>
    <row r="1223" spans="1:6" x14ac:dyDescent="0.45">
      <c r="A1223" t="s">
        <v>314</v>
      </c>
      <c r="B1223">
        <v>2021</v>
      </c>
      <c r="C1223" t="s">
        <v>312</v>
      </c>
      <c r="D1223">
        <v>5670</v>
      </c>
      <c r="E1223" t="s">
        <v>316</v>
      </c>
      <c r="F1223">
        <v>369800</v>
      </c>
    </row>
    <row r="1224" spans="1:6" x14ac:dyDescent="0.45">
      <c r="A1224" t="s">
        <v>326</v>
      </c>
      <c r="B1224">
        <v>2021</v>
      </c>
      <c r="C1224" t="s">
        <v>322</v>
      </c>
      <c r="D1224">
        <v>5349</v>
      </c>
      <c r="E1224" t="s">
        <v>316</v>
      </c>
      <c r="F1224">
        <v>369700</v>
      </c>
    </row>
    <row r="1225" spans="1:6" x14ac:dyDescent="0.45">
      <c r="A1225" t="s">
        <v>330</v>
      </c>
      <c r="B1225">
        <v>2023</v>
      </c>
      <c r="C1225" t="s">
        <v>315</v>
      </c>
      <c r="D1225">
        <v>2219</v>
      </c>
      <c r="E1225" t="s">
        <v>316</v>
      </c>
      <c r="F1225">
        <v>369000</v>
      </c>
    </row>
    <row r="1226" spans="1:6" x14ac:dyDescent="0.45">
      <c r="A1226" t="s">
        <v>327</v>
      </c>
      <c r="B1226">
        <v>2021</v>
      </c>
      <c r="C1226" t="s">
        <v>315</v>
      </c>
      <c r="D1226">
        <v>7750</v>
      </c>
      <c r="E1226" t="s">
        <v>316</v>
      </c>
      <c r="F1226">
        <v>369000</v>
      </c>
    </row>
    <row r="1227" spans="1:6" x14ac:dyDescent="0.45">
      <c r="A1227" t="s">
        <v>327</v>
      </c>
      <c r="B1227">
        <v>2022</v>
      </c>
      <c r="C1227" t="s">
        <v>312</v>
      </c>
      <c r="D1227">
        <v>6675</v>
      </c>
      <c r="E1227" t="s">
        <v>316</v>
      </c>
      <c r="F1227">
        <v>369000</v>
      </c>
    </row>
    <row r="1228" spans="1:6" x14ac:dyDescent="0.45">
      <c r="A1228" t="s">
        <v>327</v>
      </c>
      <c r="B1228">
        <v>2024</v>
      </c>
      <c r="C1228" t="s">
        <v>312</v>
      </c>
      <c r="D1228">
        <v>1000</v>
      </c>
      <c r="E1228" t="s">
        <v>316</v>
      </c>
      <c r="F1228">
        <v>369000</v>
      </c>
    </row>
    <row r="1229" spans="1:6" x14ac:dyDescent="0.45">
      <c r="A1229" t="s">
        <v>341</v>
      </c>
      <c r="B1229">
        <v>2016</v>
      </c>
      <c r="C1229" t="s">
        <v>315</v>
      </c>
      <c r="D1229">
        <v>8721</v>
      </c>
      <c r="E1229" t="s">
        <v>316</v>
      </c>
      <c r="F1229">
        <v>369000</v>
      </c>
    </row>
    <row r="1230" spans="1:6" x14ac:dyDescent="0.45">
      <c r="A1230" t="s">
        <v>335</v>
      </c>
      <c r="B1230">
        <v>2023</v>
      </c>
      <c r="C1230" t="s">
        <v>315</v>
      </c>
      <c r="D1230">
        <v>300</v>
      </c>
      <c r="E1230" t="s">
        <v>316</v>
      </c>
      <c r="F1230">
        <v>369000</v>
      </c>
    </row>
    <row r="1231" spans="1:6" x14ac:dyDescent="0.45">
      <c r="A1231" t="s">
        <v>326</v>
      </c>
      <c r="B1231">
        <v>2021</v>
      </c>
      <c r="C1231" t="s">
        <v>322</v>
      </c>
      <c r="D1231">
        <v>11173</v>
      </c>
      <c r="E1231" t="s">
        <v>316</v>
      </c>
      <c r="F1231">
        <v>368900</v>
      </c>
    </row>
    <row r="1232" spans="1:6" x14ac:dyDescent="0.45">
      <c r="A1232" t="s">
        <v>320</v>
      </c>
      <c r="B1232">
        <v>2021</v>
      </c>
      <c r="C1232" t="s">
        <v>322</v>
      </c>
      <c r="D1232">
        <v>2261</v>
      </c>
      <c r="E1232" t="s">
        <v>316</v>
      </c>
      <c r="F1232">
        <v>368900</v>
      </c>
    </row>
    <row r="1233" spans="1:6" x14ac:dyDescent="0.45">
      <c r="A1233" t="s">
        <v>326</v>
      </c>
      <c r="B1233">
        <v>2021</v>
      </c>
      <c r="C1233" t="s">
        <v>322</v>
      </c>
      <c r="D1233">
        <v>6640</v>
      </c>
      <c r="E1233" t="s">
        <v>316</v>
      </c>
      <c r="F1233">
        <v>368290</v>
      </c>
    </row>
    <row r="1234" spans="1:6" x14ac:dyDescent="0.45">
      <c r="A1234" t="s">
        <v>314</v>
      </c>
      <c r="B1234">
        <v>2022</v>
      </c>
      <c r="C1234" t="s">
        <v>312</v>
      </c>
      <c r="D1234">
        <v>4659</v>
      </c>
      <c r="E1234" t="s">
        <v>316</v>
      </c>
      <c r="F1234">
        <v>367900</v>
      </c>
    </row>
    <row r="1235" spans="1:6" x14ac:dyDescent="0.45">
      <c r="A1235" t="s">
        <v>327</v>
      </c>
      <c r="B1235">
        <v>2021</v>
      </c>
      <c r="C1235" t="s">
        <v>315</v>
      </c>
      <c r="D1235">
        <v>4300</v>
      </c>
      <c r="E1235" t="s">
        <v>316</v>
      </c>
      <c r="F1235">
        <v>364900</v>
      </c>
    </row>
    <row r="1236" spans="1:6" x14ac:dyDescent="0.45">
      <c r="A1236" t="s">
        <v>327</v>
      </c>
      <c r="B1236">
        <v>2021</v>
      </c>
      <c r="C1236" t="s">
        <v>315</v>
      </c>
      <c r="D1236">
        <v>6780</v>
      </c>
      <c r="E1236" t="s">
        <v>316</v>
      </c>
      <c r="F1236">
        <v>364900</v>
      </c>
    </row>
    <row r="1237" spans="1:6" x14ac:dyDescent="0.45">
      <c r="A1237" t="s">
        <v>323</v>
      </c>
      <c r="B1237">
        <v>2018</v>
      </c>
      <c r="C1237" t="s">
        <v>317</v>
      </c>
      <c r="D1237">
        <v>15000</v>
      </c>
      <c r="E1237" t="s">
        <v>316</v>
      </c>
      <c r="F1237">
        <v>364900</v>
      </c>
    </row>
    <row r="1238" spans="1:6" x14ac:dyDescent="0.45">
      <c r="A1238" t="s">
        <v>321</v>
      </c>
      <c r="B1238">
        <v>2023</v>
      </c>
      <c r="C1238" t="s">
        <v>315</v>
      </c>
      <c r="D1238">
        <v>4558</v>
      </c>
      <c r="E1238" t="s">
        <v>316</v>
      </c>
      <c r="F1238">
        <v>364900</v>
      </c>
    </row>
    <row r="1239" spans="1:6" x14ac:dyDescent="0.45">
      <c r="A1239" t="s">
        <v>328</v>
      </c>
      <c r="B1239">
        <v>2021</v>
      </c>
      <c r="C1239" t="s">
        <v>315</v>
      </c>
      <c r="D1239">
        <v>9990</v>
      </c>
      <c r="E1239" t="s">
        <v>316</v>
      </c>
      <c r="F1239">
        <v>364900</v>
      </c>
    </row>
    <row r="1240" spans="1:6" x14ac:dyDescent="0.45">
      <c r="A1240" t="s">
        <v>326</v>
      </c>
      <c r="B1240">
        <v>2019</v>
      </c>
      <c r="C1240" t="s">
        <v>322</v>
      </c>
      <c r="D1240">
        <v>6850</v>
      </c>
      <c r="E1240" t="s">
        <v>316</v>
      </c>
      <c r="F1240">
        <v>364900</v>
      </c>
    </row>
    <row r="1241" spans="1:6" x14ac:dyDescent="0.45">
      <c r="A1241" t="s">
        <v>320</v>
      </c>
      <c r="B1241">
        <v>2021</v>
      </c>
      <c r="C1241" t="s">
        <v>317</v>
      </c>
      <c r="D1241">
        <v>3888</v>
      </c>
      <c r="E1241" t="s">
        <v>316</v>
      </c>
      <c r="F1241">
        <v>364900</v>
      </c>
    </row>
    <row r="1242" spans="1:6" x14ac:dyDescent="0.45">
      <c r="A1242" t="s">
        <v>314</v>
      </c>
      <c r="B1242">
        <v>2017</v>
      </c>
      <c r="C1242" t="s">
        <v>312</v>
      </c>
      <c r="D1242">
        <v>16949</v>
      </c>
      <c r="E1242" t="s">
        <v>316</v>
      </c>
      <c r="F1242">
        <v>364900</v>
      </c>
    </row>
    <row r="1243" spans="1:6" x14ac:dyDescent="0.45">
      <c r="A1243" t="s">
        <v>314</v>
      </c>
      <c r="B1243">
        <v>2022</v>
      </c>
      <c r="C1243" t="s">
        <v>312</v>
      </c>
      <c r="D1243">
        <v>4726</v>
      </c>
      <c r="E1243" t="s">
        <v>316</v>
      </c>
      <c r="F1243">
        <v>364900</v>
      </c>
    </row>
    <row r="1244" spans="1:6" x14ac:dyDescent="0.45">
      <c r="A1244" t="s">
        <v>314</v>
      </c>
      <c r="B1244">
        <v>2023</v>
      </c>
      <c r="C1244" t="s">
        <v>312</v>
      </c>
      <c r="D1244">
        <v>2225</v>
      </c>
      <c r="E1244" t="s">
        <v>316</v>
      </c>
      <c r="F1244">
        <v>364900</v>
      </c>
    </row>
    <row r="1245" spans="1:6" x14ac:dyDescent="0.45">
      <c r="A1245" t="s">
        <v>327</v>
      </c>
      <c r="B1245">
        <v>2019</v>
      </c>
      <c r="C1245" t="s">
        <v>312</v>
      </c>
      <c r="D1245">
        <v>6770</v>
      </c>
      <c r="E1245" t="s">
        <v>316</v>
      </c>
      <c r="F1245">
        <v>364800</v>
      </c>
    </row>
    <row r="1246" spans="1:6" x14ac:dyDescent="0.45">
      <c r="A1246" t="s">
        <v>324</v>
      </c>
      <c r="B1246">
        <v>2023</v>
      </c>
      <c r="C1246" t="s">
        <v>315</v>
      </c>
      <c r="D1246">
        <v>1234</v>
      </c>
      <c r="E1246" t="s">
        <v>316</v>
      </c>
      <c r="F1246">
        <v>364800</v>
      </c>
    </row>
    <row r="1247" spans="1:6" x14ac:dyDescent="0.45">
      <c r="A1247" t="s">
        <v>320</v>
      </c>
      <c r="B1247">
        <v>2021</v>
      </c>
      <c r="C1247" t="s">
        <v>322</v>
      </c>
      <c r="D1247">
        <v>8250</v>
      </c>
      <c r="E1247" t="s">
        <v>316</v>
      </c>
      <c r="F1247">
        <v>364800</v>
      </c>
    </row>
    <row r="1248" spans="1:6" x14ac:dyDescent="0.45">
      <c r="A1248" t="s">
        <v>323</v>
      </c>
      <c r="B1248">
        <v>2021</v>
      </c>
      <c r="C1248" t="s">
        <v>317</v>
      </c>
      <c r="D1248">
        <v>6300</v>
      </c>
      <c r="E1248" t="s">
        <v>316</v>
      </c>
      <c r="F1248">
        <v>361250</v>
      </c>
    </row>
    <row r="1249" spans="1:6" x14ac:dyDescent="0.45">
      <c r="A1249" t="s">
        <v>318</v>
      </c>
      <c r="B1249">
        <v>2019</v>
      </c>
      <c r="C1249" t="s">
        <v>317</v>
      </c>
      <c r="D1249">
        <v>9600</v>
      </c>
      <c r="E1249" t="s">
        <v>313</v>
      </c>
      <c r="F1249">
        <v>361250</v>
      </c>
    </row>
    <row r="1250" spans="1:6" x14ac:dyDescent="0.45">
      <c r="A1250" t="s">
        <v>325</v>
      </c>
      <c r="B1250">
        <v>2021</v>
      </c>
      <c r="C1250" t="s">
        <v>317</v>
      </c>
      <c r="D1250">
        <v>2200</v>
      </c>
      <c r="E1250" t="s">
        <v>316</v>
      </c>
      <c r="F1250">
        <v>361250</v>
      </c>
    </row>
    <row r="1251" spans="1:6" x14ac:dyDescent="0.45">
      <c r="A1251" t="s">
        <v>330</v>
      </c>
      <c r="B1251">
        <v>2021</v>
      </c>
      <c r="C1251" t="s">
        <v>317</v>
      </c>
      <c r="D1251">
        <v>5400</v>
      </c>
      <c r="E1251" t="s">
        <v>316</v>
      </c>
      <c r="F1251">
        <v>359900</v>
      </c>
    </row>
    <row r="1252" spans="1:6" x14ac:dyDescent="0.45">
      <c r="A1252" t="s">
        <v>330</v>
      </c>
      <c r="B1252">
        <v>2021</v>
      </c>
      <c r="C1252" t="s">
        <v>317</v>
      </c>
      <c r="D1252">
        <v>5650</v>
      </c>
      <c r="E1252" t="s">
        <v>316</v>
      </c>
      <c r="F1252">
        <v>359900</v>
      </c>
    </row>
    <row r="1253" spans="1:6" x14ac:dyDescent="0.45">
      <c r="A1253" t="s">
        <v>327</v>
      </c>
      <c r="B1253">
        <v>2016</v>
      </c>
      <c r="C1253" t="s">
        <v>312</v>
      </c>
      <c r="D1253">
        <v>10663</v>
      </c>
      <c r="E1253" t="s">
        <v>316</v>
      </c>
      <c r="F1253">
        <v>359900</v>
      </c>
    </row>
    <row r="1254" spans="1:6" x14ac:dyDescent="0.45">
      <c r="A1254" t="s">
        <v>327</v>
      </c>
      <c r="B1254">
        <v>2019</v>
      </c>
      <c r="C1254" t="s">
        <v>317</v>
      </c>
      <c r="D1254">
        <v>5760</v>
      </c>
      <c r="E1254" t="s">
        <v>316</v>
      </c>
      <c r="F1254">
        <v>359900</v>
      </c>
    </row>
    <row r="1255" spans="1:6" x14ac:dyDescent="0.45">
      <c r="A1255" t="s">
        <v>327</v>
      </c>
      <c r="B1255">
        <v>2020</v>
      </c>
      <c r="C1255" t="s">
        <v>317</v>
      </c>
      <c r="D1255">
        <v>6100</v>
      </c>
      <c r="E1255" t="s">
        <v>316</v>
      </c>
      <c r="F1255">
        <v>359900</v>
      </c>
    </row>
    <row r="1256" spans="1:6" x14ac:dyDescent="0.45">
      <c r="A1256" t="s">
        <v>327</v>
      </c>
      <c r="B1256">
        <v>2021</v>
      </c>
      <c r="C1256" t="s">
        <v>315</v>
      </c>
      <c r="D1256">
        <v>7445</v>
      </c>
      <c r="E1256" t="s">
        <v>316</v>
      </c>
      <c r="F1256">
        <v>359900</v>
      </c>
    </row>
    <row r="1257" spans="1:6" x14ac:dyDescent="0.45">
      <c r="A1257" t="s">
        <v>338</v>
      </c>
      <c r="B1257">
        <v>2022</v>
      </c>
      <c r="C1257" t="s">
        <v>322</v>
      </c>
      <c r="D1257">
        <v>2</v>
      </c>
      <c r="E1257" t="s">
        <v>316</v>
      </c>
      <c r="F1257">
        <v>359900</v>
      </c>
    </row>
    <row r="1258" spans="1:6" x14ac:dyDescent="0.45">
      <c r="A1258" t="s">
        <v>321</v>
      </c>
      <c r="B1258">
        <v>2023</v>
      </c>
      <c r="C1258" t="s">
        <v>312</v>
      </c>
      <c r="D1258">
        <v>400</v>
      </c>
      <c r="E1258" t="s">
        <v>316</v>
      </c>
      <c r="F1258">
        <v>359900</v>
      </c>
    </row>
    <row r="1259" spans="1:6" x14ac:dyDescent="0.45">
      <c r="A1259" t="s">
        <v>321</v>
      </c>
      <c r="B1259">
        <v>2023</v>
      </c>
      <c r="C1259" t="s">
        <v>312</v>
      </c>
      <c r="D1259">
        <v>1000</v>
      </c>
      <c r="E1259" t="s">
        <v>316</v>
      </c>
      <c r="F1259">
        <v>359900</v>
      </c>
    </row>
    <row r="1260" spans="1:6" x14ac:dyDescent="0.45">
      <c r="A1260" t="s">
        <v>321</v>
      </c>
      <c r="B1260">
        <v>2023</v>
      </c>
      <c r="C1260" t="s">
        <v>315</v>
      </c>
      <c r="D1260">
        <v>3447</v>
      </c>
      <c r="E1260" t="s">
        <v>316</v>
      </c>
      <c r="F1260">
        <v>359900</v>
      </c>
    </row>
    <row r="1261" spans="1:6" x14ac:dyDescent="0.45">
      <c r="A1261" t="s">
        <v>328</v>
      </c>
      <c r="B1261">
        <v>2019</v>
      </c>
      <c r="C1261" t="s">
        <v>317</v>
      </c>
      <c r="D1261">
        <v>12300</v>
      </c>
      <c r="E1261" t="s">
        <v>316</v>
      </c>
      <c r="F1261">
        <v>359900</v>
      </c>
    </row>
    <row r="1262" spans="1:6" x14ac:dyDescent="0.45">
      <c r="A1262" t="s">
        <v>343</v>
      </c>
      <c r="B1262">
        <v>2021</v>
      </c>
      <c r="C1262" t="s">
        <v>315</v>
      </c>
      <c r="D1262">
        <v>2851</v>
      </c>
      <c r="E1262" t="s">
        <v>316</v>
      </c>
      <c r="F1262">
        <v>359900</v>
      </c>
    </row>
    <row r="1263" spans="1:6" x14ac:dyDescent="0.45">
      <c r="A1263" t="s">
        <v>320</v>
      </c>
      <c r="B1263">
        <v>2018</v>
      </c>
      <c r="C1263" t="s">
        <v>317</v>
      </c>
      <c r="D1263">
        <v>10850</v>
      </c>
      <c r="E1263" t="s">
        <v>316</v>
      </c>
      <c r="F1263">
        <v>359900</v>
      </c>
    </row>
    <row r="1264" spans="1:6" x14ac:dyDescent="0.45">
      <c r="A1264" t="s">
        <v>320</v>
      </c>
      <c r="B1264">
        <v>2019</v>
      </c>
      <c r="C1264" t="s">
        <v>317</v>
      </c>
      <c r="D1264">
        <v>3914</v>
      </c>
      <c r="E1264" t="s">
        <v>316</v>
      </c>
      <c r="F1264">
        <v>359900</v>
      </c>
    </row>
    <row r="1265" spans="1:6" x14ac:dyDescent="0.45">
      <c r="A1265" t="s">
        <v>320</v>
      </c>
      <c r="B1265">
        <v>2019</v>
      </c>
      <c r="C1265" t="s">
        <v>317</v>
      </c>
      <c r="D1265">
        <v>9630</v>
      </c>
      <c r="E1265" t="s">
        <v>316</v>
      </c>
      <c r="F1265">
        <v>359900</v>
      </c>
    </row>
    <row r="1266" spans="1:6" x14ac:dyDescent="0.45">
      <c r="A1266" t="s">
        <v>320</v>
      </c>
      <c r="B1266">
        <v>2020</v>
      </c>
      <c r="C1266" t="s">
        <v>317</v>
      </c>
      <c r="D1266">
        <v>12079</v>
      </c>
      <c r="E1266" t="s">
        <v>316</v>
      </c>
      <c r="F1266">
        <v>359900</v>
      </c>
    </row>
    <row r="1267" spans="1:6" x14ac:dyDescent="0.45">
      <c r="A1267" t="s">
        <v>320</v>
      </c>
      <c r="B1267">
        <v>2021</v>
      </c>
      <c r="C1267" t="s">
        <v>322</v>
      </c>
      <c r="D1267">
        <v>11548</v>
      </c>
      <c r="E1267" t="s">
        <v>316</v>
      </c>
      <c r="F1267">
        <v>359900</v>
      </c>
    </row>
    <row r="1268" spans="1:6" x14ac:dyDescent="0.45">
      <c r="A1268" t="s">
        <v>314</v>
      </c>
      <c r="B1268">
        <v>2018</v>
      </c>
      <c r="C1268" t="s">
        <v>317</v>
      </c>
      <c r="D1268">
        <v>8390</v>
      </c>
      <c r="E1268" t="s">
        <v>316</v>
      </c>
      <c r="F1268">
        <v>359900</v>
      </c>
    </row>
    <row r="1269" spans="1:6" x14ac:dyDescent="0.45">
      <c r="A1269" t="s">
        <v>314</v>
      </c>
      <c r="B1269">
        <v>2020</v>
      </c>
      <c r="C1269" t="s">
        <v>317</v>
      </c>
      <c r="D1269">
        <v>4813</v>
      </c>
      <c r="E1269" t="s">
        <v>316</v>
      </c>
      <c r="F1269">
        <v>359900</v>
      </c>
    </row>
    <row r="1270" spans="1:6" x14ac:dyDescent="0.45">
      <c r="A1270" t="s">
        <v>314</v>
      </c>
      <c r="B1270">
        <v>2020</v>
      </c>
      <c r="C1270" t="s">
        <v>317</v>
      </c>
      <c r="D1270">
        <v>6745</v>
      </c>
      <c r="E1270" t="s">
        <v>316</v>
      </c>
      <c r="F1270">
        <v>359900</v>
      </c>
    </row>
    <row r="1271" spans="1:6" x14ac:dyDescent="0.45">
      <c r="A1271" t="s">
        <v>314</v>
      </c>
      <c r="B1271">
        <v>2020</v>
      </c>
      <c r="C1271" t="s">
        <v>317</v>
      </c>
      <c r="D1271">
        <v>7926</v>
      </c>
      <c r="E1271" t="s">
        <v>316</v>
      </c>
      <c r="F1271">
        <v>359900</v>
      </c>
    </row>
    <row r="1272" spans="1:6" x14ac:dyDescent="0.45">
      <c r="A1272" t="s">
        <v>314</v>
      </c>
      <c r="B1272">
        <v>2021</v>
      </c>
      <c r="C1272" t="s">
        <v>317</v>
      </c>
      <c r="D1272">
        <v>5738</v>
      </c>
      <c r="E1272" t="s">
        <v>316</v>
      </c>
      <c r="F1272">
        <v>359900</v>
      </c>
    </row>
    <row r="1273" spans="1:6" x14ac:dyDescent="0.45">
      <c r="A1273" t="s">
        <v>314</v>
      </c>
      <c r="B1273">
        <v>2021</v>
      </c>
      <c r="C1273" t="s">
        <v>317</v>
      </c>
      <c r="D1273">
        <v>9880</v>
      </c>
      <c r="E1273" t="s">
        <v>316</v>
      </c>
      <c r="F1273">
        <v>359900</v>
      </c>
    </row>
    <row r="1274" spans="1:6" x14ac:dyDescent="0.45">
      <c r="A1274" t="s">
        <v>314</v>
      </c>
      <c r="B1274">
        <v>2021</v>
      </c>
      <c r="C1274" t="s">
        <v>315</v>
      </c>
      <c r="D1274">
        <v>6559</v>
      </c>
      <c r="E1274" t="s">
        <v>316</v>
      </c>
      <c r="F1274">
        <v>359900</v>
      </c>
    </row>
    <row r="1275" spans="1:6" x14ac:dyDescent="0.45">
      <c r="A1275" t="s">
        <v>314</v>
      </c>
      <c r="B1275">
        <v>2021</v>
      </c>
      <c r="C1275" t="s">
        <v>315</v>
      </c>
      <c r="D1275">
        <v>8396</v>
      </c>
      <c r="E1275" t="s">
        <v>316</v>
      </c>
      <c r="F1275">
        <v>359900</v>
      </c>
    </row>
    <row r="1276" spans="1:6" x14ac:dyDescent="0.45">
      <c r="A1276" t="s">
        <v>314</v>
      </c>
      <c r="B1276">
        <v>2022</v>
      </c>
      <c r="C1276" t="s">
        <v>312</v>
      </c>
      <c r="D1276">
        <v>4046</v>
      </c>
      <c r="E1276" t="s">
        <v>316</v>
      </c>
      <c r="F1276">
        <v>359900</v>
      </c>
    </row>
    <row r="1277" spans="1:6" x14ac:dyDescent="0.45">
      <c r="A1277" t="s">
        <v>314</v>
      </c>
      <c r="B1277">
        <v>2022</v>
      </c>
      <c r="C1277" t="s">
        <v>312</v>
      </c>
      <c r="D1277">
        <v>4254</v>
      </c>
      <c r="E1277" t="s">
        <v>316</v>
      </c>
      <c r="F1277">
        <v>359900</v>
      </c>
    </row>
    <row r="1278" spans="1:6" x14ac:dyDescent="0.45">
      <c r="A1278" t="s">
        <v>314</v>
      </c>
      <c r="B1278">
        <v>2022</v>
      </c>
      <c r="C1278" t="s">
        <v>312</v>
      </c>
      <c r="D1278">
        <v>5015</v>
      </c>
      <c r="E1278" t="s">
        <v>316</v>
      </c>
      <c r="F1278">
        <v>359900</v>
      </c>
    </row>
    <row r="1279" spans="1:6" x14ac:dyDescent="0.45">
      <c r="A1279" t="s">
        <v>314</v>
      </c>
      <c r="B1279">
        <v>2022</v>
      </c>
      <c r="C1279" t="s">
        <v>317</v>
      </c>
      <c r="D1279">
        <v>5105</v>
      </c>
      <c r="E1279" t="s">
        <v>316</v>
      </c>
      <c r="F1279">
        <v>359900</v>
      </c>
    </row>
    <row r="1280" spans="1:6" x14ac:dyDescent="0.45">
      <c r="A1280" t="s">
        <v>314</v>
      </c>
      <c r="B1280">
        <v>2022</v>
      </c>
      <c r="C1280" t="s">
        <v>317</v>
      </c>
      <c r="D1280">
        <v>9424</v>
      </c>
      <c r="E1280" t="s">
        <v>316</v>
      </c>
      <c r="F1280">
        <v>359900</v>
      </c>
    </row>
    <row r="1281" spans="1:6" x14ac:dyDescent="0.45">
      <c r="A1281" t="s">
        <v>314</v>
      </c>
      <c r="B1281">
        <v>2022</v>
      </c>
      <c r="C1281" t="s">
        <v>317</v>
      </c>
      <c r="D1281">
        <v>15434</v>
      </c>
      <c r="E1281" t="s">
        <v>316</v>
      </c>
      <c r="F1281">
        <v>359900</v>
      </c>
    </row>
    <row r="1282" spans="1:6" x14ac:dyDescent="0.45">
      <c r="A1282" t="s">
        <v>327</v>
      </c>
      <c r="B1282">
        <v>2018</v>
      </c>
      <c r="C1282" t="s">
        <v>312</v>
      </c>
      <c r="D1282">
        <v>4480</v>
      </c>
      <c r="E1282" t="s">
        <v>316</v>
      </c>
      <c r="F1282">
        <v>359800</v>
      </c>
    </row>
    <row r="1283" spans="1:6" x14ac:dyDescent="0.45">
      <c r="A1283" t="s">
        <v>326</v>
      </c>
      <c r="B1283">
        <v>2017</v>
      </c>
      <c r="C1283" t="s">
        <v>322</v>
      </c>
      <c r="D1283">
        <v>10336</v>
      </c>
      <c r="E1283" t="s">
        <v>316</v>
      </c>
      <c r="F1283">
        <v>359800</v>
      </c>
    </row>
    <row r="1284" spans="1:6" x14ac:dyDescent="0.45">
      <c r="A1284" t="s">
        <v>326</v>
      </c>
      <c r="B1284">
        <v>2019</v>
      </c>
      <c r="C1284" t="s">
        <v>322</v>
      </c>
      <c r="D1284">
        <v>6270</v>
      </c>
      <c r="E1284" t="s">
        <v>316</v>
      </c>
      <c r="F1284">
        <v>359800</v>
      </c>
    </row>
    <row r="1285" spans="1:6" x14ac:dyDescent="0.45">
      <c r="A1285" t="s">
        <v>326</v>
      </c>
      <c r="B1285">
        <v>2021</v>
      </c>
      <c r="C1285" t="s">
        <v>322</v>
      </c>
      <c r="D1285">
        <v>5083</v>
      </c>
      <c r="E1285" t="s">
        <v>316</v>
      </c>
      <c r="F1285">
        <v>359800</v>
      </c>
    </row>
    <row r="1286" spans="1:6" x14ac:dyDescent="0.45">
      <c r="A1286" t="s">
        <v>326</v>
      </c>
      <c r="B1286">
        <v>2021</v>
      </c>
      <c r="C1286" t="s">
        <v>322</v>
      </c>
      <c r="D1286">
        <v>5250</v>
      </c>
      <c r="E1286" t="s">
        <v>316</v>
      </c>
      <c r="F1286">
        <v>359800</v>
      </c>
    </row>
    <row r="1287" spans="1:6" x14ac:dyDescent="0.45">
      <c r="A1287" t="s">
        <v>320</v>
      </c>
      <c r="B1287">
        <v>2022</v>
      </c>
      <c r="C1287" t="s">
        <v>322</v>
      </c>
      <c r="D1287">
        <v>1655</v>
      </c>
      <c r="E1287" t="s">
        <v>316</v>
      </c>
      <c r="F1287">
        <v>359800</v>
      </c>
    </row>
    <row r="1288" spans="1:6" x14ac:dyDescent="0.45">
      <c r="A1288" t="s">
        <v>320</v>
      </c>
      <c r="B1288">
        <v>2023</v>
      </c>
      <c r="C1288" t="s">
        <v>322</v>
      </c>
      <c r="D1288">
        <v>1220</v>
      </c>
      <c r="E1288" t="s">
        <v>316</v>
      </c>
      <c r="F1288">
        <v>359800</v>
      </c>
    </row>
    <row r="1289" spans="1:6" x14ac:dyDescent="0.45">
      <c r="A1289" t="s">
        <v>320</v>
      </c>
      <c r="B1289">
        <v>2020</v>
      </c>
      <c r="C1289" t="s">
        <v>317</v>
      </c>
      <c r="D1289">
        <v>9773</v>
      </c>
      <c r="E1289" t="s">
        <v>316</v>
      </c>
      <c r="F1289">
        <v>359500</v>
      </c>
    </row>
    <row r="1290" spans="1:6" x14ac:dyDescent="0.45">
      <c r="A1290" t="s">
        <v>327</v>
      </c>
      <c r="B1290">
        <v>2022</v>
      </c>
      <c r="C1290" t="s">
        <v>315</v>
      </c>
      <c r="D1290">
        <v>3138</v>
      </c>
      <c r="E1290" t="s">
        <v>316</v>
      </c>
      <c r="F1290">
        <v>359000</v>
      </c>
    </row>
    <row r="1291" spans="1:6" x14ac:dyDescent="0.45">
      <c r="A1291" t="s">
        <v>319</v>
      </c>
      <c r="B1291">
        <v>2021</v>
      </c>
      <c r="C1291" t="s">
        <v>315</v>
      </c>
      <c r="D1291">
        <v>4500</v>
      </c>
      <c r="E1291" t="s">
        <v>316</v>
      </c>
      <c r="F1291">
        <v>359000</v>
      </c>
    </row>
    <row r="1292" spans="1:6" x14ac:dyDescent="0.45">
      <c r="A1292" t="s">
        <v>342</v>
      </c>
      <c r="B1292">
        <v>2020</v>
      </c>
      <c r="C1292" t="s">
        <v>317</v>
      </c>
      <c r="D1292">
        <v>5072</v>
      </c>
      <c r="E1292" t="s">
        <v>316</v>
      </c>
      <c r="F1292">
        <v>359000</v>
      </c>
    </row>
    <row r="1293" spans="1:6" x14ac:dyDescent="0.45">
      <c r="A1293" t="s">
        <v>323</v>
      </c>
      <c r="B1293">
        <v>2017</v>
      </c>
      <c r="C1293" t="s">
        <v>312</v>
      </c>
      <c r="D1293">
        <v>8700</v>
      </c>
      <c r="E1293" t="s">
        <v>316</v>
      </c>
      <c r="F1293">
        <v>359000</v>
      </c>
    </row>
    <row r="1294" spans="1:6" x14ac:dyDescent="0.45">
      <c r="A1294" t="s">
        <v>328</v>
      </c>
      <c r="B1294">
        <v>2020</v>
      </c>
      <c r="C1294" t="s">
        <v>317</v>
      </c>
      <c r="D1294">
        <v>4972</v>
      </c>
      <c r="E1294" t="s">
        <v>316</v>
      </c>
      <c r="F1294">
        <v>359000</v>
      </c>
    </row>
    <row r="1295" spans="1:6" x14ac:dyDescent="0.45">
      <c r="A1295" t="s">
        <v>326</v>
      </c>
      <c r="B1295">
        <v>2021</v>
      </c>
      <c r="C1295" t="s">
        <v>322</v>
      </c>
      <c r="D1295">
        <v>9699</v>
      </c>
      <c r="E1295" t="s">
        <v>316</v>
      </c>
      <c r="F1295">
        <v>359000</v>
      </c>
    </row>
    <row r="1296" spans="1:6" x14ac:dyDescent="0.45">
      <c r="A1296" t="s">
        <v>314</v>
      </c>
      <c r="B1296">
        <v>2021</v>
      </c>
      <c r="C1296" t="s">
        <v>317</v>
      </c>
      <c r="D1296">
        <v>6161</v>
      </c>
      <c r="E1296" t="s">
        <v>316</v>
      </c>
      <c r="F1296">
        <v>359000</v>
      </c>
    </row>
    <row r="1297" spans="1:6" x14ac:dyDescent="0.45">
      <c r="A1297" t="s">
        <v>326</v>
      </c>
      <c r="B1297">
        <v>2021</v>
      </c>
      <c r="C1297" t="s">
        <v>322</v>
      </c>
      <c r="D1297">
        <v>4619</v>
      </c>
      <c r="E1297" t="s">
        <v>313</v>
      </c>
      <c r="F1297">
        <v>358900</v>
      </c>
    </row>
    <row r="1298" spans="1:6" x14ac:dyDescent="0.45">
      <c r="A1298" t="s">
        <v>318</v>
      </c>
      <c r="B1298">
        <v>2022</v>
      </c>
      <c r="C1298" t="s">
        <v>322</v>
      </c>
      <c r="D1298">
        <v>480</v>
      </c>
      <c r="E1298" t="s">
        <v>316</v>
      </c>
      <c r="F1298">
        <v>356250</v>
      </c>
    </row>
    <row r="1299" spans="1:6" x14ac:dyDescent="0.45">
      <c r="A1299" t="s">
        <v>341</v>
      </c>
      <c r="B1299">
        <v>2023</v>
      </c>
      <c r="C1299" t="s">
        <v>315</v>
      </c>
      <c r="D1299">
        <v>2365</v>
      </c>
      <c r="E1299" t="s">
        <v>316</v>
      </c>
      <c r="F1299">
        <v>355000</v>
      </c>
    </row>
    <row r="1300" spans="1:6" x14ac:dyDescent="0.45">
      <c r="A1300" t="s">
        <v>327</v>
      </c>
      <c r="B1300">
        <v>2015</v>
      </c>
      <c r="C1300" t="s">
        <v>317</v>
      </c>
      <c r="D1300">
        <v>13600</v>
      </c>
      <c r="E1300" t="s">
        <v>316</v>
      </c>
      <c r="F1300">
        <v>354900</v>
      </c>
    </row>
    <row r="1301" spans="1:6" x14ac:dyDescent="0.45">
      <c r="A1301" t="s">
        <v>327</v>
      </c>
      <c r="B1301">
        <v>2015</v>
      </c>
      <c r="C1301" t="s">
        <v>317</v>
      </c>
      <c r="D1301">
        <v>14230</v>
      </c>
      <c r="E1301" t="s">
        <v>316</v>
      </c>
      <c r="F1301">
        <v>354900</v>
      </c>
    </row>
    <row r="1302" spans="1:6" x14ac:dyDescent="0.45">
      <c r="A1302" t="s">
        <v>324</v>
      </c>
      <c r="B1302">
        <v>2024</v>
      </c>
      <c r="C1302" t="s">
        <v>315</v>
      </c>
      <c r="D1302">
        <v>1</v>
      </c>
      <c r="E1302" t="s">
        <v>316</v>
      </c>
      <c r="F1302">
        <v>354900</v>
      </c>
    </row>
    <row r="1303" spans="1:6" x14ac:dyDescent="0.45">
      <c r="A1303" t="s">
        <v>321</v>
      </c>
      <c r="B1303">
        <v>2021</v>
      </c>
      <c r="C1303" t="s">
        <v>317</v>
      </c>
      <c r="D1303">
        <v>10011</v>
      </c>
      <c r="E1303" t="s">
        <v>316</v>
      </c>
      <c r="F1303">
        <v>354900</v>
      </c>
    </row>
    <row r="1304" spans="1:6" x14ac:dyDescent="0.45">
      <c r="A1304" t="s">
        <v>343</v>
      </c>
      <c r="B1304">
        <v>2021</v>
      </c>
      <c r="C1304" t="s">
        <v>315</v>
      </c>
      <c r="D1304">
        <v>3184</v>
      </c>
      <c r="E1304" t="s">
        <v>316</v>
      </c>
      <c r="F1304">
        <v>354900</v>
      </c>
    </row>
    <row r="1305" spans="1:6" x14ac:dyDescent="0.45">
      <c r="A1305" t="s">
        <v>343</v>
      </c>
      <c r="B1305">
        <v>2022</v>
      </c>
      <c r="C1305" t="s">
        <v>315</v>
      </c>
      <c r="D1305">
        <v>3900</v>
      </c>
      <c r="E1305" t="s">
        <v>316</v>
      </c>
      <c r="F1305">
        <v>354900</v>
      </c>
    </row>
    <row r="1306" spans="1:6" x14ac:dyDescent="0.45">
      <c r="A1306" t="s">
        <v>320</v>
      </c>
      <c r="B1306">
        <v>2018</v>
      </c>
      <c r="C1306" t="s">
        <v>317</v>
      </c>
      <c r="D1306">
        <v>18500</v>
      </c>
      <c r="E1306" t="s">
        <v>316</v>
      </c>
      <c r="F1306">
        <v>354900</v>
      </c>
    </row>
    <row r="1307" spans="1:6" x14ac:dyDescent="0.45">
      <c r="A1307" t="s">
        <v>314</v>
      </c>
      <c r="B1307">
        <v>2018</v>
      </c>
      <c r="C1307" t="s">
        <v>317</v>
      </c>
      <c r="D1307">
        <v>9366</v>
      </c>
      <c r="E1307" t="s">
        <v>316</v>
      </c>
      <c r="F1307">
        <v>354900</v>
      </c>
    </row>
    <row r="1308" spans="1:6" x14ac:dyDescent="0.45">
      <c r="A1308" t="s">
        <v>314</v>
      </c>
      <c r="B1308">
        <v>2018</v>
      </c>
      <c r="C1308" t="s">
        <v>317</v>
      </c>
      <c r="D1308">
        <v>9823</v>
      </c>
      <c r="E1308" t="s">
        <v>316</v>
      </c>
      <c r="F1308">
        <v>354900</v>
      </c>
    </row>
    <row r="1309" spans="1:6" x14ac:dyDescent="0.45">
      <c r="A1309" t="s">
        <v>314</v>
      </c>
      <c r="B1309">
        <v>2020</v>
      </c>
      <c r="C1309" t="s">
        <v>317</v>
      </c>
      <c r="D1309">
        <v>8011</v>
      </c>
      <c r="E1309" t="s">
        <v>316</v>
      </c>
      <c r="F1309">
        <v>354900</v>
      </c>
    </row>
    <row r="1310" spans="1:6" x14ac:dyDescent="0.45">
      <c r="A1310" t="s">
        <v>314</v>
      </c>
      <c r="B1310">
        <v>2022</v>
      </c>
      <c r="C1310" t="s">
        <v>312</v>
      </c>
      <c r="D1310">
        <v>4742</v>
      </c>
      <c r="E1310" t="s">
        <v>316</v>
      </c>
      <c r="F1310">
        <v>354900</v>
      </c>
    </row>
    <row r="1311" spans="1:6" x14ac:dyDescent="0.45">
      <c r="A1311" t="s">
        <v>330</v>
      </c>
      <c r="B1311">
        <v>2020</v>
      </c>
      <c r="C1311" t="s">
        <v>312</v>
      </c>
      <c r="D1311">
        <v>3297</v>
      </c>
      <c r="E1311" t="s">
        <v>316</v>
      </c>
      <c r="F1311">
        <v>354800</v>
      </c>
    </row>
    <row r="1312" spans="1:6" x14ac:dyDescent="0.45">
      <c r="A1312" t="s">
        <v>323</v>
      </c>
      <c r="B1312">
        <v>2019</v>
      </c>
      <c r="C1312" t="s">
        <v>317</v>
      </c>
      <c r="D1312">
        <v>6118</v>
      </c>
      <c r="E1312" t="s">
        <v>316</v>
      </c>
      <c r="F1312">
        <v>354800</v>
      </c>
    </row>
    <row r="1313" spans="1:6" x14ac:dyDescent="0.45">
      <c r="A1313" t="s">
        <v>324</v>
      </c>
      <c r="B1313">
        <v>2024</v>
      </c>
      <c r="C1313" t="s">
        <v>315</v>
      </c>
      <c r="D1313">
        <v>2</v>
      </c>
      <c r="E1313" t="s">
        <v>316</v>
      </c>
      <c r="F1313">
        <v>352300</v>
      </c>
    </row>
    <row r="1314" spans="1:6" x14ac:dyDescent="0.45">
      <c r="A1314" t="s">
        <v>326</v>
      </c>
      <c r="B1314">
        <v>2020</v>
      </c>
      <c r="C1314" t="s">
        <v>322</v>
      </c>
      <c r="D1314">
        <v>12471</v>
      </c>
      <c r="E1314" t="s">
        <v>316</v>
      </c>
      <c r="F1314">
        <v>351790</v>
      </c>
    </row>
    <row r="1315" spans="1:6" x14ac:dyDescent="0.45">
      <c r="A1315" t="s">
        <v>314</v>
      </c>
      <c r="B1315">
        <v>2021</v>
      </c>
      <c r="C1315" t="s">
        <v>312</v>
      </c>
      <c r="D1315">
        <v>7268</v>
      </c>
      <c r="E1315" t="s">
        <v>316</v>
      </c>
      <c r="F1315">
        <v>350000</v>
      </c>
    </row>
    <row r="1316" spans="1:6" x14ac:dyDescent="0.45">
      <c r="A1316" t="s">
        <v>330</v>
      </c>
      <c r="B1316">
        <v>2016</v>
      </c>
      <c r="C1316" t="s">
        <v>317</v>
      </c>
      <c r="D1316">
        <v>9918</v>
      </c>
      <c r="E1316" t="s">
        <v>316</v>
      </c>
      <c r="F1316">
        <v>349900</v>
      </c>
    </row>
    <row r="1317" spans="1:6" x14ac:dyDescent="0.45">
      <c r="A1317" t="s">
        <v>330</v>
      </c>
      <c r="B1317">
        <v>2016</v>
      </c>
      <c r="C1317" t="s">
        <v>312</v>
      </c>
      <c r="D1317">
        <v>17450</v>
      </c>
      <c r="E1317" t="s">
        <v>316</v>
      </c>
      <c r="F1317">
        <v>349900</v>
      </c>
    </row>
    <row r="1318" spans="1:6" x14ac:dyDescent="0.45">
      <c r="A1318" t="s">
        <v>330</v>
      </c>
      <c r="B1318">
        <v>2020</v>
      </c>
      <c r="C1318" t="s">
        <v>317</v>
      </c>
      <c r="D1318">
        <v>9317</v>
      </c>
      <c r="E1318" t="s">
        <v>316</v>
      </c>
      <c r="F1318">
        <v>349900</v>
      </c>
    </row>
    <row r="1319" spans="1:6" x14ac:dyDescent="0.45">
      <c r="A1319" t="s">
        <v>327</v>
      </c>
      <c r="B1319">
        <v>2017</v>
      </c>
      <c r="C1319" t="s">
        <v>317</v>
      </c>
      <c r="D1319">
        <v>9394</v>
      </c>
      <c r="E1319" t="s">
        <v>316</v>
      </c>
      <c r="F1319">
        <v>349900</v>
      </c>
    </row>
    <row r="1320" spans="1:6" x14ac:dyDescent="0.45">
      <c r="A1320" t="s">
        <v>327</v>
      </c>
      <c r="B1320">
        <v>2018</v>
      </c>
      <c r="C1320" t="s">
        <v>312</v>
      </c>
      <c r="D1320">
        <v>3790</v>
      </c>
      <c r="E1320" t="s">
        <v>313</v>
      </c>
      <c r="F1320">
        <v>349900</v>
      </c>
    </row>
    <row r="1321" spans="1:6" x14ac:dyDescent="0.45">
      <c r="A1321" t="s">
        <v>327</v>
      </c>
      <c r="B1321">
        <v>2018</v>
      </c>
      <c r="C1321" t="s">
        <v>312</v>
      </c>
      <c r="D1321">
        <v>5374</v>
      </c>
      <c r="E1321" t="s">
        <v>316</v>
      </c>
      <c r="F1321">
        <v>349900</v>
      </c>
    </row>
    <row r="1322" spans="1:6" x14ac:dyDescent="0.45">
      <c r="A1322" t="s">
        <v>327</v>
      </c>
      <c r="B1322">
        <v>2018</v>
      </c>
      <c r="C1322" t="s">
        <v>312</v>
      </c>
      <c r="D1322">
        <v>5581</v>
      </c>
      <c r="E1322" t="s">
        <v>316</v>
      </c>
      <c r="F1322">
        <v>349900</v>
      </c>
    </row>
    <row r="1323" spans="1:6" x14ac:dyDescent="0.45">
      <c r="A1323" t="s">
        <v>327</v>
      </c>
      <c r="B1323">
        <v>2018</v>
      </c>
      <c r="C1323" t="s">
        <v>317</v>
      </c>
      <c r="D1323">
        <v>11000</v>
      </c>
      <c r="E1323" t="s">
        <v>316</v>
      </c>
      <c r="F1323">
        <v>349900</v>
      </c>
    </row>
    <row r="1324" spans="1:6" x14ac:dyDescent="0.45">
      <c r="A1324" t="s">
        <v>327</v>
      </c>
      <c r="B1324">
        <v>2021</v>
      </c>
      <c r="C1324" t="s">
        <v>317</v>
      </c>
      <c r="D1324">
        <v>6527</v>
      </c>
      <c r="E1324" t="s">
        <v>316</v>
      </c>
      <c r="F1324">
        <v>349900</v>
      </c>
    </row>
    <row r="1325" spans="1:6" x14ac:dyDescent="0.45">
      <c r="A1325" t="s">
        <v>327</v>
      </c>
      <c r="B1325">
        <v>2022</v>
      </c>
      <c r="C1325" t="s">
        <v>312</v>
      </c>
      <c r="D1325">
        <v>4776</v>
      </c>
      <c r="E1325" t="s">
        <v>316</v>
      </c>
      <c r="F1325">
        <v>349900</v>
      </c>
    </row>
    <row r="1326" spans="1:6" x14ac:dyDescent="0.45">
      <c r="A1326" t="s">
        <v>327</v>
      </c>
      <c r="B1326">
        <v>2022</v>
      </c>
      <c r="C1326" t="s">
        <v>317</v>
      </c>
      <c r="D1326">
        <v>11677</v>
      </c>
      <c r="E1326" t="s">
        <v>316</v>
      </c>
      <c r="F1326">
        <v>349900</v>
      </c>
    </row>
    <row r="1327" spans="1:6" x14ac:dyDescent="0.45">
      <c r="A1327" t="s">
        <v>342</v>
      </c>
      <c r="B1327">
        <v>2016</v>
      </c>
      <c r="C1327" t="s">
        <v>317</v>
      </c>
      <c r="D1327">
        <v>14300</v>
      </c>
      <c r="E1327" t="s">
        <v>316</v>
      </c>
      <c r="F1327">
        <v>349900</v>
      </c>
    </row>
    <row r="1328" spans="1:6" x14ac:dyDescent="0.45">
      <c r="A1328" t="s">
        <v>336</v>
      </c>
      <c r="B1328">
        <v>2022</v>
      </c>
      <c r="C1328" t="s">
        <v>312</v>
      </c>
      <c r="D1328">
        <v>856</v>
      </c>
      <c r="E1328" t="s">
        <v>313</v>
      </c>
      <c r="F1328">
        <v>349900</v>
      </c>
    </row>
    <row r="1329" spans="1:6" x14ac:dyDescent="0.45">
      <c r="A1329" t="s">
        <v>323</v>
      </c>
      <c r="B1329">
        <v>2019</v>
      </c>
      <c r="C1329" t="s">
        <v>312</v>
      </c>
      <c r="D1329">
        <v>6549</v>
      </c>
      <c r="E1329" t="s">
        <v>316</v>
      </c>
      <c r="F1329">
        <v>349900</v>
      </c>
    </row>
    <row r="1330" spans="1:6" x14ac:dyDescent="0.45">
      <c r="A1330" t="s">
        <v>323</v>
      </c>
      <c r="B1330">
        <v>2020</v>
      </c>
      <c r="C1330" t="s">
        <v>317</v>
      </c>
      <c r="D1330">
        <v>2069</v>
      </c>
      <c r="E1330" t="s">
        <v>316</v>
      </c>
      <c r="F1330">
        <v>349900</v>
      </c>
    </row>
    <row r="1331" spans="1:6" x14ac:dyDescent="0.45">
      <c r="A1331" t="s">
        <v>338</v>
      </c>
      <c r="B1331">
        <v>2022</v>
      </c>
      <c r="C1331" t="s">
        <v>322</v>
      </c>
      <c r="D1331">
        <v>2368</v>
      </c>
      <c r="E1331" t="s">
        <v>316</v>
      </c>
      <c r="F1331">
        <v>349900</v>
      </c>
    </row>
    <row r="1332" spans="1:6" x14ac:dyDescent="0.45">
      <c r="A1332" t="s">
        <v>338</v>
      </c>
      <c r="B1332">
        <v>2022</v>
      </c>
      <c r="C1332" t="s">
        <v>322</v>
      </c>
      <c r="D1332">
        <v>3901</v>
      </c>
      <c r="E1332" t="s">
        <v>316</v>
      </c>
      <c r="F1332">
        <v>349900</v>
      </c>
    </row>
    <row r="1333" spans="1:6" x14ac:dyDescent="0.45">
      <c r="A1333" t="s">
        <v>328</v>
      </c>
      <c r="B1333">
        <v>2021</v>
      </c>
      <c r="C1333" t="s">
        <v>315</v>
      </c>
      <c r="D1333">
        <v>5950</v>
      </c>
      <c r="E1333" t="s">
        <v>316</v>
      </c>
      <c r="F1333">
        <v>349900</v>
      </c>
    </row>
    <row r="1334" spans="1:6" x14ac:dyDescent="0.45">
      <c r="A1334" t="s">
        <v>326</v>
      </c>
      <c r="B1334">
        <v>2014</v>
      </c>
      <c r="C1334" t="s">
        <v>322</v>
      </c>
      <c r="D1334">
        <v>20470</v>
      </c>
      <c r="E1334" t="s">
        <v>316</v>
      </c>
      <c r="F1334">
        <v>349900</v>
      </c>
    </row>
    <row r="1335" spans="1:6" x14ac:dyDescent="0.45">
      <c r="A1335" t="s">
        <v>326</v>
      </c>
      <c r="B1335">
        <v>2020</v>
      </c>
      <c r="C1335" t="s">
        <v>322</v>
      </c>
      <c r="D1335">
        <v>10866</v>
      </c>
      <c r="E1335" t="s">
        <v>316</v>
      </c>
      <c r="F1335">
        <v>349900</v>
      </c>
    </row>
    <row r="1336" spans="1:6" x14ac:dyDescent="0.45">
      <c r="A1336" t="s">
        <v>335</v>
      </c>
      <c r="B1336">
        <v>2019</v>
      </c>
      <c r="C1336" t="s">
        <v>317</v>
      </c>
      <c r="D1336">
        <v>15376</v>
      </c>
      <c r="E1336" t="s">
        <v>316</v>
      </c>
      <c r="F1336">
        <v>349900</v>
      </c>
    </row>
    <row r="1337" spans="1:6" x14ac:dyDescent="0.45">
      <c r="A1337" t="s">
        <v>320</v>
      </c>
      <c r="B1337">
        <v>2018</v>
      </c>
      <c r="C1337" t="s">
        <v>317</v>
      </c>
      <c r="D1337">
        <v>7759</v>
      </c>
      <c r="E1337" t="s">
        <v>316</v>
      </c>
      <c r="F1337">
        <v>349900</v>
      </c>
    </row>
    <row r="1338" spans="1:6" x14ac:dyDescent="0.45">
      <c r="A1338" t="s">
        <v>320</v>
      </c>
      <c r="B1338">
        <v>2023</v>
      </c>
      <c r="C1338" t="s">
        <v>312</v>
      </c>
      <c r="D1338">
        <v>2850</v>
      </c>
      <c r="E1338" t="s">
        <v>316</v>
      </c>
      <c r="F1338">
        <v>349900</v>
      </c>
    </row>
    <row r="1339" spans="1:6" x14ac:dyDescent="0.45">
      <c r="A1339" t="s">
        <v>314</v>
      </c>
      <c r="B1339">
        <v>2016</v>
      </c>
      <c r="C1339" t="s">
        <v>317</v>
      </c>
      <c r="D1339">
        <v>16751</v>
      </c>
      <c r="E1339" t="s">
        <v>316</v>
      </c>
      <c r="F1339">
        <v>349900</v>
      </c>
    </row>
    <row r="1340" spans="1:6" x14ac:dyDescent="0.45">
      <c r="A1340" t="s">
        <v>314</v>
      </c>
      <c r="B1340">
        <v>2018</v>
      </c>
      <c r="C1340" t="s">
        <v>317</v>
      </c>
      <c r="D1340">
        <v>6353</v>
      </c>
      <c r="E1340" t="s">
        <v>316</v>
      </c>
      <c r="F1340">
        <v>349900</v>
      </c>
    </row>
    <row r="1341" spans="1:6" x14ac:dyDescent="0.45">
      <c r="A1341" t="s">
        <v>314</v>
      </c>
      <c r="B1341">
        <v>2020</v>
      </c>
      <c r="C1341" t="s">
        <v>312</v>
      </c>
      <c r="D1341">
        <v>6056</v>
      </c>
      <c r="E1341" t="s">
        <v>316</v>
      </c>
      <c r="F1341">
        <v>349900</v>
      </c>
    </row>
    <row r="1342" spans="1:6" x14ac:dyDescent="0.45">
      <c r="A1342" t="s">
        <v>314</v>
      </c>
      <c r="B1342">
        <v>2020</v>
      </c>
      <c r="C1342" t="s">
        <v>312</v>
      </c>
      <c r="D1342">
        <v>6350</v>
      </c>
      <c r="E1342" t="s">
        <v>316</v>
      </c>
      <c r="F1342">
        <v>349900</v>
      </c>
    </row>
    <row r="1343" spans="1:6" x14ac:dyDescent="0.45">
      <c r="A1343" t="s">
        <v>314</v>
      </c>
      <c r="B1343">
        <v>2020</v>
      </c>
      <c r="C1343" t="s">
        <v>312</v>
      </c>
      <c r="D1343">
        <v>7813</v>
      </c>
      <c r="E1343" t="s">
        <v>316</v>
      </c>
      <c r="F1343">
        <v>349900</v>
      </c>
    </row>
    <row r="1344" spans="1:6" x14ac:dyDescent="0.45">
      <c r="A1344" t="s">
        <v>314</v>
      </c>
      <c r="B1344">
        <v>2020</v>
      </c>
      <c r="C1344" t="s">
        <v>317</v>
      </c>
      <c r="D1344">
        <v>8620</v>
      </c>
      <c r="E1344" t="s">
        <v>316</v>
      </c>
      <c r="F1344">
        <v>349900</v>
      </c>
    </row>
    <row r="1345" spans="1:6" x14ac:dyDescent="0.45">
      <c r="A1345" t="s">
        <v>314</v>
      </c>
      <c r="B1345">
        <v>2020</v>
      </c>
      <c r="C1345" t="s">
        <v>315</v>
      </c>
      <c r="D1345">
        <v>9424</v>
      </c>
      <c r="E1345" t="s">
        <v>316</v>
      </c>
      <c r="F1345">
        <v>349900</v>
      </c>
    </row>
    <row r="1346" spans="1:6" x14ac:dyDescent="0.45">
      <c r="A1346" t="s">
        <v>314</v>
      </c>
      <c r="B1346">
        <v>2021</v>
      </c>
      <c r="C1346" t="s">
        <v>315</v>
      </c>
      <c r="D1346">
        <v>6148</v>
      </c>
      <c r="E1346" t="s">
        <v>316</v>
      </c>
      <c r="F1346">
        <v>349900</v>
      </c>
    </row>
    <row r="1347" spans="1:6" x14ac:dyDescent="0.45">
      <c r="A1347" t="s">
        <v>314</v>
      </c>
      <c r="B1347">
        <v>2021</v>
      </c>
      <c r="C1347" t="s">
        <v>315</v>
      </c>
      <c r="D1347">
        <v>10658</v>
      </c>
      <c r="E1347" t="s">
        <v>316</v>
      </c>
      <c r="F1347">
        <v>349900</v>
      </c>
    </row>
    <row r="1348" spans="1:6" x14ac:dyDescent="0.45">
      <c r="A1348" t="s">
        <v>314</v>
      </c>
      <c r="B1348">
        <v>2021</v>
      </c>
      <c r="C1348" t="s">
        <v>315</v>
      </c>
      <c r="D1348">
        <v>10922</v>
      </c>
      <c r="E1348" t="s">
        <v>316</v>
      </c>
      <c r="F1348">
        <v>349900</v>
      </c>
    </row>
    <row r="1349" spans="1:6" x14ac:dyDescent="0.45">
      <c r="A1349" t="s">
        <v>314</v>
      </c>
      <c r="B1349">
        <v>2023</v>
      </c>
      <c r="C1349" t="s">
        <v>317</v>
      </c>
      <c r="D1349">
        <v>4490</v>
      </c>
      <c r="E1349" t="s">
        <v>316</v>
      </c>
      <c r="F1349">
        <v>349900</v>
      </c>
    </row>
    <row r="1350" spans="1:6" x14ac:dyDescent="0.45">
      <c r="A1350" t="s">
        <v>319</v>
      </c>
      <c r="B1350">
        <v>2022</v>
      </c>
      <c r="C1350" t="s">
        <v>315</v>
      </c>
      <c r="D1350">
        <v>4001</v>
      </c>
      <c r="E1350" t="s">
        <v>316</v>
      </c>
      <c r="F1350">
        <v>349800</v>
      </c>
    </row>
    <row r="1351" spans="1:6" x14ac:dyDescent="0.45">
      <c r="A1351" t="s">
        <v>332</v>
      </c>
      <c r="B1351">
        <v>2022</v>
      </c>
      <c r="C1351" t="s">
        <v>315</v>
      </c>
      <c r="D1351">
        <v>3338</v>
      </c>
      <c r="E1351" t="s">
        <v>316</v>
      </c>
      <c r="F1351">
        <v>349800</v>
      </c>
    </row>
    <row r="1352" spans="1:6" x14ac:dyDescent="0.45">
      <c r="A1352" t="s">
        <v>323</v>
      </c>
      <c r="B1352">
        <v>2019</v>
      </c>
      <c r="C1352" t="s">
        <v>317</v>
      </c>
      <c r="D1352">
        <v>7400</v>
      </c>
      <c r="E1352" t="s">
        <v>316</v>
      </c>
      <c r="F1352">
        <v>349800</v>
      </c>
    </row>
    <row r="1353" spans="1:6" x14ac:dyDescent="0.45">
      <c r="A1353" t="s">
        <v>326</v>
      </c>
      <c r="B1353">
        <v>2020</v>
      </c>
      <c r="C1353" t="s">
        <v>322</v>
      </c>
      <c r="D1353">
        <v>5800</v>
      </c>
      <c r="E1353" t="s">
        <v>316</v>
      </c>
      <c r="F1353">
        <v>349800</v>
      </c>
    </row>
    <row r="1354" spans="1:6" x14ac:dyDescent="0.45">
      <c r="A1354" t="s">
        <v>326</v>
      </c>
      <c r="B1354">
        <v>2020</v>
      </c>
      <c r="C1354" t="s">
        <v>322</v>
      </c>
      <c r="D1354">
        <v>8428</v>
      </c>
      <c r="E1354" t="s">
        <v>316</v>
      </c>
      <c r="F1354">
        <v>349800</v>
      </c>
    </row>
    <row r="1355" spans="1:6" x14ac:dyDescent="0.45">
      <c r="A1355" t="s">
        <v>326</v>
      </c>
      <c r="B1355">
        <v>2020</v>
      </c>
      <c r="C1355" t="s">
        <v>322</v>
      </c>
      <c r="D1355">
        <v>11043</v>
      </c>
      <c r="E1355" t="s">
        <v>316</v>
      </c>
      <c r="F1355">
        <v>349800</v>
      </c>
    </row>
    <row r="1356" spans="1:6" x14ac:dyDescent="0.45">
      <c r="A1356" t="s">
        <v>320</v>
      </c>
      <c r="B1356">
        <v>2023</v>
      </c>
      <c r="C1356" t="s">
        <v>322</v>
      </c>
      <c r="D1356">
        <v>1355</v>
      </c>
      <c r="E1356" t="s">
        <v>316</v>
      </c>
      <c r="F1356">
        <v>349800</v>
      </c>
    </row>
    <row r="1357" spans="1:6" x14ac:dyDescent="0.45">
      <c r="A1357" t="s">
        <v>314</v>
      </c>
      <c r="B1357">
        <v>2016</v>
      </c>
      <c r="C1357" t="s">
        <v>317</v>
      </c>
      <c r="D1357">
        <v>16700</v>
      </c>
      <c r="E1357" t="s">
        <v>316</v>
      </c>
      <c r="F1357">
        <v>349800</v>
      </c>
    </row>
    <row r="1358" spans="1:6" x14ac:dyDescent="0.45">
      <c r="A1358" t="s">
        <v>314</v>
      </c>
      <c r="B1358">
        <v>2017</v>
      </c>
      <c r="C1358" t="s">
        <v>317</v>
      </c>
      <c r="D1358">
        <v>17600</v>
      </c>
      <c r="E1358" t="s">
        <v>316</v>
      </c>
      <c r="F1358">
        <v>349800</v>
      </c>
    </row>
    <row r="1359" spans="1:6" x14ac:dyDescent="0.45">
      <c r="A1359" t="s">
        <v>314</v>
      </c>
      <c r="B1359">
        <v>2020</v>
      </c>
      <c r="C1359" t="s">
        <v>312</v>
      </c>
      <c r="D1359">
        <v>4776</v>
      </c>
      <c r="E1359" t="s">
        <v>316</v>
      </c>
      <c r="F1359">
        <v>349800</v>
      </c>
    </row>
    <row r="1360" spans="1:6" x14ac:dyDescent="0.45">
      <c r="A1360" t="s">
        <v>330</v>
      </c>
      <c r="B1360">
        <v>2022</v>
      </c>
      <c r="C1360" t="s">
        <v>312</v>
      </c>
      <c r="D1360">
        <v>2036</v>
      </c>
      <c r="E1360" t="s">
        <v>316</v>
      </c>
      <c r="F1360">
        <v>349000</v>
      </c>
    </row>
    <row r="1361" spans="1:6" x14ac:dyDescent="0.45">
      <c r="A1361" t="s">
        <v>327</v>
      </c>
      <c r="B1361">
        <v>2020</v>
      </c>
      <c r="C1361" t="s">
        <v>315</v>
      </c>
      <c r="D1361">
        <v>5495</v>
      </c>
      <c r="E1361" t="s">
        <v>316</v>
      </c>
      <c r="F1361">
        <v>349000</v>
      </c>
    </row>
    <row r="1362" spans="1:6" x14ac:dyDescent="0.45">
      <c r="A1362" t="s">
        <v>327</v>
      </c>
      <c r="B1362">
        <v>2021</v>
      </c>
      <c r="C1362" t="s">
        <v>312</v>
      </c>
      <c r="D1362">
        <v>1700</v>
      </c>
      <c r="E1362" t="s">
        <v>316</v>
      </c>
      <c r="F1362">
        <v>349000</v>
      </c>
    </row>
    <row r="1363" spans="1:6" x14ac:dyDescent="0.45">
      <c r="A1363" t="s">
        <v>323</v>
      </c>
      <c r="B1363">
        <v>2021</v>
      </c>
      <c r="C1363" t="s">
        <v>312</v>
      </c>
      <c r="D1363">
        <v>7100</v>
      </c>
      <c r="E1363" t="s">
        <v>316</v>
      </c>
      <c r="F1363">
        <v>349000</v>
      </c>
    </row>
    <row r="1364" spans="1:6" x14ac:dyDescent="0.45">
      <c r="A1364" t="s">
        <v>328</v>
      </c>
      <c r="B1364">
        <v>2020</v>
      </c>
      <c r="C1364" t="s">
        <v>317</v>
      </c>
      <c r="D1364">
        <v>3200</v>
      </c>
      <c r="E1364" t="s">
        <v>316</v>
      </c>
      <c r="F1364">
        <v>349000</v>
      </c>
    </row>
    <row r="1365" spans="1:6" x14ac:dyDescent="0.45">
      <c r="A1365" t="s">
        <v>314</v>
      </c>
      <c r="B1365">
        <v>2018</v>
      </c>
      <c r="C1365" t="s">
        <v>312</v>
      </c>
      <c r="D1365">
        <v>17200</v>
      </c>
      <c r="E1365" t="s">
        <v>316</v>
      </c>
      <c r="F1365">
        <v>349000</v>
      </c>
    </row>
    <row r="1366" spans="1:6" x14ac:dyDescent="0.45">
      <c r="A1366" t="s">
        <v>314</v>
      </c>
      <c r="B1366">
        <v>2019</v>
      </c>
      <c r="C1366" t="s">
        <v>317</v>
      </c>
      <c r="D1366">
        <v>5987</v>
      </c>
      <c r="E1366" t="s">
        <v>316</v>
      </c>
      <c r="F1366">
        <v>349000</v>
      </c>
    </row>
    <row r="1367" spans="1:6" x14ac:dyDescent="0.45">
      <c r="A1367" t="s">
        <v>314</v>
      </c>
      <c r="B1367">
        <v>2021</v>
      </c>
      <c r="C1367" t="s">
        <v>315</v>
      </c>
      <c r="D1367">
        <v>8461</v>
      </c>
      <c r="E1367" t="s">
        <v>316</v>
      </c>
      <c r="F1367">
        <v>349000</v>
      </c>
    </row>
    <row r="1368" spans="1:6" x14ac:dyDescent="0.45">
      <c r="A1368" t="s">
        <v>314</v>
      </c>
      <c r="B1368">
        <v>2022</v>
      </c>
      <c r="C1368" t="s">
        <v>317</v>
      </c>
      <c r="D1368">
        <v>3685</v>
      </c>
      <c r="E1368" t="s">
        <v>316</v>
      </c>
      <c r="F1368">
        <v>349000</v>
      </c>
    </row>
    <row r="1369" spans="1:6" x14ac:dyDescent="0.45">
      <c r="A1369" t="s">
        <v>324</v>
      </c>
      <c r="B1369">
        <v>2022</v>
      </c>
      <c r="C1369" t="s">
        <v>322</v>
      </c>
      <c r="D1369">
        <v>1203</v>
      </c>
      <c r="E1369" t="s">
        <v>316</v>
      </c>
      <c r="F1369">
        <v>348900</v>
      </c>
    </row>
    <row r="1370" spans="1:6" x14ac:dyDescent="0.45">
      <c r="A1370" t="s">
        <v>314</v>
      </c>
      <c r="B1370">
        <v>2022</v>
      </c>
      <c r="C1370" t="s">
        <v>317</v>
      </c>
      <c r="D1370">
        <v>8814</v>
      </c>
      <c r="E1370" t="s">
        <v>316</v>
      </c>
      <c r="F1370">
        <v>348800</v>
      </c>
    </row>
    <row r="1371" spans="1:6" x14ac:dyDescent="0.45">
      <c r="A1371" t="s">
        <v>320</v>
      </c>
      <c r="B1371">
        <v>2017</v>
      </c>
      <c r="C1371" t="s">
        <v>317</v>
      </c>
      <c r="D1371">
        <v>8900</v>
      </c>
      <c r="E1371" t="s">
        <v>316</v>
      </c>
      <c r="F1371">
        <v>348750</v>
      </c>
    </row>
    <row r="1372" spans="1:6" x14ac:dyDescent="0.45">
      <c r="A1372" t="s">
        <v>321</v>
      </c>
      <c r="B1372">
        <v>2022</v>
      </c>
      <c r="C1372" t="s">
        <v>322</v>
      </c>
      <c r="D1372">
        <v>1950</v>
      </c>
      <c r="E1372" t="s">
        <v>316</v>
      </c>
      <c r="F1372">
        <v>348625</v>
      </c>
    </row>
    <row r="1373" spans="1:6" x14ac:dyDescent="0.45">
      <c r="A1373" t="s">
        <v>321</v>
      </c>
      <c r="B1373">
        <v>2022</v>
      </c>
      <c r="C1373" t="s">
        <v>322</v>
      </c>
      <c r="D1373">
        <v>3888</v>
      </c>
      <c r="E1373" t="s">
        <v>316</v>
      </c>
      <c r="F1373">
        <v>348625</v>
      </c>
    </row>
    <row r="1374" spans="1:6" x14ac:dyDescent="0.45">
      <c r="A1374" t="s">
        <v>323</v>
      </c>
      <c r="B1374">
        <v>2020</v>
      </c>
      <c r="C1374" t="s">
        <v>317</v>
      </c>
      <c r="D1374">
        <v>6100</v>
      </c>
      <c r="E1374" t="s">
        <v>316</v>
      </c>
      <c r="F1374">
        <v>348000</v>
      </c>
    </row>
    <row r="1375" spans="1:6" x14ac:dyDescent="0.45">
      <c r="A1375" t="s">
        <v>327</v>
      </c>
      <c r="B1375">
        <v>2023</v>
      </c>
      <c r="C1375" t="s">
        <v>312</v>
      </c>
      <c r="D1375">
        <v>754</v>
      </c>
      <c r="E1375" t="s">
        <v>316</v>
      </c>
      <c r="F1375">
        <v>344900</v>
      </c>
    </row>
    <row r="1376" spans="1:6" x14ac:dyDescent="0.45">
      <c r="A1376" t="s">
        <v>319</v>
      </c>
      <c r="B1376">
        <v>2022</v>
      </c>
      <c r="C1376" t="s">
        <v>315</v>
      </c>
      <c r="D1376">
        <v>1600</v>
      </c>
      <c r="E1376" t="s">
        <v>316</v>
      </c>
      <c r="F1376">
        <v>344900</v>
      </c>
    </row>
    <row r="1377" spans="1:6" x14ac:dyDescent="0.45">
      <c r="A1377" t="s">
        <v>319</v>
      </c>
      <c r="B1377">
        <v>2022</v>
      </c>
      <c r="C1377" t="s">
        <v>315</v>
      </c>
      <c r="D1377">
        <v>4082</v>
      </c>
      <c r="E1377" t="s">
        <v>316</v>
      </c>
      <c r="F1377">
        <v>344900</v>
      </c>
    </row>
    <row r="1378" spans="1:6" x14ac:dyDescent="0.45">
      <c r="A1378" t="s">
        <v>324</v>
      </c>
      <c r="B1378">
        <v>2022</v>
      </c>
      <c r="C1378" t="s">
        <v>322</v>
      </c>
      <c r="D1378">
        <v>3415</v>
      </c>
      <c r="E1378" t="s">
        <v>316</v>
      </c>
      <c r="F1378">
        <v>344900</v>
      </c>
    </row>
    <row r="1379" spans="1:6" x14ac:dyDescent="0.45">
      <c r="A1379" t="s">
        <v>323</v>
      </c>
      <c r="B1379">
        <v>2018</v>
      </c>
      <c r="C1379" t="s">
        <v>315</v>
      </c>
      <c r="D1379">
        <v>6845</v>
      </c>
      <c r="E1379" t="s">
        <v>316</v>
      </c>
      <c r="F1379">
        <v>344900</v>
      </c>
    </row>
    <row r="1380" spans="1:6" x14ac:dyDescent="0.45">
      <c r="A1380" t="s">
        <v>323</v>
      </c>
      <c r="B1380">
        <v>2020</v>
      </c>
      <c r="C1380" t="s">
        <v>317</v>
      </c>
      <c r="D1380">
        <v>7300</v>
      </c>
      <c r="E1380" t="s">
        <v>316</v>
      </c>
      <c r="F1380">
        <v>344900</v>
      </c>
    </row>
    <row r="1381" spans="1:6" x14ac:dyDescent="0.45">
      <c r="A1381" t="s">
        <v>339</v>
      </c>
      <c r="B1381">
        <v>2021</v>
      </c>
      <c r="C1381" t="s">
        <v>312</v>
      </c>
      <c r="D1381">
        <v>2703</v>
      </c>
      <c r="E1381" t="s">
        <v>316</v>
      </c>
      <c r="F1381">
        <v>344900</v>
      </c>
    </row>
    <row r="1382" spans="1:6" x14ac:dyDescent="0.45">
      <c r="A1382" t="s">
        <v>343</v>
      </c>
      <c r="B1382">
        <v>2021</v>
      </c>
      <c r="C1382" t="s">
        <v>315</v>
      </c>
      <c r="D1382">
        <v>3088</v>
      </c>
      <c r="E1382" t="s">
        <v>316</v>
      </c>
      <c r="F1382">
        <v>344900</v>
      </c>
    </row>
    <row r="1383" spans="1:6" x14ac:dyDescent="0.45">
      <c r="A1383" t="s">
        <v>343</v>
      </c>
      <c r="B1383">
        <v>2021</v>
      </c>
      <c r="C1383" t="s">
        <v>315</v>
      </c>
      <c r="D1383">
        <v>3581</v>
      </c>
      <c r="E1383" t="s">
        <v>316</v>
      </c>
      <c r="F1383">
        <v>344900</v>
      </c>
    </row>
    <row r="1384" spans="1:6" x14ac:dyDescent="0.45">
      <c r="A1384" t="s">
        <v>320</v>
      </c>
      <c r="B1384">
        <v>2024</v>
      </c>
      <c r="C1384" t="s">
        <v>312</v>
      </c>
      <c r="D1384">
        <v>1</v>
      </c>
      <c r="E1384" t="s">
        <v>316</v>
      </c>
      <c r="F1384">
        <v>344900</v>
      </c>
    </row>
    <row r="1385" spans="1:6" x14ac:dyDescent="0.45">
      <c r="A1385" t="s">
        <v>314</v>
      </c>
      <c r="B1385">
        <v>2020</v>
      </c>
      <c r="C1385" t="s">
        <v>312</v>
      </c>
      <c r="D1385">
        <v>2795</v>
      </c>
      <c r="E1385" t="s">
        <v>316</v>
      </c>
      <c r="F1385">
        <v>344900</v>
      </c>
    </row>
    <row r="1386" spans="1:6" x14ac:dyDescent="0.45">
      <c r="A1386" t="s">
        <v>314</v>
      </c>
      <c r="B1386">
        <v>2021</v>
      </c>
      <c r="C1386" t="s">
        <v>312</v>
      </c>
      <c r="D1386">
        <v>3100</v>
      </c>
      <c r="E1386" t="s">
        <v>316</v>
      </c>
      <c r="F1386">
        <v>344900</v>
      </c>
    </row>
    <row r="1387" spans="1:6" x14ac:dyDescent="0.45">
      <c r="A1387" t="s">
        <v>327</v>
      </c>
      <c r="B1387">
        <v>2014</v>
      </c>
      <c r="C1387" t="s">
        <v>317</v>
      </c>
      <c r="D1387">
        <v>16090</v>
      </c>
      <c r="E1387" t="s">
        <v>316</v>
      </c>
      <c r="F1387">
        <v>344000</v>
      </c>
    </row>
    <row r="1388" spans="1:6" x14ac:dyDescent="0.45">
      <c r="A1388" t="s">
        <v>324</v>
      </c>
      <c r="B1388">
        <v>2024</v>
      </c>
      <c r="C1388" t="s">
        <v>315</v>
      </c>
      <c r="D1388">
        <v>1</v>
      </c>
      <c r="E1388" t="s">
        <v>316</v>
      </c>
      <c r="F1388">
        <v>343386</v>
      </c>
    </row>
    <row r="1389" spans="1:6" x14ac:dyDescent="0.45">
      <c r="A1389" t="s">
        <v>324</v>
      </c>
      <c r="B1389">
        <v>2024</v>
      </c>
      <c r="C1389" t="s">
        <v>315</v>
      </c>
      <c r="D1389">
        <v>1</v>
      </c>
      <c r="E1389" t="s">
        <v>316</v>
      </c>
      <c r="F1389">
        <v>343386</v>
      </c>
    </row>
    <row r="1390" spans="1:6" x14ac:dyDescent="0.45">
      <c r="A1390" t="s">
        <v>324</v>
      </c>
      <c r="B1390">
        <v>2024</v>
      </c>
      <c r="C1390" t="s">
        <v>315</v>
      </c>
      <c r="D1390">
        <v>1</v>
      </c>
      <c r="E1390" t="s">
        <v>316</v>
      </c>
      <c r="F1390">
        <v>343386</v>
      </c>
    </row>
    <row r="1391" spans="1:6" x14ac:dyDescent="0.45">
      <c r="A1391" t="s">
        <v>330</v>
      </c>
      <c r="B1391">
        <v>2021</v>
      </c>
      <c r="C1391" t="s">
        <v>317</v>
      </c>
      <c r="D1391">
        <v>6882</v>
      </c>
      <c r="E1391" t="s">
        <v>316</v>
      </c>
      <c r="F1391">
        <v>339900</v>
      </c>
    </row>
    <row r="1392" spans="1:6" x14ac:dyDescent="0.45">
      <c r="A1392" t="s">
        <v>327</v>
      </c>
      <c r="B1392">
        <v>2016</v>
      </c>
      <c r="C1392" t="s">
        <v>315</v>
      </c>
      <c r="D1392">
        <v>12018</v>
      </c>
      <c r="E1392" t="s">
        <v>316</v>
      </c>
      <c r="F1392">
        <v>339900</v>
      </c>
    </row>
    <row r="1393" spans="1:6" x14ac:dyDescent="0.45">
      <c r="A1393" t="s">
        <v>327</v>
      </c>
      <c r="B1393">
        <v>2016</v>
      </c>
      <c r="C1393" t="s">
        <v>317</v>
      </c>
      <c r="D1393">
        <v>12350</v>
      </c>
      <c r="E1393" t="s">
        <v>316</v>
      </c>
      <c r="F1393">
        <v>339900</v>
      </c>
    </row>
    <row r="1394" spans="1:6" x14ac:dyDescent="0.45">
      <c r="A1394" t="s">
        <v>327</v>
      </c>
      <c r="B1394">
        <v>2017</v>
      </c>
      <c r="C1394" t="s">
        <v>312</v>
      </c>
      <c r="D1394">
        <v>9320</v>
      </c>
      <c r="E1394" t="s">
        <v>316</v>
      </c>
      <c r="F1394">
        <v>339900</v>
      </c>
    </row>
    <row r="1395" spans="1:6" x14ac:dyDescent="0.45">
      <c r="A1395" t="s">
        <v>327</v>
      </c>
      <c r="B1395">
        <v>2020</v>
      </c>
      <c r="C1395" t="s">
        <v>315</v>
      </c>
      <c r="D1395">
        <v>7585</v>
      </c>
      <c r="E1395" t="s">
        <v>316</v>
      </c>
      <c r="F1395">
        <v>339900</v>
      </c>
    </row>
    <row r="1396" spans="1:6" x14ac:dyDescent="0.45">
      <c r="A1396" t="s">
        <v>327</v>
      </c>
      <c r="B1396">
        <v>2021</v>
      </c>
      <c r="C1396" t="s">
        <v>315</v>
      </c>
      <c r="D1396">
        <v>3230</v>
      </c>
      <c r="E1396" t="s">
        <v>316</v>
      </c>
      <c r="F1396">
        <v>339900</v>
      </c>
    </row>
    <row r="1397" spans="1:6" x14ac:dyDescent="0.45">
      <c r="A1397" t="s">
        <v>327</v>
      </c>
      <c r="B1397">
        <v>2021</v>
      </c>
      <c r="C1397" t="s">
        <v>315</v>
      </c>
      <c r="D1397">
        <v>3809</v>
      </c>
      <c r="E1397" t="s">
        <v>316</v>
      </c>
      <c r="F1397">
        <v>339900</v>
      </c>
    </row>
    <row r="1398" spans="1:6" x14ac:dyDescent="0.45">
      <c r="A1398" t="s">
        <v>327</v>
      </c>
      <c r="B1398">
        <v>2021</v>
      </c>
      <c r="C1398" t="s">
        <v>315</v>
      </c>
      <c r="D1398">
        <v>8650</v>
      </c>
      <c r="E1398" t="s">
        <v>316</v>
      </c>
      <c r="F1398">
        <v>339900</v>
      </c>
    </row>
    <row r="1399" spans="1:6" x14ac:dyDescent="0.45">
      <c r="A1399" t="s">
        <v>327</v>
      </c>
      <c r="B1399">
        <v>2022</v>
      </c>
      <c r="C1399" t="s">
        <v>317</v>
      </c>
      <c r="D1399">
        <v>2632</v>
      </c>
      <c r="E1399" t="s">
        <v>313</v>
      </c>
      <c r="F1399">
        <v>339900</v>
      </c>
    </row>
    <row r="1400" spans="1:6" x14ac:dyDescent="0.45">
      <c r="A1400" t="s">
        <v>319</v>
      </c>
      <c r="B1400">
        <v>2022</v>
      </c>
      <c r="C1400" t="s">
        <v>315</v>
      </c>
      <c r="D1400">
        <v>1500</v>
      </c>
      <c r="E1400" t="s">
        <v>316</v>
      </c>
      <c r="F1400">
        <v>339900</v>
      </c>
    </row>
    <row r="1401" spans="1:6" x14ac:dyDescent="0.45">
      <c r="A1401" t="s">
        <v>319</v>
      </c>
      <c r="B1401">
        <v>2023</v>
      </c>
      <c r="C1401" t="s">
        <v>315</v>
      </c>
      <c r="D1401">
        <v>1080</v>
      </c>
      <c r="E1401" t="s">
        <v>316</v>
      </c>
      <c r="F1401">
        <v>339900</v>
      </c>
    </row>
    <row r="1402" spans="1:6" x14ac:dyDescent="0.45">
      <c r="A1402" t="s">
        <v>324</v>
      </c>
      <c r="B1402">
        <v>2020</v>
      </c>
      <c r="C1402" t="s">
        <v>317</v>
      </c>
      <c r="D1402">
        <v>7269</v>
      </c>
      <c r="E1402" t="s">
        <v>316</v>
      </c>
      <c r="F1402">
        <v>339900</v>
      </c>
    </row>
    <row r="1403" spans="1:6" x14ac:dyDescent="0.45">
      <c r="A1403" t="s">
        <v>342</v>
      </c>
      <c r="B1403">
        <v>2017</v>
      </c>
      <c r="C1403" t="s">
        <v>317</v>
      </c>
      <c r="D1403">
        <v>14900</v>
      </c>
      <c r="E1403" t="s">
        <v>316</v>
      </c>
      <c r="F1403">
        <v>339900</v>
      </c>
    </row>
    <row r="1404" spans="1:6" x14ac:dyDescent="0.45">
      <c r="A1404" t="s">
        <v>323</v>
      </c>
      <c r="B1404">
        <v>2017</v>
      </c>
      <c r="C1404" t="s">
        <v>317</v>
      </c>
      <c r="D1404">
        <v>14900</v>
      </c>
      <c r="E1404" t="s">
        <v>316</v>
      </c>
      <c r="F1404">
        <v>339900</v>
      </c>
    </row>
    <row r="1405" spans="1:6" x14ac:dyDescent="0.45">
      <c r="A1405" t="s">
        <v>323</v>
      </c>
      <c r="B1405">
        <v>2019</v>
      </c>
      <c r="C1405" t="s">
        <v>317</v>
      </c>
      <c r="D1405">
        <v>7351</v>
      </c>
      <c r="E1405" t="s">
        <v>316</v>
      </c>
      <c r="F1405">
        <v>339900</v>
      </c>
    </row>
    <row r="1406" spans="1:6" x14ac:dyDescent="0.45">
      <c r="A1406" t="s">
        <v>323</v>
      </c>
      <c r="B1406">
        <v>2020</v>
      </c>
      <c r="C1406" t="s">
        <v>312</v>
      </c>
      <c r="D1406">
        <v>5400</v>
      </c>
      <c r="E1406" t="s">
        <v>316</v>
      </c>
      <c r="F1406">
        <v>339900</v>
      </c>
    </row>
    <row r="1407" spans="1:6" x14ac:dyDescent="0.45">
      <c r="A1407" t="s">
        <v>323</v>
      </c>
      <c r="B1407">
        <v>2021</v>
      </c>
      <c r="C1407" t="s">
        <v>317</v>
      </c>
      <c r="D1407">
        <v>12883</v>
      </c>
      <c r="E1407" t="s">
        <v>316</v>
      </c>
      <c r="F1407">
        <v>339900</v>
      </c>
    </row>
    <row r="1408" spans="1:6" x14ac:dyDescent="0.45">
      <c r="A1408" t="s">
        <v>323</v>
      </c>
      <c r="B1408">
        <v>2021</v>
      </c>
      <c r="C1408" t="s">
        <v>315</v>
      </c>
      <c r="D1408">
        <v>4730</v>
      </c>
      <c r="E1408" t="s">
        <v>316</v>
      </c>
      <c r="F1408">
        <v>339900</v>
      </c>
    </row>
    <row r="1409" spans="1:6" x14ac:dyDescent="0.45">
      <c r="A1409" t="s">
        <v>338</v>
      </c>
      <c r="B1409">
        <v>2023</v>
      </c>
      <c r="C1409" t="s">
        <v>322</v>
      </c>
      <c r="D1409">
        <v>1</v>
      </c>
      <c r="E1409" t="s">
        <v>316</v>
      </c>
      <c r="F1409">
        <v>339900</v>
      </c>
    </row>
    <row r="1410" spans="1:6" x14ac:dyDescent="0.45">
      <c r="A1410" t="s">
        <v>338</v>
      </c>
      <c r="B1410">
        <v>2023</v>
      </c>
      <c r="C1410" t="s">
        <v>322</v>
      </c>
      <c r="D1410">
        <v>1</v>
      </c>
      <c r="E1410" t="s">
        <v>316</v>
      </c>
      <c r="F1410">
        <v>339900</v>
      </c>
    </row>
    <row r="1411" spans="1:6" x14ac:dyDescent="0.45">
      <c r="A1411" t="s">
        <v>339</v>
      </c>
      <c r="B1411">
        <v>2021</v>
      </c>
      <c r="C1411" t="s">
        <v>315</v>
      </c>
      <c r="D1411">
        <v>4995</v>
      </c>
      <c r="E1411" t="s">
        <v>316</v>
      </c>
      <c r="F1411">
        <v>339900</v>
      </c>
    </row>
    <row r="1412" spans="1:6" x14ac:dyDescent="0.45">
      <c r="A1412" t="s">
        <v>321</v>
      </c>
      <c r="B1412">
        <v>2023</v>
      </c>
      <c r="C1412" t="s">
        <v>312</v>
      </c>
      <c r="D1412">
        <v>272</v>
      </c>
      <c r="E1412" t="s">
        <v>316</v>
      </c>
      <c r="F1412">
        <v>339900</v>
      </c>
    </row>
    <row r="1413" spans="1:6" x14ac:dyDescent="0.45">
      <c r="A1413" t="s">
        <v>321</v>
      </c>
      <c r="B1413">
        <v>2023</v>
      </c>
      <c r="C1413" t="s">
        <v>312</v>
      </c>
      <c r="D1413">
        <v>825</v>
      </c>
      <c r="E1413" t="s">
        <v>316</v>
      </c>
      <c r="F1413">
        <v>339900</v>
      </c>
    </row>
    <row r="1414" spans="1:6" x14ac:dyDescent="0.45">
      <c r="A1414" t="s">
        <v>321</v>
      </c>
      <c r="B1414">
        <v>2023</v>
      </c>
      <c r="C1414" t="s">
        <v>312</v>
      </c>
      <c r="D1414">
        <v>1000</v>
      </c>
      <c r="E1414" t="s">
        <v>316</v>
      </c>
      <c r="F1414">
        <v>339900</v>
      </c>
    </row>
    <row r="1415" spans="1:6" x14ac:dyDescent="0.45">
      <c r="A1415" t="s">
        <v>321</v>
      </c>
      <c r="B1415">
        <v>2023</v>
      </c>
      <c r="C1415" t="s">
        <v>312</v>
      </c>
      <c r="D1415">
        <v>1000</v>
      </c>
      <c r="E1415" t="s">
        <v>316</v>
      </c>
      <c r="F1415">
        <v>339900</v>
      </c>
    </row>
    <row r="1416" spans="1:6" x14ac:dyDescent="0.45">
      <c r="A1416" t="s">
        <v>321</v>
      </c>
      <c r="B1416">
        <v>2024</v>
      </c>
      <c r="C1416" t="s">
        <v>312</v>
      </c>
      <c r="D1416">
        <v>500</v>
      </c>
      <c r="E1416" t="s">
        <v>316</v>
      </c>
      <c r="F1416">
        <v>339900</v>
      </c>
    </row>
    <row r="1417" spans="1:6" x14ac:dyDescent="0.45">
      <c r="A1417" t="s">
        <v>311</v>
      </c>
      <c r="B1417">
        <v>2023</v>
      </c>
      <c r="C1417" t="s">
        <v>312</v>
      </c>
      <c r="D1417">
        <v>550</v>
      </c>
      <c r="E1417" t="s">
        <v>316</v>
      </c>
      <c r="F1417">
        <v>339900</v>
      </c>
    </row>
    <row r="1418" spans="1:6" x14ac:dyDescent="0.45">
      <c r="A1418" t="s">
        <v>328</v>
      </c>
      <c r="B1418">
        <v>2021</v>
      </c>
      <c r="C1418" t="s">
        <v>312</v>
      </c>
      <c r="D1418">
        <v>8699</v>
      </c>
      <c r="E1418" t="s">
        <v>316</v>
      </c>
      <c r="F1418">
        <v>339900</v>
      </c>
    </row>
    <row r="1419" spans="1:6" x14ac:dyDescent="0.45">
      <c r="A1419" t="s">
        <v>343</v>
      </c>
      <c r="B1419">
        <v>2021</v>
      </c>
      <c r="C1419" t="s">
        <v>315</v>
      </c>
      <c r="D1419">
        <v>8220</v>
      </c>
      <c r="E1419" t="s">
        <v>316</v>
      </c>
      <c r="F1419">
        <v>339900</v>
      </c>
    </row>
    <row r="1420" spans="1:6" x14ac:dyDescent="0.45">
      <c r="A1420" t="s">
        <v>326</v>
      </c>
      <c r="B1420">
        <v>2021</v>
      </c>
      <c r="C1420" t="s">
        <v>322</v>
      </c>
      <c r="D1420">
        <v>4850</v>
      </c>
      <c r="E1420" t="s">
        <v>316</v>
      </c>
      <c r="F1420">
        <v>339900</v>
      </c>
    </row>
    <row r="1421" spans="1:6" x14ac:dyDescent="0.45">
      <c r="A1421" t="s">
        <v>335</v>
      </c>
      <c r="B1421">
        <v>2019</v>
      </c>
      <c r="C1421" t="s">
        <v>315</v>
      </c>
      <c r="D1421">
        <v>5630</v>
      </c>
      <c r="E1421" t="s">
        <v>316</v>
      </c>
      <c r="F1421">
        <v>339900</v>
      </c>
    </row>
    <row r="1422" spans="1:6" x14ac:dyDescent="0.45">
      <c r="A1422" t="s">
        <v>335</v>
      </c>
      <c r="B1422">
        <v>2022</v>
      </c>
      <c r="C1422" t="s">
        <v>317</v>
      </c>
      <c r="D1422">
        <v>1680</v>
      </c>
      <c r="E1422" t="s">
        <v>313</v>
      </c>
      <c r="F1422">
        <v>339900</v>
      </c>
    </row>
    <row r="1423" spans="1:6" x14ac:dyDescent="0.45">
      <c r="A1423" t="s">
        <v>320</v>
      </c>
      <c r="B1423">
        <v>2020</v>
      </c>
      <c r="C1423" t="s">
        <v>312</v>
      </c>
      <c r="D1423">
        <v>5650</v>
      </c>
      <c r="E1423" t="s">
        <v>316</v>
      </c>
      <c r="F1423">
        <v>339900</v>
      </c>
    </row>
    <row r="1424" spans="1:6" x14ac:dyDescent="0.45">
      <c r="A1424" t="s">
        <v>320</v>
      </c>
      <c r="B1424">
        <v>2020</v>
      </c>
      <c r="C1424" t="s">
        <v>317</v>
      </c>
      <c r="D1424">
        <v>8498</v>
      </c>
      <c r="E1424" t="s">
        <v>316</v>
      </c>
      <c r="F1424">
        <v>339900</v>
      </c>
    </row>
    <row r="1425" spans="1:6" x14ac:dyDescent="0.45">
      <c r="A1425" t="s">
        <v>320</v>
      </c>
      <c r="B1425">
        <v>2021</v>
      </c>
      <c r="C1425" t="s">
        <v>322</v>
      </c>
      <c r="D1425">
        <v>1364</v>
      </c>
      <c r="E1425" t="s">
        <v>316</v>
      </c>
      <c r="F1425">
        <v>339900</v>
      </c>
    </row>
    <row r="1426" spans="1:6" x14ac:dyDescent="0.45">
      <c r="A1426" t="s">
        <v>320</v>
      </c>
      <c r="B1426">
        <v>2021</v>
      </c>
      <c r="C1426" t="s">
        <v>322</v>
      </c>
      <c r="D1426">
        <v>1822</v>
      </c>
      <c r="E1426" t="s">
        <v>316</v>
      </c>
      <c r="F1426">
        <v>339900</v>
      </c>
    </row>
    <row r="1427" spans="1:6" x14ac:dyDescent="0.45">
      <c r="A1427" t="s">
        <v>314</v>
      </c>
      <c r="B1427">
        <v>2016</v>
      </c>
      <c r="C1427" t="s">
        <v>317</v>
      </c>
      <c r="D1427">
        <v>15900</v>
      </c>
      <c r="E1427" t="s">
        <v>316</v>
      </c>
      <c r="F1427">
        <v>339900</v>
      </c>
    </row>
    <row r="1428" spans="1:6" x14ac:dyDescent="0.45">
      <c r="A1428" t="s">
        <v>314</v>
      </c>
      <c r="B1428">
        <v>2017</v>
      </c>
      <c r="C1428" t="s">
        <v>317</v>
      </c>
      <c r="D1428">
        <v>15421</v>
      </c>
      <c r="E1428" t="s">
        <v>316</v>
      </c>
      <c r="F1428">
        <v>339900</v>
      </c>
    </row>
    <row r="1429" spans="1:6" x14ac:dyDescent="0.45">
      <c r="A1429" t="s">
        <v>314</v>
      </c>
      <c r="B1429">
        <v>2018</v>
      </c>
      <c r="C1429" t="s">
        <v>317</v>
      </c>
      <c r="D1429">
        <v>8600</v>
      </c>
      <c r="E1429" t="s">
        <v>316</v>
      </c>
      <c r="F1429">
        <v>339900</v>
      </c>
    </row>
    <row r="1430" spans="1:6" x14ac:dyDescent="0.45">
      <c r="A1430" t="s">
        <v>314</v>
      </c>
      <c r="B1430">
        <v>2019</v>
      </c>
      <c r="C1430" t="s">
        <v>312</v>
      </c>
      <c r="D1430">
        <v>8084</v>
      </c>
      <c r="E1430" t="s">
        <v>316</v>
      </c>
      <c r="F1430">
        <v>339900</v>
      </c>
    </row>
    <row r="1431" spans="1:6" x14ac:dyDescent="0.45">
      <c r="A1431" t="s">
        <v>314</v>
      </c>
      <c r="B1431">
        <v>2020</v>
      </c>
      <c r="C1431" t="s">
        <v>312</v>
      </c>
      <c r="D1431">
        <v>7501</v>
      </c>
      <c r="E1431" t="s">
        <v>316</v>
      </c>
      <c r="F1431">
        <v>339900</v>
      </c>
    </row>
    <row r="1432" spans="1:6" x14ac:dyDescent="0.45">
      <c r="A1432" t="s">
        <v>314</v>
      </c>
      <c r="B1432">
        <v>2021</v>
      </c>
      <c r="C1432" t="s">
        <v>317</v>
      </c>
      <c r="D1432">
        <v>10265</v>
      </c>
      <c r="E1432" t="s">
        <v>316</v>
      </c>
      <c r="F1432">
        <v>339900</v>
      </c>
    </row>
    <row r="1433" spans="1:6" x14ac:dyDescent="0.45">
      <c r="A1433" t="s">
        <v>314</v>
      </c>
      <c r="B1433">
        <v>2021</v>
      </c>
      <c r="C1433" t="s">
        <v>317</v>
      </c>
      <c r="D1433">
        <v>12135</v>
      </c>
      <c r="E1433" t="s">
        <v>316</v>
      </c>
      <c r="F1433">
        <v>339900</v>
      </c>
    </row>
    <row r="1434" spans="1:6" x14ac:dyDescent="0.45">
      <c r="A1434" t="s">
        <v>314</v>
      </c>
      <c r="B1434">
        <v>2022</v>
      </c>
      <c r="C1434" t="s">
        <v>312</v>
      </c>
      <c r="D1434">
        <v>4333</v>
      </c>
      <c r="E1434" t="s">
        <v>316</v>
      </c>
      <c r="F1434">
        <v>339900</v>
      </c>
    </row>
    <row r="1435" spans="1:6" x14ac:dyDescent="0.45">
      <c r="A1435" t="s">
        <v>341</v>
      </c>
      <c r="B1435">
        <v>2019</v>
      </c>
      <c r="C1435" t="s">
        <v>315</v>
      </c>
      <c r="D1435">
        <v>3191</v>
      </c>
      <c r="E1435" t="s">
        <v>316</v>
      </c>
      <c r="F1435">
        <v>339800</v>
      </c>
    </row>
    <row r="1436" spans="1:6" x14ac:dyDescent="0.45">
      <c r="A1436" t="s">
        <v>323</v>
      </c>
      <c r="B1436">
        <v>2019</v>
      </c>
      <c r="C1436" t="s">
        <v>317</v>
      </c>
      <c r="D1436">
        <v>7897</v>
      </c>
      <c r="E1436" t="s">
        <v>316</v>
      </c>
      <c r="F1436">
        <v>339800</v>
      </c>
    </row>
    <row r="1437" spans="1:6" x14ac:dyDescent="0.45">
      <c r="A1437" t="s">
        <v>321</v>
      </c>
      <c r="B1437">
        <v>2021</v>
      </c>
      <c r="C1437" t="s">
        <v>315</v>
      </c>
      <c r="D1437">
        <v>1848</v>
      </c>
      <c r="E1437" t="s">
        <v>316</v>
      </c>
      <c r="F1437">
        <v>339800</v>
      </c>
    </row>
    <row r="1438" spans="1:6" x14ac:dyDescent="0.45">
      <c r="A1438" t="s">
        <v>314</v>
      </c>
      <c r="B1438">
        <v>2021</v>
      </c>
      <c r="C1438" t="s">
        <v>317</v>
      </c>
      <c r="D1438">
        <v>9900</v>
      </c>
      <c r="E1438" t="s">
        <v>316</v>
      </c>
      <c r="F1438">
        <v>339800</v>
      </c>
    </row>
    <row r="1439" spans="1:6" x14ac:dyDescent="0.45">
      <c r="A1439" t="s">
        <v>326</v>
      </c>
      <c r="B1439">
        <v>2019</v>
      </c>
      <c r="C1439" t="s">
        <v>322</v>
      </c>
      <c r="D1439">
        <v>8884</v>
      </c>
      <c r="E1439" t="s">
        <v>316</v>
      </c>
      <c r="F1439">
        <v>339700</v>
      </c>
    </row>
    <row r="1440" spans="1:6" x14ac:dyDescent="0.45">
      <c r="A1440" t="s">
        <v>326</v>
      </c>
      <c r="B1440">
        <v>2020</v>
      </c>
      <c r="C1440" t="s">
        <v>322</v>
      </c>
      <c r="D1440">
        <v>12200</v>
      </c>
      <c r="E1440" t="s">
        <v>316</v>
      </c>
      <c r="F1440">
        <v>339500</v>
      </c>
    </row>
    <row r="1441" spans="1:6" x14ac:dyDescent="0.45">
      <c r="A1441" t="s">
        <v>314</v>
      </c>
      <c r="B1441">
        <v>2021</v>
      </c>
      <c r="C1441" t="s">
        <v>317</v>
      </c>
      <c r="D1441">
        <v>10734</v>
      </c>
      <c r="E1441" t="s">
        <v>316</v>
      </c>
      <c r="F1441">
        <v>339500</v>
      </c>
    </row>
    <row r="1442" spans="1:6" x14ac:dyDescent="0.45">
      <c r="A1442" t="s">
        <v>330</v>
      </c>
      <c r="B1442">
        <v>2016</v>
      </c>
      <c r="C1442" t="s">
        <v>317</v>
      </c>
      <c r="D1442">
        <v>20200</v>
      </c>
      <c r="E1442" t="s">
        <v>316</v>
      </c>
      <c r="F1442">
        <v>339000</v>
      </c>
    </row>
    <row r="1443" spans="1:6" x14ac:dyDescent="0.45">
      <c r="A1443" t="s">
        <v>330</v>
      </c>
      <c r="B1443">
        <v>2017</v>
      </c>
      <c r="C1443" t="s">
        <v>312</v>
      </c>
      <c r="D1443">
        <v>9573</v>
      </c>
      <c r="E1443" t="s">
        <v>316</v>
      </c>
      <c r="F1443">
        <v>339000</v>
      </c>
    </row>
    <row r="1444" spans="1:6" x14ac:dyDescent="0.45">
      <c r="A1444" t="s">
        <v>330</v>
      </c>
      <c r="B1444">
        <v>2019</v>
      </c>
      <c r="C1444" t="s">
        <v>312</v>
      </c>
      <c r="D1444">
        <v>6019</v>
      </c>
      <c r="E1444" t="s">
        <v>316</v>
      </c>
      <c r="F1444">
        <v>339000</v>
      </c>
    </row>
    <row r="1445" spans="1:6" x14ac:dyDescent="0.45">
      <c r="A1445" t="s">
        <v>327</v>
      </c>
      <c r="B1445">
        <v>2015</v>
      </c>
      <c r="C1445" t="s">
        <v>317</v>
      </c>
      <c r="D1445">
        <v>17625</v>
      </c>
      <c r="E1445" t="s">
        <v>316</v>
      </c>
      <c r="F1445">
        <v>339000</v>
      </c>
    </row>
    <row r="1446" spans="1:6" x14ac:dyDescent="0.45">
      <c r="A1446" t="s">
        <v>321</v>
      </c>
      <c r="B1446">
        <v>2022</v>
      </c>
      <c r="C1446" t="s">
        <v>312</v>
      </c>
      <c r="D1446">
        <v>4384</v>
      </c>
      <c r="E1446" t="s">
        <v>316</v>
      </c>
      <c r="F1446">
        <v>339000</v>
      </c>
    </row>
    <row r="1447" spans="1:6" x14ac:dyDescent="0.45">
      <c r="A1447" t="s">
        <v>335</v>
      </c>
      <c r="B1447">
        <v>2019</v>
      </c>
      <c r="C1447" t="s">
        <v>315</v>
      </c>
      <c r="D1447">
        <v>5295</v>
      </c>
      <c r="E1447" t="s">
        <v>316</v>
      </c>
      <c r="F1447">
        <v>339000</v>
      </c>
    </row>
    <row r="1448" spans="1:6" x14ac:dyDescent="0.45">
      <c r="A1448" t="s">
        <v>320</v>
      </c>
      <c r="B1448">
        <v>2020</v>
      </c>
      <c r="C1448" t="s">
        <v>312</v>
      </c>
      <c r="D1448">
        <v>5679</v>
      </c>
      <c r="E1448" t="s">
        <v>316</v>
      </c>
      <c r="F1448">
        <v>339000</v>
      </c>
    </row>
    <row r="1449" spans="1:6" x14ac:dyDescent="0.45">
      <c r="A1449" t="s">
        <v>314</v>
      </c>
      <c r="B1449">
        <v>2018</v>
      </c>
      <c r="C1449" t="s">
        <v>317</v>
      </c>
      <c r="D1449">
        <v>6200</v>
      </c>
      <c r="E1449" t="s">
        <v>316</v>
      </c>
      <c r="F1449">
        <v>339000</v>
      </c>
    </row>
    <row r="1450" spans="1:6" x14ac:dyDescent="0.45">
      <c r="A1450" t="s">
        <v>314</v>
      </c>
      <c r="B1450">
        <v>2019</v>
      </c>
      <c r="C1450" t="s">
        <v>312</v>
      </c>
      <c r="D1450">
        <v>7828</v>
      </c>
      <c r="E1450" t="s">
        <v>316</v>
      </c>
      <c r="F1450">
        <v>339000</v>
      </c>
    </row>
    <row r="1451" spans="1:6" x14ac:dyDescent="0.45">
      <c r="A1451" t="s">
        <v>314</v>
      </c>
      <c r="B1451">
        <v>2019</v>
      </c>
      <c r="C1451" t="s">
        <v>317</v>
      </c>
      <c r="D1451">
        <v>8545</v>
      </c>
      <c r="E1451" t="s">
        <v>316</v>
      </c>
      <c r="F1451">
        <v>339000</v>
      </c>
    </row>
    <row r="1452" spans="1:6" x14ac:dyDescent="0.45">
      <c r="A1452" t="s">
        <v>327</v>
      </c>
      <c r="B1452">
        <v>2021</v>
      </c>
      <c r="C1452" t="s">
        <v>315</v>
      </c>
      <c r="D1452">
        <v>6327</v>
      </c>
      <c r="E1452" t="s">
        <v>316</v>
      </c>
      <c r="F1452">
        <v>338900</v>
      </c>
    </row>
    <row r="1453" spans="1:6" x14ac:dyDescent="0.45">
      <c r="A1453" t="s">
        <v>323</v>
      </c>
      <c r="B1453">
        <v>2020</v>
      </c>
      <c r="C1453" t="s">
        <v>315</v>
      </c>
      <c r="D1453">
        <v>9727</v>
      </c>
      <c r="E1453" t="s">
        <v>316</v>
      </c>
      <c r="F1453">
        <v>338900</v>
      </c>
    </row>
    <row r="1454" spans="1:6" x14ac:dyDescent="0.45">
      <c r="A1454" t="s">
        <v>314</v>
      </c>
      <c r="B1454">
        <v>2020</v>
      </c>
      <c r="C1454" t="s">
        <v>317</v>
      </c>
      <c r="D1454">
        <v>8458</v>
      </c>
      <c r="E1454" t="s">
        <v>316</v>
      </c>
      <c r="F1454">
        <v>338900</v>
      </c>
    </row>
    <row r="1455" spans="1:6" x14ac:dyDescent="0.45">
      <c r="A1455" t="s">
        <v>324</v>
      </c>
      <c r="B1455">
        <v>2020</v>
      </c>
      <c r="C1455" t="s">
        <v>317</v>
      </c>
      <c r="D1455">
        <v>4141</v>
      </c>
      <c r="E1455" t="s">
        <v>316</v>
      </c>
      <c r="F1455">
        <v>338800</v>
      </c>
    </row>
    <row r="1456" spans="1:6" x14ac:dyDescent="0.45">
      <c r="A1456" t="s">
        <v>314</v>
      </c>
      <c r="B1456">
        <v>2022</v>
      </c>
      <c r="C1456" t="s">
        <v>317</v>
      </c>
      <c r="D1456">
        <v>8251</v>
      </c>
      <c r="E1456" t="s">
        <v>316</v>
      </c>
      <c r="F1456">
        <v>337900</v>
      </c>
    </row>
    <row r="1457" spans="1:6" x14ac:dyDescent="0.45">
      <c r="A1457" t="s">
        <v>331</v>
      </c>
      <c r="B1457">
        <v>2021</v>
      </c>
      <c r="C1457" t="s">
        <v>312</v>
      </c>
      <c r="D1457">
        <v>6202</v>
      </c>
      <c r="E1457" t="s">
        <v>316</v>
      </c>
      <c r="F1457">
        <v>337375</v>
      </c>
    </row>
    <row r="1458" spans="1:6" x14ac:dyDescent="0.45">
      <c r="A1458" t="s">
        <v>321</v>
      </c>
      <c r="B1458">
        <v>2021</v>
      </c>
      <c r="C1458" t="s">
        <v>322</v>
      </c>
      <c r="D1458">
        <v>7228</v>
      </c>
      <c r="E1458" t="s">
        <v>316</v>
      </c>
      <c r="F1458">
        <v>337375</v>
      </c>
    </row>
    <row r="1459" spans="1:6" x14ac:dyDescent="0.45">
      <c r="A1459" t="s">
        <v>338</v>
      </c>
      <c r="B1459">
        <v>2023</v>
      </c>
      <c r="C1459" t="s">
        <v>322</v>
      </c>
      <c r="D1459">
        <v>1</v>
      </c>
      <c r="E1459" t="s">
        <v>316</v>
      </c>
      <c r="F1459">
        <v>336543</v>
      </c>
    </row>
    <row r="1460" spans="1:6" x14ac:dyDescent="0.45">
      <c r="A1460" t="s">
        <v>330</v>
      </c>
      <c r="B1460">
        <v>2021</v>
      </c>
      <c r="C1460" t="s">
        <v>317</v>
      </c>
      <c r="D1460">
        <v>4389</v>
      </c>
      <c r="E1460" t="s">
        <v>316</v>
      </c>
      <c r="F1460">
        <v>334900</v>
      </c>
    </row>
    <row r="1461" spans="1:6" x14ac:dyDescent="0.45">
      <c r="A1461" t="s">
        <v>327</v>
      </c>
      <c r="B1461">
        <v>2020</v>
      </c>
      <c r="C1461" t="s">
        <v>315</v>
      </c>
      <c r="D1461">
        <v>7698</v>
      </c>
      <c r="E1461" t="s">
        <v>316</v>
      </c>
      <c r="F1461">
        <v>334900</v>
      </c>
    </row>
    <row r="1462" spans="1:6" x14ac:dyDescent="0.45">
      <c r="A1462" t="s">
        <v>319</v>
      </c>
      <c r="B1462">
        <v>2018</v>
      </c>
      <c r="C1462" t="s">
        <v>317</v>
      </c>
      <c r="D1462">
        <v>14300</v>
      </c>
      <c r="E1462" t="s">
        <v>316</v>
      </c>
      <c r="F1462">
        <v>334900</v>
      </c>
    </row>
    <row r="1463" spans="1:6" x14ac:dyDescent="0.45">
      <c r="A1463" t="s">
        <v>320</v>
      </c>
      <c r="B1463">
        <v>2023</v>
      </c>
      <c r="C1463" t="s">
        <v>312</v>
      </c>
      <c r="D1463">
        <v>2330</v>
      </c>
      <c r="E1463" t="s">
        <v>316</v>
      </c>
      <c r="F1463">
        <v>334900</v>
      </c>
    </row>
    <row r="1464" spans="1:6" x14ac:dyDescent="0.45">
      <c r="A1464" t="s">
        <v>314</v>
      </c>
      <c r="B1464">
        <v>2020</v>
      </c>
      <c r="C1464" t="s">
        <v>317</v>
      </c>
      <c r="D1464">
        <v>11158</v>
      </c>
      <c r="E1464" t="s">
        <v>316</v>
      </c>
      <c r="F1464">
        <v>334900</v>
      </c>
    </row>
    <row r="1465" spans="1:6" x14ac:dyDescent="0.45">
      <c r="A1465" t="s">
        <v>314</v>
      </c>
      <c r="B1465">
        <v>2021</v>
      </c>
      <c r="C1465" t="s">
        <v>317</v>
      </c>
      <c r="D1465">
        <v>5986</v>
      </c>
      <c r="E1465" t="s">
        <v>316</v>
      </c>
      <c r="F1465">
        <v>334900</v>
      </c>
    </row>
    <row r="1466" spans="1:6" x14ac:dyDescent="0.45">
      <c r="A1466" t="s">
        <v>314</v>
      </c>
      <c r="B1466">
        <v>2021</v>
      </c>
      <c r="C1466" t="s">
        <v>315</v>
      </c>
      <c r="D1466">
        <v>3362</v>
      </c>
      <c r="E1466" t="s">
        <v>316</v>
      </c>
      <c r="F1466">
        <v>334900</v>
      </c>
    </row>
    <row r="1467" spans="1:6" x14ac:dyDescent="0.45">
      <c r="A1467" t="s">
        <v>323</v>
      </c>
      <c r="B1467">
        <v>2020</v>
      </c>
      <c r="C1467" t="s">
        <v>312</v>
      </c>
      <c r="D1467">
        <v>4626</v>
      </c>
      <c r="E1467" t="s">
        <v>316</v>
      </c>
      <c r="F1467">
        <v>334800</v>
      </c>
    </row>
    <row r="1468" spans="1:6" x14ac:dyDescent="0.45">
      <c r="A1468" t="s">
        <v>323</v>
      </c>
      <c r="B1468">
        <v>2021</v>
      </c>
      <c r="C1468" t="s">
        <v>317</v>
      </c>
      <c r="D1468">
        <v>5600</v>
      </c>
      <c r="E1468" t="s">
        <v>316</v>
      </c>
      <c r="F1468">
        <v>334800</v>
      </c>
    </row>
    <row r="1469" spans="1:6" x14ac:dyDescent="0.45">
      <c r="A1469" t="s">
        <v>327</v>
      </c>
      <c r="B1469">
        <v>2020</v>
      </c>
      <c r="C1469" t="s">
        <v>315</v>
      </c>
      <c r="D1469">
        <v>9839</v>
      </c>
      <c r="E1469" t="s">
        <v>316</v>
      </c>
      <c r="F1469">
        <v>334700</v>
      </c>
    </row>
    <row r="1470" spans="1:6" x14ac:dyDescent="0.45">
      <c r="A1470" t="s">
        <v>328</v>
      </c>
      <c r="B1470">
        <v>2020</v>
      </c>
      <c r="C1470" t="s">
        <v>312</v>
      </c>
      <c r="D1470">
        <v>3170</v>
      </c>
      <c r="E1470" t="s">
        <v>316</v>
      </c>
      <c r="F1470">
        <v>334000</v>
      </c>
    </row>
    <row r="1471" spans="1:6" x14ac:dyDescent="0.45">
      <c r="A1471" t="s">
        <v>335</v>
      </c>
      <c r="B1471">
        <v>2021</v>
      </c>
      <c r="C1471" t="s">
        <v>315</v>
      </c>
      <c r="D1471">
        <v>25000</v>
      </c>
      <c r="E1471" t="s">
        <v>316</v>
      </c>
      <c r="F1471">
        <v>330000</v>
      </c>
    </row>
    <row r="1472" spans="1:6" x14ac:dyDescent="0.45">
      <c r="A1472" t="s">
        <v>330</v>
      </c>
      <c r="B1472">
        <v>2021</v>
      </c>
      <c r="C1472" t="s">
        <v>317</v>
      </c>
      <c r="D1472">
        <v>14100</v>
      </c>
      <c r="E1472" t="s">
        <v>316</v>
      </c>
      <c r="F1472">
        <v>329900</v>
      </c>
    </row>
    <row r="1473" spans="1:6" x14ac:dyDescent="0.45">
      <c r="A1473" t="s">
        <v>330</v>
      </c>
      <c r="B1473">
        <v>2024</v>
      </c>
      <c r="C1473" t="s">
        <v>312</v>
      </c>
      <c r="D1473">
        <v>865</v>
      </c>
      <c r="E1473" t="s">
        <v>316</v>
      </c>
      <c r="F1473">
        <v>329900</v>
      </c>
    </row>
    <row r="1474" spans="1:6" x14ac:dyDescent="0.45">
      <c r="A1474" t="s">
        <v>327</v>
      </c>
      <c r="B1474">
        <v>2020</v>
      </c>
      <c r="C1474" t="s">
        <v>315</v>
      </c>
      <c r="D1474">
        <v>9800</v>
      </c>
      <c r="E1474" t="s">
        <v>316</v>
      </c>
      <c r="F1474">
        <v>329900</v>
      </c>
    </row>
    <row r="1475" spans="1:6" x14ac:dyDescent="0.45">
      <c r="A1475" t="s">
        <v>327</v>
      </c>
      <c r="B1475">
        <v>2021</v>
      </c>
      <c r="C1475" t="s">
        <v>315</v>
      </c>
      <c r="D1475">
        <v>4352</v>
      </c>
      <c r="E1475" t="s">
        <v>316</v>
      </c>
      <c r="F1475">
        <v>329900</v>
      </c>
    </row>
    <row r="1476" spans="1:6" x14ac:dyDescent="0.45">
      <c r="A1476" t="s">
        <v>327</v>
      </c>
      <c r="B1476">
        <v>2021</v>
      </c>
      <c r="C1476" t="s">
        <v>315</v>
      </c>
      <c r="D1476">
        <v>10990</v>
      </c>
      <c r="E1476" t="s">
        <v>316</v>
      </c>
      <c r="F1476">
        <v>329900</v>
      </c>
    </row>
    <row r="1477" spans="1:6" x14ac:dyDescent="0.45">
      <c r="A1477" t="s">
        <v>319</v>
      </c>
      <c r="B1477">
        <v>2023</v>
      </c>
      <c r="C1477" t="s">
        <v>317</v>
      </c>
      <c r="D1477">
        <v>15</v>
      </c>
      <c r="E1477" t="s">
        <v>316</v>
      </c>
      <c r="F1477">
        <v>329900</v>
      </c>
    </row>
    <row r="1478" spans="1:6" x14ac:dyDescent="0.45">
      <c r="A1478" t="s">
        <v>331</v>
      </c>
      <c r="B1478">
        <v>2022</v>
      </c>
      <c r="C1478" t="s">
        <v>322</v>
      </c>
      <c r="D1478">
        <v>4007</v>
      </c>
      <c r="E1478" t="s">
        <v>316</v>
      </c>
      <c r="F1478">
        <v>329900</v>
      </c>
    </row>
    <row r="1479" spans="1:6" x14ac:dyDescent="0.45">
      <c r="A1479" t="s">
        <v>324</v>
      </c>
      <c r="B1479">
        <v>2022</v>
      </c>
      <c r="C1479" t="s">
        <v>322</v>
      </c>
      <c r="D1479">
        <v>3771</v>
      </c>
      <c r="E1479" t="s">
        <v>316</v>
      </c>
      <c r="F1479">
        <v>329900</v>
      </c>
    </row>
    <row r="1480" spans="1:6" x14ac:dyDescent="0.45">
      <c r="A1480" t="s">
        <v>342</v>
      </c>
      <c r="B1480">
        <v>2015</v>
      </c>
      <c r="C1480" t="s">
        <v>317</v>
      </c>
      <c r="D1480">
        <v>10000</v>
      </c>
      <c r="E1480" t="s">
        <v>316</v>
      </c>
      <c r="F1480">
        <v>329900</v>
      </c>
    </row>
    <row r="1481" spans="1:6" x14ac:dyDescent="0.45">
      <c r="A1481" t="s">
        <v>341</v>
      </c>
      <c r="B1481">
        <v>2018</v>
      </c>
      <c r="C1481" t="s">
        <v>315</v>
      </c>
      <c r="D1481">
        <v>5838</v>
      </c>
      <c r="E1481" t="s">
        <v>316</v>
      </c>
      <c r="F1481">
        <v>329900</v>
      </c>
    </row>
    <row r="1482" spans="1:6" x14ac:dyDescent="0.45">
      <c r="A1482" t="s">
        <v>323</v>
      </c>
      <c r="B1482">
        <v>2018</v>
      </c>
      <c r="C1482" t="s">
        <v>312</v>
      </c>
      <c r="D1482">
        <v>6988</v>
      </c>
      <c r="E1482" t="s">
        <v>316</v>
      </c>
      <c r="F1482">
        <v>329900</v>
      </c>
    </row>
    <row r="1483" spans="1:6" x14ac:dyDescent="0.45">
      <c r="A1483" t="s">
        <v>323</v>
      </c>
      <c r="B1483">
        <v>2021</v>
      </c>
      <c r="C1483" t="s">
        <v>315</v>
      </c>
      <c r="D1483">
        <v>3980</v>
      </c>
      <c r="E1483" t="s">
        <v>316</v>
      </c>
      <c r="F1483">
        <v>329900</v>
      </c>
    </row>
    <row r="1484" spans="1:6" x14ac:dyDescent="0.45">
      <c r="A1484" t="s">
        <v>318</v>
      </c>
      <c r="B1484">
        <v>2022</v>
      </c>
      <c r="C1484" t="s">
        <v>312</v>
      </c>
      <c r="D1484">
        <v>1742</v>
      </c>
      <c r="E1484" t="s">
        <v>316</v>
      </c>
      <c r="F1484">
        <v>329900</v>
      </c>
    </row>
    <row r="1485" spans="1:6" x14ac:dyDescent="0.45">
      <c r="A1485" t="s">
        <v>325</v>
      </c>
      <c r="B1485">
        <v>2022</v>
      </c>
      <c r="C1485" t="s">
        <v>322</v>
      </c>
      <c r="D1485">
        <v>1134</v>
      </c>
      <c r="E1485" t="s">
        <v>316</v>
      </c>
      <c r="F1485">
        <v>329900</v>
      </c>
    </row>
    <row r="1486" spans="1:6" x14ac:dyDescent="0.45">
      <c r="A1486" t="s">
        <v>325</v>
      </c>
      <c r="B1486">
        <v>2023</v>
      </c>
      <c r="C1486" t="s">
        <v>322</v>
      </c>
      <c r="D1486">
        <v>595</v>
      </c>
      <c r="E1486" t="s">
        <v>316</v>
      </c>
      <c r="F1486">
        <v>329900</v>
      </c>
    </row>
    <row r="1487" spans="1:6" x14ac:dyDescent="0.45">
      <c r="A1487" t="s">
        <v>325</v>
      </c>
      <c r="B1487">
        <v>2023</v>
      </c>
      <c r="C1487" t="s">
        <v>322</v>
      </c>
      <c r="D1487">
        <v>766</v>
      </c>
      <c r="E1487" t="s">
        <v>316</v>
      </c>
      <c r="F1487">
        <v>329900</v>
      </c>
    </row>
    <row r="1488" spans="1:6" x14ac:dyDescent="0.45">
      <c r="A1488" t="s">
        <v>325</v>
      </c>
      <c r="B1488">
        <v>2023</v>
      </c>
      <c r="C1488" t="s">
        <v>322</v>
      </c>
      <c r="D1488">
        <v>942</v>
      </c>
      <c r="E1488" t="s">
        <v>316</v>
      </c>
      <c r="F1488">
        <v>329900</v>
      </c>
    </row>
    <row r="1489" spans="1:6" x14ac:dyDescent="0.45">
      <c r="A1489" t="s">
        <v>321</v>
      </c>
      <c r="B1489">
        <v>2023</v>
      </c>
      <c r="C1489" t="s">
        <v>312</v>
      </c>
      <c r="D1489">
        <v>500</v>
      </c>
      <c r="E1489" t="s">
        <v>316</v>
      </c>
      <c r="F1489">
        <v>329900</v>
      </c>
    </row>
    <row r="1490" spans="1:6" x14ac:dyDescent="0.45">
      <c r="A1490" t="s">
        <v>311</v>
      </c>
      <c r="B1490">
        <v>2021</v>
      </c>
      <c r="C1490" t="s">
        <v>317</v>
      </c>
      <c r="D1490">
        <v>7706</v>
      </c>
      <c r="E1490" t="s">
        <v>316</v>
      </c>
      <c r="F1490">
        <v>329900</v>
      </c>
    </row>
    <row r="1491" spans="1:6" x14ac:dyDescent="0.45">
      <c r="A1491" t="s">
        <v>335</v>
      </c>
      <c r="B1491">
        <v>2021</v>
      </c>
      <c r="C1491" t="s">
        <v>312</v>
      </c>
      <c r="D1491">
        <v>5205</v>
      </c>
      <c r="E1491" t="s">
        <v>316</v>
      </c>
      <c r="F1491">
        <v>329900</v>
      </c>
    </row>
    <row r="1492" spans="1:6" x14ac:dyDescent="0.45">
      <c r="A1492" t="s">
        <v>320</v>
      </c>
      <c r="B1492">
        <v>2020</v>
      </c>
      <c r="C1492" t="s">
        <v>317</v>
      </c>
      <c r="D1492">
        <v>6973</v>
      </c>
      <c r="E1492" t="s">
        <v>316</v>
      </c>
      <c r="F1492">
        <v>329900</v>
      </c>
    </row>
    <row r="1493" spans="1:6" x14ac:dyDescent="0.45">
      <c r="A1493" t="s">
        <v>320</v>
      </c>
      <c r="B1493">
        <v>2021</v>
      </c>
      <c r="C1493" t="s">
        <v>322</v>
      </c>
      <c r="D1493">
        <v>2625</v>
      </c>
      <c r="E1493" t="s">
        <v>316</v>
      </c>
      <c r="F1493">
        <v>329900</v>
      </c>
    </row>
    <row r="1494" spans="1:6" x14ac:dyDescent="0.45">
      <c r="A1494" t="s">
        <v>320</v>
      </c>
      <c r="B1494">
        <v>2021</v>
      </c>
      <c r="C1494" t="s">
        <v>315</v>
      </c>
      <c r="D1494">
        <v>8083</v>
      </c>
      <c r="E1494" t="s">
        <v>316</v>
      </c>
      <c r="F1494">
        <v>329900</v>
      </c>
    </row>
    <row r="1495" spans="1:6" x14ac:dyDescent="0.45">
      <c r="A1495" t="s">
        <v>320</v>
      </c>
      <c r="B1495">
        <v>2022</v>
      </c>
      <c r="C1495" t="s">
        <v>322</v>
      </c>
      <c r="D1495">
        <v>2964</v>
      </c>
      <c r="E1495" t="s">
        <v>316</v>
      </c>
      <c r="F1495">
        <v>329900</v>
      </c>
    </row>
    <row r="1496" spans="1:6" x14ac:dyDescent="0.45">
      <c r="A1496" t="s">
        <v>320</v>
      </c>
      <c r="B1496">
        <v>2024</v>
      </c>
      <c r="C1496" t="s">
        <v>312</v>
      </c>
      <c r="D1496">
        <v>1</v>
      </c>
      <c r="E1496" t="s">
        <v>313</v>
      </c>
      <c r="F1496">
        <v>329900</v>
      </c>
    </row>
    <row r="1497" spans="1:6" x14ac:dyDescent="0.45">
      <c r="A1497" t="s">
        <v>314</v>
      </c>
      <c r="B1497">
        <v>2020</v>
      </c>
      <c r="C1497" t="s">
        <v>312</v>
      </c>
      <c r="D1497">
        <v>5680</v>
      </c>
      <c r="E1497" t="s">
        <v>316</v>
      </c>
      <c r="F1497">
        <v>329900</v>
      </c>
    </row>
    <row r="1498" spans="1:6" x14ac:dyDescent="0.45">
      <c r="A1498" t="s">
        <v>314</v>
      </c>
      <c r="B1498">
        <v>2020</v>
      </c>
      <c r="C1498" t="s">
        <v>312</v>
      </c>
      <c r="D1498">
        <v>10400</v>
      </c>
      <c r="E1498" t="s">
        <v>316</v>
      </c>
      <c r="F1498">
        <v>329900</v>
      </c>
    </row>
    <row r="1499" spans="1:6" x14ac:dyDescent="0.45">
      <c r="A1499" t="s">
        <v>314</v>
      </c>
      <c r="B1499">
        <v>2021</v>
      </c>
      <c r="C1499" t="s">
        <v>312</v>
      </c>
      <c r="D1499">
        <v>7082</v>
      </c>
      <c r="E1499" t="s">
        <v>316</v>
      </c>
      <c r="F1499">
        <v>329900</v>
      </c>
    </row>
    <row r="1500" spans="1:6" x14ac:dyDescent="0.45">
      <c r="A1500" t="s">
        <v>314</v>
      </c>
      <c r="B1500">
        <v>2022</v>
      </c>
      <c r="C1500" t="s">
        <v>312</v>
      </c>
      <c r="D1500">
        <v>2580</v>
      </c>
      <c r="E1500" t="s">
        <v>316</v>
      </c>
      <c r="F1500">
        <v>329900</v>
      </c>
    </row>
    <row r="1501" spans="1:6" x14ac:dyDescent="0.45">
      <c r="A1501" t="s">
        <v>314</v>
      </c>
      <c r="B1501">
        <v>2023</v>
      </c>
      <c r="C1501" t="s">
        <v>312</v>
      </c>
      <c r="D1501">
        <v>1612</v>
      </c>
      <c r="E1501" t="s">
        <v>316</v>
      </c>
      <c r="F1501">
        <v>329900</v>
      </c>
    </row>
    <row r="1502" spans="1:6" x14ac:dyDescent="0.45">
      <c r="A1502" t="s">
        <v>314</v>
      </c>
      <c r="B1502">
        <v>2023</v>
      </c>
      <c r="C1502" t="s">
        <v>312</v>
      </c>
      <c r="D1502">
        <v>2036</v>
      </c>
      <c r="E1502" t="s">
        <v>316</v>
      </c>
      <c r="F1502">
        <v>329900</v>
      </c>
    </row>
    <row r="1503" spans="1:6" x14ac:dyDescent="0.45">
      <c r="A1503" t="s">
        <v>314</v>
      </c>
      <c r="B1503">
        <v>2023</v>
      </c>
      <c r="C1503" t="s">
        <v>312</v>
      </c>
      <c r="D1503">
        <v>2584</v>
      </c>
      <c r="E1503" t="s">
        <v>316</v>
      </c>
      <c r="F1503">
        <v>329900</v>
      </c>
    </row>
    <row r="1504" spans="1:6" x14ac:dyDescent="0.45">
      <c r="A1504" t="s">
        <v>330</v>
      </c>
      <c r="B1504">
        <v>2019</v>
      </c>
      <c r="C1504" t="s">
        <v>312</v>
      </c>
      <c r="D1504">
        <v>8656</v>
      </c>
      <c r="E1504" t="s">
        <v>316</v>
      </c>
      <c r="F1504">
        <v>329800</v>
      </c>
    </row>
    <row r="1505" spans="1:6" x14ac:dyDescent="0.45">
      <c r="A1505" t="s">
        <v>327</v>
      </c>
      <c r="B1505">
        <v>2021</v>
      </c>
      <c r="C1505" t="s">
        <v>315</v>
      </c>
      <c r="D1505">
        <v>6724</v>
      </c>
      <c r="E1505" t="s">
        <v>316</v>
      </c>
      <c r="F1505">
        <v>329800</v>
      </c>
    </row>
    <row r="1506" spans="1:6" x14ac:dyDescent="0.45">
      <c r="A1506" t="s">
        <v>338</v>
      </c>
      <c r="B1506">
        <v>2023</v>
      </c>
      <c r="C1506" t="s">
        <v>322</v>
      </c>
      <c r="D1506">
        <v>2046</v>
      </c>
      <c r="E1506" t="s">
        <v>316</v>
      </c>
      <c r="F1506">
        <v>329800</v>
      </c>
    </row>
    <row r="1507" spans="1:6" x14ac:dyDescent="0.45">
      <c r="A1507" t="s">
        <v>326</v>
      </c>
      <c r="B1507">
        <v>2019</v>
      </c>
      <c r="C1507" t="s">
        <v>322</v>
      </c>
      <c r="D1507">
        <v>10848</v>
      </c>
      <c r="E1507" t="s">
        <v>316</v>
      </c>
      <c r="F1507">
        <v>329800</v>
      </c>
    </row>
    <row r="1508" spans="1:6" x14ac:dyDescent="0.45">
      <c r="A1508" t="s">
        <v>320</v>
      </c>
      <c r="B1508">
        <v>2021</v>
      </c>
      <c r="C1508" t="s">
        <v>317</v>
      </c>
      <c r="D1508">
        <v>4786</v>
      </c>
      <c r="E1508" t="s">
        <v>316</v>
      </c>
      <c r="F1508">
        <v>329800</v>
      </c>
    </row>
    <row r="1509" spans="1:6" x14ac:dyDescent="0.45">
      <c r="A1509" t="s">
        <v>320</v>
      </c>
      <c r="B1509">
        <v>2022</v>
      </c>
      <c r="C1509" t="s">
        <v>312</v>
      </c>
      <c r="D1509">
        <v>6208</v>
      </c>
      <c r="E1509" t="s">
        <v>316</v>
      </c>
      <c r="F1509">
        <v>329800</v>
      </c>
    </row>
    <row r="1510" spans="1:6" x14ac:dyDescent="0.45">
      <c r="A1510" t="s">
        <v>320</v>
      </c>
      <c r="B1510">
        <v>2023</v>
      </c>
      <c r="C1510" t="s">
        <v>312</v>
      </c>
      <c r="D1510">
        <v>2000</v>
      </c>
      <c r="E1510" t="s">
        <v>316</v>
      </c>
      <c r="F1510">
        <v>329800</v>
      </c>
    </row>
    <row r="1511" spans="1:6" x14ac:dyDescent="0.45">
      <c r="A1511" t="s">
        <v>320</v>
      </c>
      <c r="B1511">
        <v>2024</v>
      </c>
      <c r="C1511" t="s">
        <v>312</v>
      </c>
      <c r="D1511">
        <v>454</v>
      </c>
      <c r="E1511" t="s">
        <v>316</v>
      </c>
      <c r="F1511">
        <v>329800</v>
      </c>
    </row>
    <row r="1512" spans="1:6" x14ac:dyDescent="0.45">
      <c r="A1512" t="s">
        <v>320</v>
      </c>
      <c r="B1512">
        <v>2021</v>
      </c>
      <c r="C1512" t="s">
        <v>322</v>
      </c>
      <c r="D1512">
        <v>1892</v>
      </c>
      <c r="E1512" t="s">
        <v>316</v>
      </c>
      <c r="F1512">
        <v>329500</v>
      </c>
    </row>
    <row r="1513" spans="1:6" x14ac:dyDescent="0.45">
      <c r="A1513" t="s">
        <v>330</v>
      </c>
      <c r="B1513">
        <v>2017</v>
      </c>
      <c r="C1513" t="s">
        <v>317</v>
      </c>
      <c r="D1513">
        <v>13436</v>
      </c>
      <c r="E1513" t="s">
        <v>316</v>
      </c>
      <c r="F1513">
        <v>329000</v>
      </c>
    </row>
    <row r="1514" spans="1:6" x14ac:dyDescent="0.45">
      <c r="A1514" t="s">
        <v>330</v>
      </c>
      <c r="B1514">
        <v>2020</v>
      </c>
      <c r="C1514" t="s">
        <v>317</v>
      </c>
      <c r="D1514">
        <v>10500</v>
      </c>
      <c r="E1514" t="s">
        <v>316</v>
      </c>
      <c r="F1514">
        <v>329000</v>
      </c>
    </row>
    <row r="1515" spans="1:6" x14ac:dyDescent="0.45">
      <c r="A1515" t="s">
        <v>327</v>
      </c>
      <c r="B1515">
        <v>2023</v>
      </c>
      <c r="C1515" t="s">
        <v>312</v>
      </c>
      <c r="D1515">
        <v>1460</v>
      </c>
      <c r="E1515" t="s">
        <v>316</v>
      </c>
      <c r="F1515">
        <v>329000</v>
      </c>
    </row>
    <row r="1516" spans="1:6" x14ac:dyDescent="0.45">
      <c r="A1516" t="s">
        <v>341</v>
      </c>
      <c r="B1516">
        <v>2020</v>
      </c>
      <c r="C1516" t="s">
        <v>315</v>
      </c>
      <c r="D1516">
        <v>4418</v>
      </c>
      <c r="E1516" t="s">
        <v>316</v>
      </c>
      <c r="F1516">
        <v>329000</v>
      </c>
    </row>
    <row r="1517" spans="1:6" x14ac:dyDescent="0.45">
      <c r="A1517" t="s">
        <v>320</v>
      </c>
      <c r="B1517">
        <v>2017</v>
      </c>
      <c r="C1517" t="s">
        <v>312</v>
      </c>
      <c r="D1517">
        <v>11001</v>
      </c>
      <c r="E1517" t="s">
        <v>316</v>
      </c>
      <c r="F1517">
        <v>329000</v>
      </c>
    </row>
    <row r="1518" spans="1:6" x14ac:dyDescent="0.45">
      <c r="A1518" t="s">
        <v>314</v>
      </c>
      <c r="B1518">
        <v>2018</v>
      </c>
      <c r="C1518" t="s">
        <v>317</v>
      </c>
      <c r="D1518">
        <v>15662</v>
      </c>
      <c r="E1518" t="s">
        <v>316</v>
      </c>
      <c r="F1518">
        <v>329000</v>
      </c>
    </row>
    <row r="1519" spans="1:6" x14ac:dyDescent="0.45">
      <c r="A1519" t="s">
        <v>314</v>
      </c>
      <c r="B1519">
        <v>2022</v>
      </c>
      <c r="C1519" t="s">
        <v>312</v>
      </c>
      <c r="D1519">
        <v>4695</v>
      </c>
      <c r="E1519" t="s">
        <v>316</v>
      </c>
      <c r="F1519">
        <v>329000</v>
      </c>
    </row>
    <row r="1520" spans="1:6" x14ac:dyDescent="0.45">
      <c r="A1520" t="s">
        <v>314</v>
      </c>
      <c r="B1520">
        <v>2022</v>
      </c>
      <c r="C1520" t="s">
        <v>312</v>
      </c>
      <c r="D1520">
        <v>5078</v>
      </c>
      <c r="E1520" t="s">
        <v>316</v>
      </c>
      <c r="F1520">
        <v>329000</v>
      </c>
    </row>
    <row r="1521" spans="1:6" x14ac:dyDescent="0.45">
      <c r="A1521" t="s">
        <v>314</v>
      </c>
      <c r="B1521">
        <v>2022</v>
      </c>
      <c r="C1521" t="s">
        <v>312</v>
      </c>
      <c r="D1521">
        <v>5490</v>
      </c>
      <c r="E1521" t="s">
        <v>316</v>
      </c>
      <c r="F1521">
        <v>329000</v>
      </c>
    </row>
    <row r="1522" spans="1:6" x14ac:dyDescent="0.45">
      <c r="A1522" t="s">
        <v>323</v>
      </c>
      <c r="B1522">
        <v>2020</v>
      </c>
      <c r="C1522" t="s">
        <v>312</v>
      </c>
      <c r="D1522">
        <v>7730</v>
      </c>
      <c r="E1522" t="s">
        <v>316</v>
      </c>
      <c r="F1522">
        <v>328800</v>
      </c>
    </row>
    <row r="1523" spans="1:6" x14ac:dyDescent="0.45">
      <c r="A1523" t="s">
        <v>321</v>
      </c>
      <c r="B1523">
        <v>2023</v>
      </c>
      <c r="C1523" t="s">
        <v>312</v>
      </c>
      <c r="D1523">
        <v>2421</v>
      </c>
      <c r="E1523" t="s">
        <v>316</v>
      </c>
      <c r="F1523">
        <v>328800</v>
      </c>
    </row>
    <row r="1524" spans="1:6" x14ac:dyDescent="0.45">
      <c r="A1524" t="s">
        <v>330</v>
      </c>
      <c r="B1524">
        <v>2019</v>
      </c>
      <c r="C1524" t="s">
        <v>312</v>
      </c>
      <c r="D1524">
        <v>5672</v>
      </c>
      <c r="E1524" t="s">
        <v>316</v>
      </c>
      <c r="F1524">
        <v>327900</v>
      </c>
    </row>
    <row r="1525" spans="1:6" x14ac:dyDescent="0.45">
      <c r="A1525" t="s">
        <v>326</v>
      </c>
      <c r="B1525">
        <v>2017</v>
      </c>
      <c r="C1525" t="s">
        <v>322</v>
      </c>
      <c r="D1525">
        <v>21700</v>
      </c>
      <c r="E1525" t="s">
        <v>316</v>
      </c>
      <c r="F1525">
        <v>326000</v>
      </c>
    </row>
    <row r="1526" spans="1:6" x14ac:dyDescent="0.45">
      <c r="A1526" t="s">
        <v>314</v>
      </c>
      <c r="B1526">
        <v>2020</v>
      </c>
      <c r="C1526" t="s">
        <v>317</v>
      </c>
      <c r="D1526">
        <v>12300</v>
      </c>
      <c r="E1526" t="s">
        <v>316</v>
      </c>
      <c r="F1526">
        <v>325900</v>
      </c>
    </row>
    <row r="1527" spans="1:6" x14ac:dyDescent="0.45">
      <c r="A1527" t="s">
        <v>314</v>
      </c>
      <c r="B1527">
        <v>2020</v>
      </c>
      <c r="C1527" t="s">
        <v>312</v>
      </c>
      <c r="D1527">
        <v>5050</v>
      </c>
      <c r="E1527" t="s">
        <v>316</v>
      </c>
      <c r="F1527">
        <v>325000</v>
      </c>
    </row>
    <row r="1528" spans="1:6" x14ac:dyDescent="0.45">
      <c r="A1528" t="s">
        <v>330</v>
      </c>
      <c r="B1528">
        <v>2020</v>
      </c>
      <c r="C1528" t="s">
        <v>312</v>
      </c>
      <c r="D1528">
        <v>9547</v>
      </c>
      <c r="E1528" t="s">
        <v>316</v>
      </c>
      <c r="F1528">
        <v>324900</v>
      </c>
    </row>
    <row r="1529" spans="1:6" x14ac:dyDescent="0.45">
      <c r="A1529" t="s">
        <v>330</v>
      </c>
      <c r="B1529">
        <v>2024</v>
      </c>
      <c r="C1529" t="s">
        <v>312</v>
      </c>
      <c r="D1529">
        <v>598</v>
      </c>
      <c r="E1529" t="s">
        <v>316</v>
      </c>
      <c r="F1529">
        <v>324900</v>
      </c>
    </row>
    <row r="1530" spans="1:6" x14ac:dyDescent="0.45">
      <c r="A1530" t="s">
        <v>330</v>
      </c>
      <c r="B1530">
        <v>2024</v>
      </c>
      <c r="C1530" t="s">
        <v>312</v>
      </c>
      <c r="D1530">
        <v>679</v>
      </c>
      <c r="E1530" t="s">
        <v>316</v>
      </c>
      <c r="F1530">
        <v>324900</v>
      </c>
    </row>
    <row r="1531" spans="1:6" x14ac:dyDescent="0.45">
      <c r="A1531" t="s">
        <v>330</v>
      </c>
      <c r="B1531">
        <v>2024</v>
      </c>
      <c r="C1531" t="s">
        <v>312</v>
      </c>
      <c r="D1531">
        <v>735</v>
      </c>
      <c r="E1531" t="s">
        <v>316</v>
      </c>
      <c r="F1531">
        <v>324900</v>
      </c>
    </row>
    <row r="1532" spans="1:6" x14ac:dyDescent="0.45">
      <c r="A1532" t="s">
        <v>327</v>
      </c>
      <c r="B1532">
        <v>2017</v>
      </c>
      <c r="C1532" t="s">
        <v>315</v>
      </c>
      <c r="D1532">
        <v>10675</v>
      </c>
      <c r="E1532" t="s">
        <v>316</v>
      </c>
      <c r="F1532">
        <v>324900</v>
      </c>
    </row>
    <row r="1533" spans="1:6" x14ac:dyDescent="0.45">
      <c r="A1533" t="s">
        <v>327</v>
      </c>
      <c r="B1533">
        <v>2021</v>
      </c>
      <c r="C1533" t="s">
        <v>315</v>
      </c>
      <c r="D1533">
        <v>3541</v>
      </c>
      <c r="E1533" t="s">
        <v>316</v>
      </c>
      <c r="F1533">
        <v>324900</v>
      </c>
    </row>
    <row r="1534" spans="1:6" x14ac:dyDescent="0.45">
      <c r="A1534" t="s">
        <v>342</v>
      </c>
      <c r="B1534">
        <v>2016</v>
      </c>
      <c r="C1534" t="s">
        <v>317</v>
      </c>
      <c r="D1534">
        <v>16181</v>
      </c>
      <c r="E1534" t="s">
        <v>316</v>
      </c>
      <c r="F1534">
        <v>324900</v>
      </c>
    </row>
    <row r="1535" spans="1:6" x14ac:dyDescent="0.45">
      <c r="A1535" t="s">
        <v>323</v>
      </c>
      <c r="B1535">
        <v>2017</v>
      </c>
      <c r="C1535" t="s">
        <v>317</v>
      </c>
      <c r="D1535">
        <v>5701</v>
      </c>
      <c r="E1535" t="s">
        <v>316</v>
      </c>
      <c r="F1535">
        <v>324900</v>
      </c>
    </row>
    <row r="1536" spans="1:6" x14ac:dyDescent="0.45">
      <c r="A1536" t="s">
        <v>339</v>
      </c>
      <c r="B1536">
        <v>2022</v>
      </c>
      <c r="C1536" t="s">
        <v>315</v>
      </c>
      <c r="D1536">
        <v>5637</v>
      </c>
      <c r="E1536" t="s">
        <v>316</v>
      </c>
      <c r="F1536">
        <v>324900</v>
      </c>
    </row>
    <row r="1537" spans="1:6" x14ac:dyDescent="0.45">
      <c r="A1537" t="s">
        <v>328</v>
      </c>
      <c r="B1537">
        <v>2024</v>
      </c>
      <c r="C1537" t="s">
        <v>312</v>
      </c>
      <c r="D1537">
        <v>10</v>
      </c>
      <c r="E1537" t="s">
        <v>316</v>
      </c>
      <c r="F1537">
        <v>324900</v>
      </c>
    </row>
    <row r="1538" spans="1:6" x14ac:dyDescent="0.45">
      <c r="A1538" t="s">
        <v>343</v>
      </c>
      <c r="B1538">
        <v>2021</v>
      </c>
      <c r="C1538" t="s">
        <v>315</v>
      </c>
      <c r="D1538">
        <v>9268</v>
      </c>
      <c r="E1538" t="s">
        <v>316</v>
      </c>
      <c r="F1538">
        <v>324900</v>
      </c>
    </row>
    <row r="1539" spans="1:6" x14ac:dyDescent="0.45">
      <c r="A1539" t="s">
        <v>326</v>
      </c>
      <c r="B1539">
        <v>2017</v>
      </c>
      <c r="C1539" t="s">
        <v>322</v>
      </c>
      <c r="D1539">
        <v>16920</v>
      </c>
      <c r="E1539" t="s">
        <v>316</v>
      </c>
      <c r="F1539">
        <v>324900</v>
      </c>
    </row>
    <row r="1540" spans="1:6" x14ac:dyDescent="0.45">
      <c r="A1540" t="s">
        <v>320</v>
      </c>
      <c r="B1540">
        <v>2019</v>
      </c>
      <c r="C1540" t="s">
        <v>317</v>
      </c>
      <c r="D1540">
        <v>6638</v>
      </c>
      <c r="E1540" t="s">
        <v>316</v>
      </c>
      <c r="F1540">
        <v>324900</v>
      </c>
    </row>
    <row r="1541" spans="1:6" x14ac:dyDescent="0.45">
      <c r="A1541" t="s">
        <v>314</v>
      </c>
      <c r="B1541">
        <v>2017</v>
      </c>
      <c r="C1541" t="s">
        <v>317</v>
      </c>
      <c r="D1541">
        <v>9546</v>
      </c>
      <c r="E1541" t="s">
        <v>316</v>
      </c>
      <c r="F1541">
        <v>324900</v>
      </c>
    </row>
    <row r="1542" spans="1:6" x14ac:dyDescent="0.45">
      <c r="A1542" t="s">
        <v>314</v>
      </c>
      <c r="B1542">
        <v>2018</v>
      </c>
      <c r="C1542" t="s">
        <v>312</v>
      </c>
      <c r="D1542">
        <v>9179</v>
      </c>
      <c r="E1542" t="s">
        <v>316</v>
      </c>
      <c r="F1542">
        <v>324900</v>
      </c>
    </row>
    <row r="1543" spans="1:6" x14ac:dyDescent="0.45">
      <c r="A1543" t="s">
        <v>314</v>
      </c>
      <c r="B1543">
        <v>2019</v>
      </c>
      <c r="C1543" t="s">
        <v>315</v>
      </c>
      <c r="D1543">
        <v>11601</v>
      </c>
      <c r="E1543" t="s">
        <v>316</v>
      </c>
      <c r="F1543">
        <v>324900</v>
      </c>
    </row>
    <row r="1544" spans="1:6" x14ac:dyDescent="0.45">
      <c r="A1544" t="s">
        <v>314</v>
      </c>
      <c r="B1544">
        <v>2021</v>
      </c>
      <c r="C1544" t="s">
        <v>312</v>
      </c>
      <c r="D1544">
        <v>14715</v>
      </c>
      <c r="E1544" t="s">
        <v>316</v>
      </c>
      <c r="F1544">
        <v>324900</v>
      </c>
    </row>
    <row r="1545" spans="1:6" x14ac:dyDescent="0.45">
      <c r="A1545" t="s">
        <v>314</v>
      </c>
      <c r="B1545">
        <v>2021</v>
      </c>
      <c r="C1545" t="s">
        <v>315</v>
      </c>
      <c r="D1545">
        <v>6518</v>
      </c>
      <c r="E1545" t="s">
        <v>316</v>
      </c>
      <c r="F1545">
        <v>324900</v>
      </c>
    </row>
    <row r="1546" spans="1:6" x14ac:dyDescent="0.45">
      <c r="A1546" t="s">
        <v>337</v>
      </c>
      <c r="B1546">
        <v>2023</v>
      </c>
      <c r="C1546" t="s">
        <v>322</v>
      </c>
      <c r="D1546">
        <v>400</v>
      </c>
      <c r="E1546" t="s">
        <v>316</v>
      </c>
      <c r="F1546">
        <v>324875</v>
      </c>
    </row>
    <row r="1547" spans="1:6" x14ac:dyDescent="0.45">
      <c r="A1547" t="s">
        <v>323</v>
      </c>
      <c r="B1547">
        <v>2016</v>
      </c>
      <c r="C1547" t="s">
        <v>317</v>
      </c>
      <c r="D1547">
        <v>10836</v>
      </c>
      <c r="E1547" t="s">
        <v>316</v>
      </c>
      <c r="F1547">
        <v>324800</v>
      </c>
    </row>
    <row r="1548" spans="1:6" x14ac:dyDescent="0.45">
      <c r="A1548" t="s">
        <v>323</v>
      </c>
      <c r="B1548">
        <v>2022</v>
      </c>
      <c r="C1548" t="s">
        <v>312</v>
      </c>
      <c r="D1548">
        <v>2119</v>
      </c>
      <c r="E1548" t="s">
        <v>316</v>
      </c>
      <c r="F1548">
        <v>324800</v>
      </c>
    </row>
    <row r="1549" spans="1:6" x14ac:dyDescent="0.45">
      <c r="A1549" t="s">
        <v>320</v>
      </c>
      <c r="B1549">
        <v>2023</v>
      </c>
      <c r="C1549" t="s">
        <v>317</v>
      </c>
      <c r="D1549">
        <v>270</v>
      </c>
      <c r="E1549" t="s">
        <v>313</v>
      </c>
      <c r="F1549">
        <v>323750</v>
      </c>
    </row>
    <row r="1550" spans="1:6" x14ac:dyDescent="0.45">
      <c r="A1550" t="s">
        <v>326</v>
      </c>
      <c r="B1550">
        <v>2020</v>
      </c>
      <c r="C1550" t="s">
        <v>322</v>
      </c>
      <c r="D1550">
        <v>7800</v>
      </c>
      <c r="E1550" t="s">
        <v>316</v>
      </c>
      <c r="F1550">
        <v>322900</v>
      </c>
    </row>
    <row r="1551" spans="1:6" x14ac:dyDescent="0.45">
      <c r="A1551" t="s">
        <v>314</v>
      </c>
      <c r="B1551">
        <v>2020</v>
      </c>
      <c r="C1551" t="s">
        <v>317</v>
      </c>
      <c r="D1551">
        <v>7698</v>
      </c>
      <c r="E1551" t="s">
        <v>316</v>
      </c>
      <c r="F1551">
        <v>322800</v>
      </c>
    </row>
    <row r="1552" spans="1:6" x14ac:dyDescent="0.45">
      <c r="A1552" t="s">
        <v>330</v>
      </c>
      <c r="B1552">
        <v>2018</v>
      </c>
      <c r="C1552" t="s">
        <v>312</v>
      </c>
      <c r="D1552">
        <v>7800</v>
      </c>
      <c r="E1552" t="s">
        <v>316</v>
      </c>
      <c r="F1552">
        <v>319900</v>
      </c>
    </row>
    <row r="1553" spans="1:6" x14ac:dyDescent="0.45">
      <c r="A1553" t="s">
        <v>330</v>
      </c>
      <c r="B1553">
        <v>2022</v>
      </c>
      <c r="C1553" t="s">
        <v>312</v>
      </c>
      <c r="D1553">
        <v>6500</v>
      </c>
      <c r="E1553" t="s">
        <v>316</v>
      </c>
      <c r="F1553">
        <v>319900</v>
      </c>
    </row>
    <row r="1554" spans="1:6" x14ac:dyDescent="0.45">
      <c r="A1554" t="s">
        <v>327</v>
      </c>
      <c r="B1554">
        <v>2014</v>
      </c>
      <c r="C1554" t="s">
        <v>317</v>
      </c>
      <c r="D1554">
        <v>18324</v>
      </c>
      <c r="E1554" t="s">
        <v>316</v>
      </c>
      <c r="F1554">
        <v>319900</v>
      </c>
    </row>
    <row r="1555" spans="1:6" x14ac:dyDescent="0.45">
      <c r="A1555" t="s">
        <v>327</v>
      </c>
      <c r="B1555">
        <v>2018</v>
      </c>
      <c r="C1555" t="s">
        <v>317</v>
      </c>
      <c r="D1555">
        <v>9000</v>
      </c>
      <c r="E1555" t="s">
        <v>316</v>
      </c>
      <c r="F1555">
        <v>319900</v>
      </c>
    </row>
    <row r="1556" spans="1:6" x14ac:dyDescent="0.45">
      <c r="A1556" t="s">
        <v>327</v>
      </c>
      <c r="B1556">
        <v>2019</v>
      </c>
      <c r="C1556" t="s">
        <v>317</v>
      </c>
      <c r="D1556">
        <v>9160</v>
      </c>
      <c r="E1556" t="s">
        <v>316</v>
      </c>
      <c r="F1556">
        <v>319900</v>
      </c>
    </row>
    <row r="1557" spans="1:6" x14ac:dyDescent="0.45">
      <c r="A1557" t="s">
        <v>327</v>
      </c>
      <c r="B1557">
        <v>2019</v>
      </c>
      <c r="C1557" t="s">
        <v>317</v>
      </c>
      <c r="D1557">
        <v>15530</v>
      </c>
      <c r="E1557" t="s">
        <v>316</v>
      </c>
      <c r="F1557">
        <v>319900</v>
      </c>
    </row>
    <row r="1558" spans="1:6" x14ac:dyDescent="0.45">
      <c r="A1558" t="s">
        <v>327</v>
      </c>
      <c r="B1558">
        <v>2021</v>
      </c>
      <c r="C1558" t="s">
        <v>315</v>
      </c>
      <c r="D1558">
        <v>3300</v>
      </c>
      <c r="E1558" t="s">
        <v>316</v>
      </c>
      <c r="F1558">
        <v>319900</v>
      </c>
    </row>
    <row r="1559" spans="1:6" x14ac:dyDescent="0.45">
      <c r="A1559" t="s">
        <v>327</v>
      </c>
      <c r="B1559">
        <v>2021</v>
      </c>
      <c r="C1559" t="s">
        <v>315</v>
      </c>
      <c r="D1559">
        <v>5584</v>
      </c>
      <c r="E1559" t="s">
        <v>316</v>
      </c>
      <c r="F1559">
        <v>319900</v>
      </c>
    </row>
    <row r="1560" spans="1:6" x14ac:dyDescent="0.45">
      <c r="A1560" t="s">
        <v>327</v>
      </c>
      <c r="B1560">
        <v>2021</v>
      </c>
      <c r="C1560" t="s">
        <v>315</v>
      </c>
      <c r="D1560">
        <v>5947</v>
      </c>
      <c r="E1560" t="s">
        <v>316</v>
      </c>
      <c r="F1560">
        <v>319900</v>
      </c>
    </row>
    <row r="1561" spans="1:6" x14ac:dyDescent="0.45">
      <c r="A1561" t="s">
        <v>327</v>
      </c>
      <c r="B1561">
        <v>2021</v>
      </c>
      <c r="C1561" t="s">
        <v>315</v>
      </c>
      <c r="D1561">
        <v>8582</v>
      </c>
      <c r="E1561" t="s">
        <v>316</v>
      </c>
      <c r="F1561">
        <v>319900</v>
      </c>
    </row>
    <row r="1562" spans="1:6" x14ac:dyDescent="0.45">
      <c r="A1562" t="s">
        <v>327</v>
      </c>
      <c r="B1562">
        <v>2023</v>
      </c>
      <c r="C1562" t="s">
        <v>312</v>
      </c>
      <c r="D1562">
        <v>949</v>
      </c>
      <c r="E1562" t="s">
        <v>316</v>
      </c>
      <c r="F1562">
        <v>319900</v>
      </c>
    </row>
    <row r="1563" spans="1:6" x14ac:dyDescent="0.45">
      <c r="A1563" t="s">
        <v>327</v>
      </c>
      <c r="B1563">
        <v>2023</v>
      </c>
      <c r="C1563" t="s">
        <v>312</v>
      </c>
      <c r="D1563">
        <v>1044</v>
      </c>
      <c r="E1563" t="s">
        <v>316</v>
      </c>
      <c r="F1563">
        <v>319900</v>
      </c>
    </row>
    <row r="1564" spans="1:6" x14ac:dyDescent="0.45">
      <c r="A1564" t="s">
        <v>327</v>
      </c>
      <c r="B1564">
        <v>2023</v>
      </c>
      <c r="C1564" t="s">
        <v>312</v>
      </c>
      <c r="D1564">
        <v>1055</v>
      </c>
      <c r="E1564" t="s">
        <v>316</v>
      </c>
      <c r="F1564">
        <v>319900</v>
      </c>
    </row>
    <row r="1565" spans="1:6" x14ac:dyDescent="0.45">
      <c r="A1565" t="s">
        <v>327</v>
      </c>
      <c r="B1565">
        <v>2023</v>
      </c>
      <c r="C1565" t="s">
        <v>312</v>
      </c>
      <c r="D1565">
        <v>1169</v>
      </c>
      <c r="E1565" t="s">
        <v>316</v>
      </c>
      <c r="F1565">
        <v>319900</v>
      </c>
    </row>
    <row r="1566" spans="1:6" x14ac:dyDescent="0.45">
      <c r="A1566" t="s">
        <v>327</v>
      </c>
      <c r="B1566">
        <v>2023</v>
      </c>
      <c r="C1566" t="s">
        <v>312</v>
      </c>
      <c r="D1566">
        <v>1395</v>
      </c>
      <c r="E1566" t="s">
        <v>316</v>
      </c>
      <c r="F1566">
        <v>319900</v>
      </c>
    </row>
    <row r="1567" spans="1:6" x14ac:dyDescent="0.45">
      <c r="A1567" t="s">
        <v>334</v>
      </c>
      <c r="B1567">
        <v>2023</v>
      </c>
      <c r="C1567" t="s">
        <v>322</v>
      </c>
      <c r="D1567">
        <v>2</v>
      </c>
      <c r="E1567" t="s">
        <v>316</v>
      </c>
      <c r="F1567">
        <v>319900</v>
      </c>
    </row>
    <row r="1568" spans="1:6" x14ac:dyDescent="0.45">
      <c r="A1568" t="s">
        <v>319</v>
      </c>
      <c r="B1568">
        <v>2023</v>
      </c>
      <c r="C1568" t="s">
        <v>317</v>
      </c>
      <c r="D1568">
        <v>51</v>
      </c>
      <c r="E1568" t="s">
        <v>316</v>
      </c>
      <c r="F1568">
        <v>319900</v>
      </c>
    </row>
    <row r="1569" spans="1:6" x14ac:dyDescent="0.45">
      <c r="A1569" t="s">
        <v>319</v>
      </c>
      <c r="B1569">
        <v>2023</v>
      </c>
      <c r="C1569" t="s">
        <v>312</v>
      </c>
      <c r="D1569">
        <v>283</v>
      </c>
      <c r="E1569" t="s">
        <v>316</v>
      </c>
      <c r="F1569">
        <v>319900</v>
      </c>
    </row>
    <row r="1570" spans="1:6" x14ac:dyDescent="0.45">
      <c r="A1570" t="s">
        <v>324</v>
      </c>
      <c r="B1570">
        <v>2020</v>
      </c>
      <c r="C1570" t="s">
        <v>322</v>
      </c>
      <c r="D1570">
        <v>4624</v>
      </c>
      <c r="E1570" t="s">
        <v>316</v>
      </c>
      <c r="F1570">
        <v>319900</v>
      </c>
    </row>
    <row r="1571" spans="1:6" x14ac:dyDescent="0.45">
      <c r="A1571" t="s">
        <v>341</v>
      </c>
      <c r="B1571">
        <v>2021</v>
      </c>
      <c r="C1571" t="s">
        <v>322</v>
      </c>
      <c r="D1571">
        <v>4541</v>
      </c>
      <c r="E1571" t="s">
        <v>316</v>
      </c>
      <c r="F1571">
        <v>319900</v>
      </c>
    </row>
    <row r="1572" spans="1:6" x14ac:dyDescent="0.45">
      <c r="A1572" t="s">
        <v>323</v>
      </c>
      <c r="B1572">
        <v>2017</v>
      </c>
      <c r="C1572" t="s">
        <v>317</v>
      </c>
      <c r="D1572">
        <v>13150</v>
      </c>
      <c r="E1572" t="s">
        <v>316</v>
      </c>
      <c r="F1572">
        <v>319900</v>
      </c>
    </row>
    <row r="1573" spans="1:6" x14ac:dyDescent="0.45">
      <c r="A1573" t="s">
        <v>323</v>
      </c>
      <c r="B1573">
        <v>2018</v>
      </c>
      <c r="C1573" t="s">
        <v>317</v>
      </c>
      <c r="D1573">
        <v>10095</v>
      </c>
      <c r="E1573" t="s">
        <v>316</v>
      </c>
      <c r="F1573">
        <v>319900</v>
      </c>
    </row>
    <row r="1574" spans="1:6" x14ac:dyDescent="0.45">
      <c r="A1574" t="s">
        <v>323</v>
      </c>
      <c r="B1574">
        <v>2019</v>
      </c>
      <c r="C1574" t="s">
        <v>317</v>
      </c>
      <c r="D1574">
        <v>16030</v>
      </c>
      <c r="E1574" t="s">
        <v>316</v>
      </c>
      <c r="F1574">
        <v>319900</v>
      </c>
    </row>
    <row r="1575" spans="1:6" x14ac:dyDescent="0.45">
      <c r="A1575" t="s">
        <v>323</v>
      </c>
      <c r="B1575">
        <v>2020</v>
      </c>
      <c r="C1575" t="s">
        <v>315</v>
      </c>
      <c r="D1575">
        <v>5310</v>
      </c>
      <c r="E1575" t="s">
        <v>316</v>
      </c>
      <c r="F1575">
        <v>319900</v>
      </c>
    </row>
    <row r="1576" spans="1:6" x14ac:dyDescent="0.45">
      <c r="A1576" t="s">
        <v>323</v>
      </c>
      <c r="B1576">
        <v>2020</v>
      </c>
      <c r="C1576" t="s">
        <v>312</v>
      </c>
      <c r="D1576">
        <v>3800</v>
      </c>
      <c r="E1576" t="s">
        <v>316</v>
      </c>
      <c r="F1576">
        <v>319900</v>
      </c>
    </row>
    <row r="1577" spans="1:6" x14ac:dyDescent="0.45">
      <c r="A1577" t="s">
        <v>323</v>
      </c>
      <c r="B1577">
        <v>2021</v>
      </c>
      <c r="C1577" t="s">
        <v>317</v>
      </c>
      <c r="D1577">
        <v>8500</v>
      </c>
      <c r="E1577" t="s">
        <v>316</v>
      </c>
      <c r="F1577">
        <v>319900</v>
      </c>
    </row>
    <row r="1578" spans="1:6" x14ac:dyDescent="0.45">
      <c r="A1578" t="s">
        <v>323</v>
      </c>
      <c r="B1578">
        <v>2021</v>
      </c>
      <c r="C1578" t="s">
        <v>315</v>
      </c>
      <c r="D1578">
        <v>3700</v>
      </c>
      <c r="E1578" t="s">
        <v>316</v>
      </c>
      <c r="F1578">
        <v>319900</v>
      </c>
    </row>
    <row r="1579" spans="1:6" x14ac:dyDescent="0.45">
      <c r="A1579" t="s">
        <v>338</v>
      </c>
      <c r="B1579">
        <v>2022</v>
      </c>
      <c r="C1579" t="s">
        <v>322</v>
      </c>
      <c r="D1579">
        <v>3370</v>
      </c>
      <c r="E1579" t="s">
        <v>316</v>
      </c>
      <c r="F1579">
        <v>319900</v>
      </c>
    </row>
    <row r="1580" spans="1:6" x14ac:dyDescent="0.45">
      <c r="A1580" t="s">
        <v>339</v>
      </c>
      <c r="B1580">
        <v>2021</v>
      </c>
      <c r="C1580" t="s">
        <v>312</v>
      </c>
      <c r="D1580">
        <v>3375</v>
      </c>
      <c r="E1580" t="s">
        <v>316</v>
      </c>
      <c r="F1580">
        <v>319900</v>
      </c>
    </row>
    <row r="1581" spans="1:6" x14ac:dyDescent="0.45">
      <c r="A1581" t="s">
        <v>339</v>
      </c>
      <c r="B1581">
        <v>2021</v>
      </c>
      <c r="C1581" t="s">
        <v>315</v>
      </c>
      <c r="D1581">
        <v>4240</v>
      </c>
      <c r="E1581" t="s">
        <v>316</v>
      </c>
      <c r="F1581">
        <v>319900</v>
      </c>
    </row>
    <row r="1582" spans="1:6" x14ac:dyDescent="0.45">
      <c r="A1582" t="s">
        <v>321</v>
      </c>
      <c r="B1582">
        <v>2021</v>
      </c>
      <c r="C1582" t="s">
        <v>312</v>
      </c>
      <c r="D1582">
        <v>4300</v>
      </c>
      <c r="E1582" t="s">
        <v>316</v>
      </c>
      <c r="F1582">
        <v>319900</v>
      </c>
    </row>
    <row r="1583" spans="1:6" x14ac:dyDescent="0.45">
      <c r="A1583" t="s">
        <v>321</v>
      </c>
      <c r="B1583">
        <v>2021</v>
      </c>
      <c r="C1583" t="s">
        <v>315</v>
      </c>
      <c r="D1583">
        <v>2200</v>
      </c>
      <c r="E1583" t="s">
        <v>316</v>
      </c>
      <c r="F1583">
        <v>319900</v>
      </c>
    </row>
    <row r="1584" spans="1:6" x14ac:dyDescent="0.45">
      <c r="A1584" t="s">
        <v>321</v>
      </c>
      <c r="B1584">
        <v>2022</v>
      </c>
      <c r="C1584" t="s">
        <v>312</v>
      </c>
      <c r="D1584">
        <v>3070</v>
      </c>
      <c r="E1584" t="s">
        <v>316</v>
      </c>
      <c r="F1584">
        <v>319900</v>
      </c>
    </row>
    <row r="1585" spans="1:6" x14ac:dyDescent="0.45">
      <c r="A1585" t="s">
        <v>321</v>
      </c>
      <c r="B1585">
        <v>2022</v>
      </c>
      <c r="C1585" t="s">
        <v>312</v>
      </c>
      <c r="D1585">
        <v>3850</v>
      </c>
      <c r="E1585" t="s">
        <v>316</v>
      </c>
      <c r="F1585">
        <v>319900</v>
      </c>
    </row>
    <row r="1586" spans="1:6" x14ac:dyDescent="0.45">
      <c r="A1586" t="s">
        <v>321</v>
      </c>
      <c r="B1586">
        <v>2022</v>
      </c>
      <c r="C1586" t="s">
        <v>312</v>
      </c>
      <c r="D1586">
        <v>4264</v>
      </c>
      <c r="E1586" t="s">
        <v>316</v>
      </c>
      <c r="F1586">
        <v>319900</v>
      </c>
    </row>
    <row r="1587" spans="1:6" x14ac:dyDescent="0.45">
      <c r="A1587" t="s">
        <v>321</v>
      </c>
      <c r="B1587">
        <v>2022</v>
      </c>
      <c r="C1587" t="s">
        <v>312</v>
      </c>
      <c r="D1587">
        <v>4300</v>
      </c>
      <c r="E1587" t="s">
        <v>316</v>
      </c>
      <c r="F1587">
        <v>319900</v>
      </c>
    </row>
    <row r="1588" spans="1:6" x14ac:dyDescent="0.45">
      <c r="A1588" t="s">
        <v>311</v>
      </c>
      <c r="B1588">
        <v>2020</v>
      </c>
      <c r="C1588" t="s">
        <v>317</v>
      </c>
      <c r="D1588">
        <v>8263</v>
      </c>
      <c r="E1588" t="s">
        <v>316</v>
      </c>
      <c r="F1588">
        <v>319900</v>
      </c>
    </row>
    <row r="1589" spans="1:6" x14ac:dyDescent="0.45">
      <c r="A1589" t="s">
        <v>328</v>
      </c>
      <c r="B1589">
        <v>2020</v>
      </c>
      <c r="C1589" t="s">
        <v>317</v>
      </c>
      <c r="D1589">
        <v>5830</v>
      </c>
      <c r="E1589" t="s">
        <v>316</v>
      </c>
      <c r="F1589">
        <v>319900</v>
      </c>
    </row>
    <row r="1590" spans="1:6" x14ac:dyDescent="0.45">
      <c r="A1590" t="s">
        <v>328</v>
      </c>
      <c r="B1590">
        <v>2022</v>
      </c>
      <c r="C1590" t="s">
        <v>317</v>
      </c>
      <c r="D1590">
        <v>4138</v>
      </c>
      <c r="E1590" t="s">
        <v>316</v>
      </c>
      <c r="F1590">
        <v>319900</v>
      </c>
    </row>
    <row r="1591" spans="1:6" x14ac:dyDescent="0.45">
      <c r="A1591" t="s">
        <v>326</v>
      </c>
      <c r="B1591">
        <v>2019</v>
      </c>
      <c r="C1591" t="s">
        <v>322</v>
      </c>
      <c r="D1591">
        <v>11900</v>
      </c>
      <c r="E1591" t="s">
        <v>313</v>
      </c>
      <c r="F1591">
        <v>319900</v>
      </c>
    </row>
    <row r="1592" spans="1:6" x14ac:dyDescent="0.45">
      <c r="A1592" t="s">
        <v>335</v>
      </c>
      <c r="B1592">
        <v>2021</v>
      </c>
      <c r="C1592" t="s">
        <v>315</v>
      </c>
      <c r="D1592">
        <v>12164</v>
      </c>
      <c r="E1592" t="s">
        <v>316</v>
      </c>
      <c r="F1592">
        <v>319900</v>
      </c>
    </row>
    <row r="1593" spans="1:6" x14ac:dyDescent="0.45">
      <c r="A1593" t="s">
        <v>335</v>
      </c>
      <c r="B1593">
        <v>2023</v>
      </c>
      <c r="C1593" t="s">
        <v>315</v>
      </c>
      <c r="D1593">
        <v>1089</v>
      </c>
      <c r="E1593" t="s">
        <v>316</v>
      </c>
      <c r="F1593">
        <v>319900</v>
      </c>
    </row>
    <row r="1594" spans="1:6" x14ac:dyDescent="0.45">
      <c r="A1594" t="s">
        <v>320</v>
      </c>
      <c r="B1594">
        <v>2017</v>
      </c>
      <c r="C1594" t="s">
        <v>312</v>
      </c>
      <c r="D1594">
        <v>8890</v>
      </c>
      <c r="E1594" t="s">
        <v>316</v>
      </c>
      <c r="F1594">
        <v>319900</v>
      </c>
    </row>
    <row r="1595" spans="1:6" x14ac:dyDescent="0.45">
      <c r="A1595" t="s">
        <v>320</v>
      </c>
      <c r="B1595">
        <v>2022</v>
      </c>
      <c r="C1595" t="s">
        <v>312</v>
      </c>
      <c r="D1595">
        <v>3090</v>
      </c>
      <c r="E1595" t="s">
        <v>316</v>
      </c>
      <c r="F1595">
        <v>319900</v>
      </c>
    </row>
    <row r="1596" spans="1:6" x14ac:dyDescent="0.45">
      <c r="A1596" t="s">
        <v>320</v>
      </c>
      <c r="B1596">
        <v>2022</v>
      </c>
      <c r="C1596" t="s">
        <v>312</v>
      </c>
      <c r="D1596">
        <v>4598</v>
      </c>
      <c r="E1596" t="s">
        <v>316</v>
      </c>
      <c r="F1596">
        <v>319900</v>
      </c>
    </row>
    <row r="1597" spans="1:6" x14ac:dyDescent="0.45">
      <c r="A1597" t="s">
        <v>320</v>
      </c>
      <c r="B1597">
        <v>2023</v>
      </c>
      <c r="C1597" t="s">
        <v>312</v>
      </c>
      <c r="D1597">
        <v>1450</v>
      </c>
      <c r="E1597" t="s">
        <v>316</v>
      </c>
      <c r="F1597">
        <v>319900</v>
      </c>
    </row>
    <row r="1598" spans="1:6" x14ac:dyDescent="0.45">
      <c r="A1598" t="s">
        <v>320</v>
      </c>
      <c r="B1598">
        <v>2023</v>
      </c>
      <c r="C1598" t="s">
        <v>312</v>
      </c>
      <c r="D1598">
        <v>1800</v>
      </c>
      <c r="E1598" t="s">
        <v>316</v>
      </c>
      <c r="F1598">
        <v>319900</v>
      </c>
    </row>
    <row r="1599" spans="1:6" x14ac:dyDescent="0.45">
      <c r="A1599" t="s">
        <v>320</v>
      </c>
      <c r="B1599">
        <v>2024</v>
      </c>
      <c r="C1599" t="s">
        <v>312</v>
      </c>
      <c r="D1599">
        <v>1</v>
      </c>
      <c r="E1599" t="s">
        <v>316</v>
      </c>
      <c r="F1599">
        <v>319900</v>
      </c>
    </row>
    <row r="1600" spans="1:6" x14ac:dyDescent="0.45">
      <c r="A1600" t="s">
        <v>314</v>
      </c>
      <c r="B1600">
        <v>2017</v>
      </c>
      <c r="C1600" t="s">
        <v>317</v>
      </c>
      <c r="D1600">
        <v>19587</v>
      </c>
      <c r="E1600" t="s">
        <v>316</v>
      </c>
      <c r="F1600">
        <v>319900</v>
      </c>
    </row>
    <row r="1601" spans="1:6" x14ac:dyDescent="0.45">
      <c r="A1601" t="s">
        <v>314</v>
      </c>
      <c r="B1601">
        <v>2018</v>
      </c>
      <c r="C1601" t="s">
        <v>312</v>
      </c>
      <c r="D1601">
        <v>12209</v>
      </c>
      <c r="E1601" t="s">
        <v>316</v>
      </c>
      <c r="F1601">
        <v>319900</v>
      </c>
    </row>
    <row r="1602" spans="1:6" x14ac:dyDescent="0.45">
      <c r="A1602" t="s">
        <v>314</v>
      </c>
      <c r="B1602">
        <v>2019</v>
      </c>
      <c r="C1602" t="s">
        <v>317</v>
      </c>
      <c r="D1602">
        <v>4508</v>
      </c>
      <c r="E1602" t="s">
        <v>316</v>
      </c>
      <c r="F1602">
        <v>319900</v>
      </c>
    </row>
    <row r="1603" spans="1:6" x14ac:dyDescent="0.45">
      <c r="A1603" t="s">
        <v>314</v>
      </c>
      <c r="B1603">
        <v>2019</v>
      </c>
      <c r="C1603" t="s">
        <v>312</v>
      </c>
      <c r="D1603">
        <v>11200</v>
      </c>
      <c r="E1603" t="s">
        <v>316</v>
      </c>
      <c r="F1603">
        <v>319900</v>
      </c>
    </row>
    <row r="1604" spans="1:6" x14ac:dyDescent="0.45">
      <c r="A1604" t="s">
        <v>314</v>
      </c>
      <c r="B1604">
        <v>2020</v>
      </c>
      <c r="C1604" t="s">
        <v>315</v>
      </c>
      <c r="D1604">
        <v>7026</v>
      </c>
      <c r="E1604" t="s">
        <v>316</v>
      </c>
      <c r="F1604">
        <v>319900</v>
      </c>
    </row>
    <row r="1605" spans="1:6" x14ac:dyDescent="0.45">
      <c r="A1605" t="s">
        <v>314</v>
      </c>
      <c r="B1605">
        <v>2020</v>
      </c>
      <c r="C1605" t="s">
        <v>317</v>
      </c>
      <c r="D1605">
        <v>2044</v>
      </c>
      <c r="E1605" t="s">
        <v>316</v>
      </c>
      <c r="F1605">
        <v>319900</v>
      </c>
    </row>
    <row r="1606" spans="1:6" x14ac:dyDescent="0.45">
      <c r="A1606" t="s">
        <v>314</v>
      </c>
      <c r="B1606">
        <v>2020</v>
      </c>
      <c r="C1606" t="s">
        <v>317</v>
      </c>
      <c r="D1606">
        <v>7412</v>
      </c>
      <c r="E1606" t="s">
        <v>316</v>
      </c>
      <c r="F1606">
        <v>319900</v>
      </c>
    </row>
    <row r="1607" spans="1:6" x14ac:dyDescent="0.45">
      <c r="A1607" t="s">
        <v>314</v>
      </c>
      <c r="B1607">
        <v>2020</v>
      </c>
      <c r="C1607" t="s">
        <v>312</v>
      </c>
      <c r="D1607">
        <v>8292</v>
      </c>
      <c r="E1607" t="s">
        <v>316</v>
      </c>
      <c r="F1607">
        <v>319900</v>
      </c>
    </row>
    <row r="1608" spans="1:6" x14ac:dyDescent="0.45">
      <c r="A1608" t="s">
        <v>314</v>
      </c>
      <c r="B1608">
        <v>2021</v>
      </c>
      <c r="C1608" t="s">
        <v>312</v>
      </c>
      <c r="D1608">
        <v>5965</v>
      </c>
      <c r="E1608" t="s">
        <v>316</v>
      </c>
      <c r="F1608">
        <v>319900</v>
      </c>
    </row>
    <row r="1609" spans="1:6" x14ac:dyDescent="0.45">
      <c r="A1609" t="s">
        <v>314</v>
      </c>
      <c r="B1609">
        <v>2021</v>
      </c>
      <c r="C1609" t="s">
        <v>312</v>
      </c>
      <c r="D1609">
        <v>6608</v>
      </c>
      <c r="E1609" t="s">
        <v>316</v>
      </c>
      <c r="F1609">
        <v>319900</v>
      </c>
    </row>
    <row r="1610" spans="1:6" x14ac:dyDescent="0.45">
      <c r="A1610" t="s">
        <v>314</v>
      </c>
      <c r="B1610">
        <v>2021</v>
      </c>
      <c r="C1610" t="s">
        <v>317</v>
      </c>
      <c r="D1610">
        <v>7176</v>
      </c>
      <c r="E1610" t="s">
        <v>316</v>
      </c>
      <c r="F1610">
        <v>319900</v>
      </c>
    </row>
    <row r="1611" spans="1:6" x14ac:dyDescent="0.45">
      <c r="A1611" t="s">
        <v>314</v>
      </c>
      <c r="B1611">
        <v>2021</v>
      </c>
      <c r="C1611" t="s">
        <v>317</v>
      </c>
      <c r="D1611">
        <v>7337</v>
      </c>
      <c r="E1611" t="s">
        <v>316</v>
      </c>
      <c r="F1611">
        <v>319900</v>
      </c>
    </row>
    <row r="1612" spans="1:6" x14ac:dyDescent="0.45">
      <c r="A1612" t="s">
        <v>314</v>
      </c>
      <c r="B1612">
        <v>2021</v>
      </c>
      <c r="C1612" t="s">
        <v>317</v>
      </c>
      <c r="D1612">
        <v>15299</v>
      </c>
      <c r="E1612" t="s">
        <v>316</v>
      </c>
      <c r="F1612">
        <v>319900</v>
      </c>
    </row>
    <row r="1613" spans="1:6" x14ac:dyDescent="0.45">
      <c r="A1613" t="s">
        <v>330</v>
      </c>
      <c r="B1613">
        <v>2017</v>
      </c>
      <c r="C1613" t="s">
        <v>317</v>
      </c>
      <c r="D1613">
        <v>6427</v>
      </c>
      <c r="E1613" t="s">
        <v>316</v>
      </c>
      <c r="F1613">
        <v>319800</v>
      </c>
    </row>
    <row r="1614" spans="1:6" x14ac:dyDescent="0.45">
      <c r="A1614" t="s">
        <v>330</v>
      </c>
      <c r="B1614">
        <v>2018</v>
      </c>
      <c r="C1614" t="s">
        <v>317</v>
      </c>
      <c r="D1614">
        <v>13800</v>
      </c>
      <c r="E1614" t="s">
        <v>316</v>
      </c>
      <c r="F1614">
        <v>319800</v>
      </c>
    </row>
    <row r="1615" spans="1:6" x14ac:dyDescent="0.45">
      <c r="A1615" t="s">
        <v>327</v>
      </c>
      <c r="B1615">
        <v>2019</v>
      </c>
      <c r="C1615" t="s">
        <v>317</v>
      </c>
      <c r="D1615">
        <v>10900</v>
      </c>
      <c r="E1615" t="s">
        <v>316</v>
      </c>
      <c r="F1615">
        <v>319800</v>
      </c>
    </row>
    <row r="1616" spans="1:6" x14ac:dyDescent="0.45">
      <c r="A1616" t="s">
        <v>341</v>
      </c>
      <c r="B1616">
        <v>2020</v>
      </c>
      <c r="C1616" t="s">
        <v>322</v>
      </c>
      <c r="D1616">
        <v>2225</v>
      </c>
      <c r="E1616" t="s">
        <v>316</v>
      </c>
      <c r="F1616">
        <v>319800</v>
      </c>
    </row>
    <row r="1617" spans="1:6" x14ac:dyDescent="0.45">
      <c r="A1617" t="s">
        <v>341</v>
      </c>
      <c r="B1617">
        <v>2020</v>
      </c>
      <c r="C1617" t="s">
        <v>322</v>
      </c>
      <c r="D1617">
        <v>2490</v>
      </c>
      <c r="E1617" t="s">
        <v>316</v>
      </c>
      <c r="F1617">
        <v>319800</v>
      </c>
    </row>
    <row r="1618" spans="1:6" x14ac:dyDescent="0.45">
      <c r="A1618" t="s">
        <v>326</v>
      </c>
      <c r="B1618">
        <v>2019</v>
      </c>
      <c r="C1618" t="s">
        <v>322</v>
      </c>
      <c r="D1618">
        <v>12471</v>
      </c>
      <c r="E1618" t="s">
        <v>316</v>
      </c>
      <c r="F1618">
        <v>319800</v>
      </c>
    </row>
    <row r="1619" spans="1:6" x14ac:dyDescent="0.45">
      <c r="A1619" t="s">
        <v>314</v>
      </c>
      <c r="B1619">
        <v>2016</v>
      </c>
      <c r="C1619" t="s">
        <v>317</v>
      </c>
      <c r="D1619">
        <v>16500</v>
      </c>
      <c r="E1619" t="s">
        <v>316</v>
      </c>
      <c r="F1619">
        <v>319800</v>
      </c>
    </row>
    <row r="1620" spans="1:6" x14ac:dyDescent="0.45">
      <c r="A1620" t="s">
        <v>331</v>
      </c>
      <c r="B1620">
        <v>2021</v>
      </c>
      <c r="C1620" t="s">
        <v>312</v>
      </c>
      <c r="D1620">
        <v>2280</v>
      </c>
      <c r="E1620" t="s">
        <v>316</v>
      </c>
      <c r="F1620">
        <v>319500</v>
      </c>
    </row>
    <row r="1621" spans="1:6" x14ac:dyDescent="0.45">
      <c r="A1621" t="s">
        <v>314</v>
      </c>
      <c r="B1621">
        <v>2020</v>
      </c>
      <c r="C1621" t="s">
        <v>312</v>
      </c>
      <c r="D1621">
        <v>11500</v>
      </c>
      <c r="E1621" t="s">
        <v>316</v>
      </c>
      <c r="F1621">
        <v>319500</v>
      </c>
    </row>
    <row r="1622" spans="1:6" x14ac:dyDescent="0.45">
      <c r="A1622" t="s">
        <v>330</v>
      </c>
      <c r="B1622">
        <v>2020</v>
      </c>
      <c r="C1622" t="s">
        <v>317</v>
      </c>
      <c r="D1622">
        <v>7599</v>
      </c>
      <c r="E1622" t="s">
        <v>316</v>
      </c>
      <c r="F1622">
        <v>319000</v>
      </c>
    </row>
    <row r="1623" spans="1:6" x14ac:dyDescent="0.45">
      <c r="A1623" t="s">
        <v>324</v>
      </c>
      <c r="B1623">
        <v>2022</v>
      </c>
      <c r="C1623" t="s">
        <v>322</v>
      </c>
      <c r="D1623">
        <v>7817</v>
      </c>
      <c r="E1623" t="s">
        <v>316</v>
      </c>
      <c r="F1623">
        <v>319000</v>
      </c>
    </row>
    <row r="1624" spans="1:6" x14ac:dyDescent="0.45">
      <c r="A1624" t="s">
        <v>341</v>
      </c>
      <c r="B1624">
        <v>2016</v>
      </c>
      <c r="C1624" t="s">
        <v>315</v>
      </c>
      <c r="D1624">
        <v>15524</v>
      </c>
      <c r="E1624" t="s">
        <v>316</v>
      </c>
      <c r="F1624">
        <v>319000</v>
      </c>
    </row>
    <row r="1625" spans="1:6" x14ac:dyDescent="0.45">
      <c r="A1625" t="s">
        <v>341</v>
      </c>
      <c r="B1625">
        <v>2017</v>
      </c>
      <c r="C1625" t="s">
        <v>315</v>
      </c>
      <c r="D1625">
        <v>15324</v>
      </c>
      <c r="E1625" t="s">
        <v>316</v>
      </c>
      <c r="F1625">
        <v>319000</v>
      </c>
    </row>
    <row r="1626" spans="1:6" x14ac:dyDescent="0.45">
      <c r="A1626" t="s">
        <v>341</v>
      </c>
      <c r="B1626">
        <v>2019</v>
      </c>
      <c r="C1626" t="s">
        <v>315</v>
      </c>
      <c r="D1626">
        <v>4425</v>
      </c>
      <c r="E1626" t="s">
        <v>316</v>
      </c>
      <c r="F1626">
        <v>319000</v>
      </c>
    </row>
    <row r="1627" spans="1:6" x14ac:dyDescent="0.45">
      <c r="A1627" t="s">
        <v>323</v>
      </c>
      <c r="B1627">
        <v>2017</v>
      </c>
      <c r="C1627" t="s">
        <v>312</v>
      </c>
      <c r="D1627">
        <v>14800</v>
      </c>
      <c r="E1627" t="s">
        <v>316</v>
      </c>
      <c r="F1627">
        <v>319000</v>
      </c>
    </row>
    <row r="1628" spans="1:6" x14ac:dyDescent="0.45">
      <c r="A1628" t="s">
        <v>311</v>
      </c>
      <c r="B1628">
        <v>2020</v>
      </c>
      <c r="C1628" t="s">
        <v>317</v>
      </c>
      <c r="D1628">
        <v>8010</v>
      </c>
      <c r="E1628" t="s">
        <v>316</v>
      </c>
      <c r="F1628">
        <v>319000</v>
      </c>
    </row>
    <row r="1629" spans="1:6" x14ac:dyDescent="0.45">
      <c r="A1629" t="s">
        <v>335</v>
      </c>
      <c r="B1629">
        <v>2020</v>
      </c>
      <c r="C1629" t="s">
        <v>312</v>
      </c>
      <c r="D1629">
        <v>4353</v>
      </c>
      <c r="E1629" t="s">
        <v>316</v>
      </c>
      <c r="F1629">
        <v>319000</v>
      </c>
    </row>
    <row r="1630" spans="1:6" x14ac:dyDescent="0.45">
      <c r="A1630" t="s">
        <v>314</v>
      </c>
      <c r="B1630">
        <v>2018</v>
      </c>
      <c r="C1630" t="s">
        <v>312</v>
      </c>
      <c r="D1630">
        <v>10750</v>
      </c>
      <c r="E1630" t="s">
        <v>316</v>
      </c>
      <c r="F1630">
        <v>319000</v>
      </c>
    </row>
    <row r="1631" spans="1:6" x14ac:dyDescent="0.45">
      <c r="A1631" t="s">
        <v>314</v>
      </c>
      <c r="B1631">
        <v>2019</v>
      </c>
      <c r="C1631" t="s">
        <v>317</v>
      </c>
      <c r="D1631">
        <v>12373</v>
      </c>
      <c r="E1631" t="s">
        <v>316</v>
      </c>
      <c r="F1631">
        <v>319000</v>
      </c>
    </row>
    <row r="1632" spans="1:6" x14ac:dyDescent="0.45">
      <c r="A1632" t="s">
        <v>314</v>
      </c>
      <c r="B1632">
        <v>2021</v>
      </c>
      <c r="C1632" t="s">
        <v>312</v>
      </c>
      <c r="D1632">
        <v>4269</v>
      </c>
      <c r="E1632" t="s">
        <v>316</v>
      </c>
      <c r="F1632">
        <v>319000</v>
      </c>
    </row>
    <row r="1633" spans="1:6" x14ac:dyDescent="0.45">
      <c r="A1633" t="s">
        <v>330</v>
      </c>
      <c r="B1633">
        <v>2020</v>
      </c>
      <c r="C1633" t="s">
        <v>312</v>
      </c>
      <c r="D1633">
        <v>8049</v>
      </c>
      <c r="E1633" t="s">
        <v>316</v>
      </c>
      <c r="F1633">
        <v>318900</v>
      </c>
    </row>
    <row r="1634" spans="1:6" x14ac:dyDescent="0.45">
      <c r="A1634" t="s">
        <v>327</v>
      </c>
      <c r="B1634">
        <v>2020</v>
      </c>
      <c r="C1634" t="s">
        <v>315</v>
      </c>
      <c r="D1634">
        <v>6241</v>
      </c>
      <c r="E1634" t="s">
        <v>316</v>
      </c>
      <c r="F1634">
        <v>318900</v>
      </c>
    </row>
    <row r="1635" spans="1:6" x14ac:dyDescent="0.45">
      <c r="A1635" t="s">
        <v>323</v>
      </c>
      <c r="B1635">
        <v>2017</v>
      </c>
      <c r="C1635" t="s">
        <v>317</v>
      </c>
      <c r="D1635">
        <v>7338</v>
      </c>
      <c r="E1635" t="s">
        <v>316</v>
      </c>
      <c r="F1635">
        <v>318900</v>
      </c>
    </row>
    <row r="1636" spans="1:6" x14ac:dyDescent="0.45">
      <c r="A1636" t="s">
        <v>323</v>
      </c>
      <c r="B1636">
        <v>2017</v>
      </c>
      <c r="C1636" t="s">
        <v>317</v>
      </c>
      <c r="D1636">
        <v>14641</v>
      </c>
      <c r="E1636" t="s">
        <v>316</v>
      </c>
      <c r="F1636">
        <v>318900</v>
      </c>
    </row>
    <row r="1637" spans="1:6" x14ac:dyDescent="0.45">
      <c r="A1637" t="s">
        <v>326</v>
      </c>
      <c r="B1637">
        <v>2015</v>
      </c>
      <c r="C1637" t="s">
        <v>322</v>
      </c>
      <c r="D1637">
        <v>11524</v>
      </c>
      <c r="E1637" t="s">
        <v>316</v>
      </c>
      <c r="F1637">
        <v>318900</v>
      </c>
    </row>
    <row r="1638" spans="1:6" x14ac:dyDescent="0.45">
      <c r="A1638" t="s">
        <v>314</v>
      </c>
      <c r="B1638">
        <v>2020</v>
      </c>
      <c r="C1638" t="s">
        <v>317</v>
      </c>
      <c r="D1638">
        <v>12294</v>
      </c>
      <c r="E1638" t="s">
        <v>316</v>
      </c>
      <c r="F1638">
        <v>317900</v>
      </c>
    </row>
    <row r="1639" spans="1:6" x14ac:dyDescent="0.45">
      <c r="A1639" t="s">
        <v>326</v>
      </c>
      <c r="B1639">
        <v>2020</v>
      </c>
      <c r="C1639" t="s">
        <v>322</v>
      </c>
      <c r="D1639">
        <v>6350</v>
      </c>
      <c r="E1639" t="s">
        <v>316</v>
      </c>
      <c r="F1639">
        <v>316900</v>
      </c>
    </row>
    <row r="1640" spans="1:6" x14ac:dyDescent="0.45">
      <c r="A1640" t="s">
        <v>314</v>
      </c>
      <c r="B1640">
        <v>2018</v>
      </c>
      <c r="C1640" t="s">
        <v>317</v>
      </c>
      <c r="D1640">
        <v>10509</v>
      </c>
      <c r="E1640" t="s">
        <v>316</v>
      </c>
      <c r="F1640">
        <v>316000</v>
      </c>
    </row>
    <row r="1641" spans="1:6" x14ac:dyDescent="0.45">
      <c r="A1641" t="s">
        <v>320</v>
      </c>
      <c r="B1641">
        <v>2017</v>
      </c>
      <c r="C1641" t="s">
        <v>312</v>
      </c>
      <c r="D1641">
        <v>4200</v>
      </c>
      <c r="E1641" t="s">
        <v>316</v>
      </c>
      <c r="F1641">
        <v>315000</v>
      </c>
    </row>
    <row r="1642" spans="1:6" x14ac:dyDescent="0.45">
      <c r="A1642" t="s">
        <v>320</v>
      </c>
      <c r="B1642">
        <v>2020</v>
      </c>
      <c r="C1642" t="s">
        <v>312</v>
      </c>
      <c r="D1642">
        <v>3725</v>
      </c>
      <c r="E1642" t="s">
        <v>316</v>
      </c>
      <c r="F1642">
        <v>315000</v>
      </c>
    </row>
    <row r="1643" spans="1:6" x14ac:dyDescent="0.45">
      <c r="A1643" t="s">
        <v>314</v>
      </c>
      <c r="B1643">
        <v>2017</v>
      </c>
      <c r="C1643" t="s">
        <v>317</v>
      </c>
      <c r="D1643">
        <v>13200</v>
      </c>
      <c r="E1643" t="s">
        <v>316</v>
      </c>
      <c r="F1643">
        <v>315000</v>
      </c>
    </row>
    <row r="1644" spans="1:6" x14ac:dyDescent="0.45">
      <c r="A1644" t="s">
        <v>314</v>
      </c>
      <c r="B1644">
        <v>2020</v>
      </c>
      <c r="C1644" t="s">
        <v>317</v>
      </c>
      <c r="D1644">
        <v>7930</v>
      </c>
      <c r="E1644" t="s">
        <v>316</v>
      </c>
      <c r="F1644">
        <v>315000</v>
      </c>
    </row>
    <row r="1645" spans="1:6" x14ac:dyDescent="0.45">
      <c r="A1645" t="s">
        <v>330</v>
      </c>
      <c r="B1645">
        <v>2020</v>
      </c>
      <c r="C1645" t="s">
        <v>317</v>
      </c>
      <c r="D1645">
        <v>16410</v>
      </c>
      <c r="E1645" t="s">
        <v>316</v>
      </c>
      <c r="F1645">
        <v>314900</v>
      </c>
    </row>
    <row r="1646" spans="1:6" x14ac:dyDescent="0.45">
      <c r="A1646" t="s">
        <v>327</v>
      </c>
      <c r="B1646">
        <v>2021</v>
      </c>
      <c r="C1646" t="s">
        <v>315</v>
      </c>
      <c r="D1646">
        <v>6874</v>
      </c>
      <c r="E1646" t="s">
        <v>316</v>
      </c>
      <c r="F1646">
        <v>314900</v>
      </c>
    </row>
    <row r="1647" spans="1:6" x14ac:dyDescent="0.45">
      <c r="A1647" t="s">
        <v>319</v>
      </c>
      <c r="B1647">
        <v>2022</v>
      </c>
      <c r="C1647" t="s">
        <v>315</v>
      </c>
      <c r="D1647">
        <v>2990</v>
      </c>
      <c r="E1647" t="s">
        <v>316</v>
      </c>
      <c r="F1647">
        <v>314900</v>
      </c>
    </row>
    <row r="1648" spans="1:6" x14ac:dyDescent="0.45">
      <c r="A1648" t="s">
        <v>323</v>
      </c>
      <c r="B1648">
        <v>2017</v>
      </c>
      <c r="C1648" t="s">
        <v>317</v>
      </c>
      <c r="D1648">
        <v>11900</v>
      </c>
      <c r="E1648" t="s">
        <v>316</v>
      </c>
      <c r="F1648">
        <v>314900</v>
      </c>
    </row>
    <row r="1649" spans="1:6" x14ac:dyDescent="0.45">
      <c r="A1649" t="s">
        <v>335</v>
      </c>
      <c r="B1649">
        <v>2023</v>
      </c>
      <c r="C1649" t="s">
        <v>315</v>
      </c>
      <c r="D1649">
        <v>868</v>
      </c>
      <c r="E1649" t="s">
        <v>316</v>
      </c>
      <c r="F1649">
        <v>314900</v>
      </c>
    </row>
    <row r="1650" spans="1:6" x14ac:dyDescent="0.45">
      <c r="A1650" t="s">
        <v>320</v>
      </c>
      <c r="B1650">
        <v>2021</v>
      </c>
      <c r="C1650" t="s">
        <v>317</v>
      </c>
      <c r="D1650">
        <v>6250</v>
      </c>
      <c r="E1650" t="s">
        <v>316</v>
      </c>
      <c r="F1650">
        <v>314900</v>
      </c>
    </row>
    <row r="1651" spans="1:6" x14ac:dyDescent="0.45">
      <c r="A1651" t="s">
        <v>320</v>
      </c>
      <c r="B1651">
        <v>2023</v>
      </c>
      <c r="C1651" t="s">
        <v>312</v>
      </c>
      <c r="D1651">
        <v>1100</v>
      </c>
      <c r="E1651" t="s">
        <v>316</v>
      </c>
      <c r="F1651">
        <v>314900</v>
      </c>
    </row>
    <row r="1652" spans="1:6" x14ac:dyDescent="0.45">
      <c r="A1652" t="s">
        <v>314</v>
      </c>
      <c r="B1652">
        <v>2018</v>
      </c>
      <c r="C1652" t="s">
        <v>312</v>
      </c>
      <c r="D1652">
        <v>11266</v>
      </c>
      <c r="E1652" t="s">
        <v>316</v>
      </c>
      <c r="F1652">
        <v>314900</v>
      </c>
    </row>
    <row r="1653" spans="1:6" x14ac:dyDescent="0.45">
      <c r="A1653" t="s">
        <v>314</v>
      </c>
      <c r="B1653">
        <v>2019</v>
      </c>
      <c r="C1653" t="s">
        <v>317</v>
      </c>
      <c r="D1653">
        <v>8240</v>
      </c>
      <c r="E1653" t="s">
        <v>316</v>
      </c>
      <c r="F1653">
        <v>314900</v>
      </c>
    </row>
    <row r="1654" spans="1:6" x14ac:dyDescent="0.45">
      <c r="A1654" t="s">
        <v>341</v>
      </c>
      <c r="B1654">
        <v>2022</v>
      </c>
      <c r="C1654" t="s">
        <v>315</v>
      </c>
      <c r="D1654">
        <v>1482</v>
      </c>
      <c r="E1654" t="s">
        <v>316</v>
      </c>
      <c r="F1654">
        <v>314800</v>
      </c>
    </row>
    <row r="1655" spans="1:6" x14ac:dyDescent="0.45">
      <c r="A1655" t="s">
        <v>341</v>
      </c>
      <c r="B1655">
        <v>2022</v>
      </c>
      <c r="C1655" t="s">
        <v>315</v>
      </c>
      <c r="D1655">
        <v>1781</v>
      </c>
      <c r="E1655" t="s">
        <v>316</v>
      </c>
      <c r="F1655">
        <v>314800</v>
      </c>
    </row>
    <row r="1656" spans="1:6" x14ac:dyDescent="0.45">
      <c r="A1656" t="s">
        <v>321</v>
      </c>
      <c r="B1656">
        <v>2022</v>
      </c>
      <c r="C1656" t="s">
        <v>315</v>
      </c>
      <c r="D1656">
        <v>2560</v>
      </c>
      <c r="E1656" t="s">
        <v>316</v>
      </c>
      <c r="F1656">
        <v>314800</v>
      </c>
    </row>
    <row r="1657" spans="1:6" x14ac:dyDescent="0.45">
      <c r="A1657" t="s">
        <v>330</v>
      </c>
      <c r="B1657">
        <v>2019</v>
      </c>
      <c r="C1657" t="s">
        <v>317</v>
      </c>
      <c r="D1657">
        <v>8943</v>
      </c>
      <c r="E1657" t="s">
        <v>316</v>
      </c>
      <c r="F1657">
        <v>314000</v>
      </c>
    </row>
    <row r="1658" spans="1:6" x14ac:dyDescent="0.45">
      <c r="A1658" t="s">
        <v>320</v>
      </c>
      <c r="B1658">
        <v>2023</v>
      </c>
      <c r="C1658" t="s">
        <v>312</v>
      </c>
      <c r="D1658">
        <v>2445</v>
      </c>
      <c r="E1658" t="s">
        <v>316</v>
      </c>
      <c r="F1658">
        <v>312800</v>
      </c>
    </row>
    <row r="1659" spans="1:6" x14ac:dyDescent="0.45">
      <c r="A1659" t="s">
        <v>323</v>
      </c>
      <c r="B1659">
        <v>2021</v>
      </c>
      <c r="C1659" t="s">
        <v>317</v>
      </c>
      <c r="D1659">
        <v>7568</v>
      </c>
      <c r="E1659" t="s">
        <v>316</v>
      </c>
      <c r="F1659">
        <v>312500</v>
      </c>
    </row>
    <row r="1660" spans="1:6" x14ac:dyDescent="0.45">
      <c r="A1660" t="s">
        <v>342</v>
      </c>
      <c r="B1660">
        <v>2019</v>
      </c>
      <c r="C1660" t="s">
        <v>317</v>
      </c>
      <c r="D1660">
        <v>7550</v>
      </c>
      <c r="E1660" t="s">
        <v>316</v>
      </c>
      <c r="F1660">
        <v>309926</v>
      </c>
    </row>
    <row r="1661" spans="1:6" x14ac:dyDescent="0.45">
      <c r="A1661" t="s">
        <v>330</v>
      </c>
      <c r="B1661">
        <v>2020</v>
      </c>
      <c r="C1661" t="s">
        <v>312</v>
      </c>
      <c r="D1661">
        <v>8243</v>
      </c>
      <c r="E1661" t="s">
        <v>316</v>
      </c>
      <c r="F1661">
        <v>309900</v>
      </c>
    </row>
    <row r="1662" spans="1:6" x14ac:dyDescent="0.45">
      <c r="A1662" t="s">
        <v>330</v>
      </c>
      <c r="B1662">
        <v>2021</v>
      </c>
      <c r="C1662" t="s">
        <v>312</v>
      </c>
      <c r="D1662">
        <v>5930</v>
      </c>
      <c r="E1662" t="s">
        <v>316</v>
      </c>
      <c r="F1662">
        <v>309900</v>
      </c>
    </row>
    <row r="1663" spans="1:6" x14ac:dyDescent="0.45">
      <c r="A1663" t="s">
        <v>330</v>
      </c>
      <c r="B1663">
        <v>2021</v>
      </c>
      <c r="C1663" t="s">
        <v>317</v>
      </c>
      <c r="D1663">
        <v>10284</v>
      </c>
      <c r="E1663" t="s">
        <v>316</v>
      </c>
      <c r="F1663">
        <v>309900</v>
      </c>
    </row>
    <row r="1664" spans="1:6" x14ac:dyDescent="0.45">
      <c r="A1664" t="s">
        <v>327</v>
      </c>
      <c r="B1664">
        <v>2018</v>
      </c>
      <c r="C1664" t="s">
        <v>315</v>
      </c>
      <c r="D1664">
        <v>11276</v>
      </c>
      <c r="E1664" t="s">
        <v>316</v>
      </c>
      <c r="F1664">
        <v>309900</v>
      </c>
    </row>
    <row r="1665" spans="1:6" x14ac:dyDescent="0.45">
      <c r="A1665" t="s">
        <v>327</v>
      </c>
      <c r="B1665">
        <v>2018</v>
      </c>
      <c r="C1665" t="s">
        <v>317</v>
      </c>
      <c r="D1665">
        <v>13300</v>
      </c>
      <c r="E1665" t="s">
        <v>316</v>
      </c>
      <c r="F1665">
        <v>309900</v>
      </c>
    </row>
    <row r="1666" spans="1:6" x14ac:dyDescent="0.45">
      <c r="A1666" t="s">
        <v>327</v>
      </c>
      <c r="B1666">
        <v>2020</v>
      </c>
      <c r="C1666" t="s">
        <v>315</v>
      </c>
      <c r="D1666">
        <v>9100</v>
      </c>
      <c r="E1666" t="s">
        <v>316</v>
      </c>
      <c r="F1666">
        <v>309900</v>
      </c>
    </row>
    <row r="1667" spans="1:6" x14ac:dyDescent="0.45">
      <c r="A1667" t="s">
        <v>327</v>
      </c>
      <c r="B1667">
        <v>2021</v>
      </c>
      <c r="C1667" t="s">
        <v>315</v>
      </c>
      <c r="D1667">
        <v>8170</v>
      </c>
      <c r="E1667" t="s">
        <v>316</v>
      </c>
      <c r="F1667">
        <v>309900</v>
      </c>
    </row>
    <row r="1668" spans="1:6" x14ac:dyDescent="0.45">
      <c r="A1668" t="s">
        <v>327</v>
      </c>
      <c r="B1668">
        <v>2021</v>
      </c>
      <c r="C1668" t="s">
        <v>315</v>
      </c>
      <c r="D1668">
        <v>10358</v>
      </c>
      <c r="E1668" t="s">
        <v>316</v>
      </c>
      <c r="F1668">
        <v>309900</v>
      </c>
    </row>
    <row r="1669" spans="1:6" x14ac:dyDescent="0.45">
      <c r="A1669" t="s">
        <v>327</v>
      </c>
      <c r="B1669">
        <v>2021</v>
      </c>
      <c r="C1669" t="s">
        <v>315</v>
      </c>
      <c r="D1669">
        <v>11268</v>
      </c>
      <c r="E1669" t="s">
        <v>316</v>
      </c>
      <c r="F1669">
        <v>309900</v>
      </c>
    </row>
    <row r="1670" spans="1:6" x14ac:dyDescent="0.45">
      <c r="A1670" t="s">
        <v>327</v>
      </c>
      <c r="B1670">
        <v>2022</v>
      </c>
      <c r="C1670" t="s">
        <v>317</v>
      </c>
      <c r="D1670">
        <v>9268</v>
      </c>
      <c r="E1670" t="s">
        <v>316</v>
      </c>
      <c r="F1670">
        <v>309900</v>
      </c>
    </row>
    <row r="1671" spans="1:6" x14ac:dyDescent="0.45">
      <c r="A1671" t="s">
        <v>334</v>
      </c>
      <c r="B1671">
        <v>2021</v>
      </c>
      <c r="C1671" t="s">
        <v>315</v>
      </c>
      <c r="D1671">
        <v>3300</v>
      </c>
      <c r="E1671" t="s">
        <v>316</v>
      </c>
      <c r="F1671">
        <v>309900</v>
      </c>
    </row>
    <row r="1672" spans="1:6" x14ac:dyDescent="0.45">
      <c r="A1672" t="s">
        <v>319</v>
      </c>
      <c r="B1672">
        <v>2018</v>
      </c>
      <c r="C1672" t="s">
        <v>317</v>
      </c>
      <c r="D1672">
        <v>7820</v>
      </c>
      <c r="E1672" t="s">
        <v>316</v>
      </c>
      <c r="F1672">
        <v>309900</v>
      </c>
    </row>
    <row r="1673" spans="1:6" x14ac:dyDescent="0.45">
      <c r="A1673" t="s">
        <v>319</v>
      </c>
      <c r="B1673">
        <v>2021</v>
      </c>
      <c r="C1673" t="s">
        <v>315</v>
      </c>
      <c r="D1673">
        <v>2930</v>
      </c>
      <c r="E1673" t="s">
        <v>316</v>
      </c>
      <c r="F1673">
        <v>309900</v>
      </c>
    </row>
    <row r="1674" spans="1:6" x14ac:dyDescent="0.45">
      <c r="A1674" t="s">
        <v>331</v>
      </c>
      <c r="B1674">
        <v>2022</v>
      </c>
      <c r="C1674" t="s">
        <v>312</v>
      </c>
      <c r="D1674">
        <v>1955</v>
      </c>
      <c r="E1674" t="s">
        <v>316</v>
      </c>
      <c r="F1674">
        <v>309900</v>
      </c>
    </row>
    <row r="1675" spans="1:6" x14ac:dyDescent="0.45">
      <c r="A1675" t="s">
        <v>324</v>
      </c>
      <c r="B1675">
        <v>2018</v>
      </c>
      <c r="C1675" t="s">
        <v>312</v>
      </c>
      <c r="D1675">
        <v>6300</v>
      </c>
      <c r="E1675" t="s">
        <v>316</v>
      </c>
      <c r="F1675">
        <v>309900</v>
      </c>
    </row>
    <row r="1676" spans="1:6" x14ac:dyDescent="0.45">
      <c r="A1676" t="s">
        <v>324</v>
      </c>
      <c r="B1676">
        <v>2021</v>
      </c>
      <c r="C1676" t="s">
        <v>322</v>
      </c>
      <c r="D1676">
        <v>2944</v>
      </c>
      <c r="E1676" t="s">
        <v>316</v>
      </c>
      <c r="F1676">
        <v>309900</v>
      </c>
    </row>
    <row r="1677" spans="1:6" x14ac:dyDescent="0.45">
      <c r="A1677" t="s">
        <v>324</v>
      </c>
      <c r="B1677">
        <v>2021</v>
      </c>
      <c r="C1677" t="s">
        <v>322</v>
      </c>
      <c r="D1677">
        <v>4169</v>
      </c>
      <c r="E1677" t="s">
        <v>316</v>
      </c>
      <c r="F1677">
        <v>309900</v>
      </c>
    </row>
    <row r="1678" spans="1:6" x14ac:dyDescent="0.45">
      <c r="A1678" t="s">
        <v>341</v>
      </c>
      <c r="B1678">
        <v>2022</v>
      </c>
      <c r="C1678" t="s">
        <v>315</v>
      </c>
      <c r="D1678">
        <v>2730</v>
      </c>
      <c r="E1678" t="s">
        <v>316</v>
      </c>
      <c r="F1678">
        <v>309900</v>
      </c>
    </row>
    <row r="1679" spans="1:6" x14ac:dyDescent="0.45">
      <c r="A1679" t="s">
        <v>323</v>
      </c>
      <c r="B1679">
        <v>2017</v>
      </c>
      <c r="C1679" t="s">
        <v>317</v>
      </c>
      <c r="D1679">
        <v>8440</v>
      </c>
      <c r="E1679" t="s">
        <v>316</v>
      </c>
      <c r="F1679">
        <v>309900</v>
      </c>
    </row>
    <row r="1680" spans="1:6" x14ac:dyDescent="0.45">
      <c r="A1680" t="s">
        <v>323</v>
      </c>
      <c r="B1680">
        <v>2018</v>
      </c>
      <c r="C1680" t="s">
        <v>317</v>
      </c>
      <c r="D1680">
        <v>15400</v>
      </c>
      <c r="E1680" t="s">
        <v>316</v>
      </c>
      <c r="F1680">
        <v>309900</v>
      </c>
    </row>
    <row r="1681" spans="1:6" x14ac:dyDescent="0.45">
      <c r="A1681" t="s">
        <v>323</v>
      </c>
      <c r="B1681">
        <v>2020</v>
      </c>
      <c r="C1681" t="s">
        <v>312</v>
      </c>
      <c r="D1681">
        <v>9400</v>
      </c>
      <c r="E1681" t="s">
        <v>316</v>
      </c>
      <c r="F1681">
        <v>309900</v>
      </c>
    </row>
    <row r="1682" spans="1:6" x14ac:dyDescent="0.45">
      <c r="A1682" t="s">
        <v>323</v>
      </c>
      <c r="B1682">
        <v>2021</v>
      </c>
      <c r="C1682" t="s">
        <v>317</v>
      </c>
      <c r="D1682">
        <v>8012</v>
      </c>
      <c r="E1682" t="s">
        <v>316</v>
      </c>
      <c r="F1682">
        <v>309900</v>
      </c>
    </row>
    <row r="1683" spans="1:6" x14ac:dyDescent="0.45">
      <c r="A1683" t="s">
        <v>323</v>
      </c>
      <c r="B1683">
        <v>2021</v>
      </c>
      <c r="C1683" t="s">
        <v>315</v>
      </c>
      <c r="D1683">
        <v>2490</v>
      </c>
      <c r="E1683" t="s">
        <v>316</v>
      </c>
      <c r="F1683">
        <v>309900</v>
      </c>
    </row>
    <row r="1684" spans="1:6" x14ac:dyDescent="0.45">
      <c r="A1684" t="s">
        <v>339</v>
      </c>
      <c r="B1684">
        <v>2020</v>
      </c>
      <c r="C1684" t="s">
        <v>315</v>
      </c>
      <c r="D1684">
        <v>2752</v>
      </c>
      <c r="E1684" t="s">
        <v>316</v>
      </c>
      <c r="F1684">
        <v>309900</v>
      </c>
    </row>
    <row r="1685" spans="1:6" x14ac:dyDescent="0.45">
      <c r="A1685" t="s">
        <v>339</v>
      </c>
      <c r="B1685">
        <v>2021</v>
      </c>
      <c r="C1685" t="s">
        <v>315</v>
      </c>
      <c r="D1685">
        <v>2885</v>
      </c>
      <c r="E1685" t="s">
        <v>316</v>
      </c>
      <c r="F1685">
        <v>309900</v>
      </c>
    </row>
    <row r="1686" spans="1:6" x14ac:dyDescent="0.45">
      <c r="A1686" t="s">
        <v>339</v>
      </c>
      <c r="B1686">
        <v>2022</v>
      </c>
      <c r="C1686" t="s">
        <v>315</v>
      </c>
      <c r="D1686">
        <v>6100</v>
      </c>
      <c r="E1686" t="s">
        <v>316</v>
      </c>
      <c r="F1686">
        <v>309900</v>
      </c>
    </row>
    <row r="1687" spans="1:6" x14ac:dyDescent="0.45">
      <c r="A1687" t="s">
        <v>321</v>
      </c>
      <c r="B1687">
        <v>2021</v>
      </c>
      <c r="C1687" t="s">
        <v>317</v>
      </c>
      <c r="D1687">
        <v>4628</v>
      </c>
      <c r="E1687" t="s">
        <v>316</v>
      </c>
      <c r="F1687">
        <v>309900</v>
      </c>
    </row>
    <row r="1688" spans="1:6" x14ac:dyDescent="0.45">
      <c r="A1688" t="s">
        <v>321</v>
      </c>
      <c r="B1688">
        <v>2021</v>
      </c>
      <c r="C1688" t="s">
        <v>315</v>
      </c>
      <c r="D1688">
        <v>5271</v>
      </c>
      <c r="E1688" t="s">
        <v>316</v>
      </c>
      <c r="F1688">
        <v>309900</v>
      </c>
    </row>
    <row r="1689" spans="1:6" x14ac:dyDescent="0.45">
      <c r="A1689" t="s">
        <v>321</v>
      </c>
      <c r="B1689">
        <v>2023</v>
      </c>
      <c r="C1689" t="s">
        <v>322</v>
      </c>
      <c r="D1689">
        <v>2</v>
      </c>
      <c r="E1689" t="s">
        <v>316</v>
      </c>
      <c r="F1689">
        <v>309900</v>
      </c>
    </row>
    <row r="1690" spans="1:6" x14ac:dyDescent="0.45">
      <c r="A1690" t="s">
        <v>321</v>
      </c>
      <c r="B1690">
        <v>2023</v>
      </c>
      <c r="C1690" t="s">
        <v>312</v>
      </c>
      <c r="D1690">
        <v>500</v>
      </c>
      <c r="E1690" t="s">
        <v>316</v>
      </c>
      <c r="F1690">
        <v>309900</v>
      </c>
    </row>
    <row r="1691" spans="1:6" x14ac:dyDescent="0.45">
      <c r="A1691" t="s">
        <v>343</v>
      </c>
      <c r="B1691">
        <v>2020</v>
      </c>
      <c r="C1691" t="s">
        <v>315</v>
      </c>
      <c r="D1691">
        <v>1855</v>
      </c>
      <c r="E1691" t="s">
        <v>316</v>
      </c>
      <c r="F1691">
        <v>309900</v>
      </c>
    </row>
    <row r="1692" spans="1:6" x14ac:dyDescent="0.45">
      <c r="A1692" t="s">
        <v>326</v>
      </c>
      <c r="B1692">
        <v>2019</v>
      </c>
      <c r="C1692" t="s">
        <v>322</v>
      </c>
      <c r="D1692">
        <v>11640</v>
      </c>
      <c r="E1692" t="s">
        <v>316</v>
      </c>
      <c r="F1692">
        <v>309900</v>
      </c>
    </row>
    <row r="1693" spans="1:6" x14ac:dyDescent="0.45">
      <c r="A1693" t="s">
        <v>320</v>
      </c>
      <c r="B1693">
        <v>2017</v>
      </c>
      <c r="C1693" t="s">
        <v>312</v>
      </c>
      <c r="D1693">
        <v>7312</v>
      </c>
      <c r="E1693" t="s">
        <v>316</v>
      </c>
      <c r="F1693">
        <v>309900</v>
      </c>
    </row>
    <row r="1694" spans="1:6" x14ac:dyDescent="0.45">
      <c r="A1694" t="s">
        <v>320</v>
      </c>
      <c r="B1694">
        <v>2018</v>
      </c>
      <c r="C1694" t="s">
        <v>312</v>
      </c>
      <c r="D1694">
        <v>8961</v>
      </c>
      <c r="E1694" t="s">
        <v>316</v>
      </c>
      <c r="F1694">
        <v>309900</v>
      </c>
    </row>
    <row r="1695" spans="1:6" x14ac:dyDescent="0.45">
      <c r="A1695" t="s">
        <v>320</v>
      </c>
      <c r="B1695">
        <v>2018</v>
      </c>
      <c r="C1695" t="s">
        <v>317</v>
      </c>
      <c r="D1695">
        <v>13046</v>
      </c>
      <c r="E1695" t="s">
        <v>316</v>
      </c>
      <c r="F1695">
        <v>309900</v>
      </c>
    </row>
    <row r="1696" spans="1:6" x14ac:dyDescent="0.45">
      <c r="A1696" t="s">
        <v>320</v>
      </c>
      <c r="B1696">
        <v>2019</v>
      </c>
      <c r="C1696" t="s">
        <v>317</v>
      </c>
      <c r="D1696">
        <v>21300</v>
      </c>
      <c r="E1696" t="s">
        <v>316</v>
      </c>
      <c r="F1696">
        <v>309900</v>
      </c>
    </row>
    <row r="1697" spans="1:6" x14ac:dyDescent="0.45">
      <c r="A1697" t="s">
        <v>320</v>
      </c>
      <c r="B1697">
        <v>2020</v>
      </c>
      <c r="C1697" t="s">
        <v>322</v>
      </c>
      <c r="D1697">
        <v>3873</v>
      </c>
      <c r="E1697" t="s">
        <v>316</v>
      </c>
      <c r="F1697">
        <v>309900</v>
      </c>
    </row>
    <row r="1698" spans="1:6" x14ac:dyDescent="0.45">
      <c r="A1698" t="s">
        <v>320</v>
      </c>
      <c r="B1698">
        <v>2021</v>
      </c>
      <c r="C1698" t="s">
        <v>322</v>
      </c>
      <c r="D1698">
        <v>1615</v>
      </c>
      <c r="E1698" t="s">
        <v>316</v>
      </c>
      <c r="F1698">
        <v>309900</v>
      </c>
    </row>
    <row r="1699" spans="1:6" x14ac:dyDescent="0.45">
      <c r="A1699" t="s">
        <v>314</v>
      </c>
      <c r="B1699">
        <v>2018</v>
      </c>
      <c r="C1699" t="s">
        <v>317</v>
      </c>
      <c r="D1699">
        <v>8900</v>
      </c>
      <c r="E1699" t="s">
        <v>316</v>
      </c>
      <c r="F1699">
        <v>309900</v>
      </c>
    </row>
    <row r="1700" spans="1:6" x14ac:dyDescent="0.45">
      <c r="A1700" t="s">
        <v>314</v>
      </c>
      <c r="B1700">
        <v>2018</v>
      </c>
      <c r="C1700" t="s">
        <v>312</v>
      </c>
      <c r="D1700">
        <v>11291</v>
      </c>
      <c r="E1700" t="s">
        <v>316</v>
      </c>
      <c r="F1700">
        <v>309900</v>
      </c>
    </row>
    <row r="1701" spans="1:6" x14ac:dyDescent="0.45">
      <c r="A1701" t="s">
        <v>314</v>
      </c>
      <c r="B1701">
        <v>2018</v>
      </c>
      <c r="C1701" t="s">
        <v>317</v>
      </c>
      <c r="D1701">
        <v>11600</v>
      </c>
      <c r="E1701" t="s">
        <v>316</v>
      </c>
      <c r="F1701">
        <v>309900</v>
      </c>
    </row>
    <row r="1702" spans="1:6" x14ac:dyDescent="0.45">
      <c r="A1702" t="s">
        <v>314</v>
      </c>
      <c r="B1702">
        <v>2018</v>
      </c>
      <c r="C1702" t="s">
        <v>317</v>
      </c>
      <c r="D1702">
        <v>12165</v>
      </c>
      <c r="E1702" t="s">
        <v>316</v>
      </c>
      <c r="F1702">
        <v>309900</v>
      </c>
    </row>
    <row r="1703" spans="1:6" x14ac:dyDescent="0.45">
      <c r="A1703" t="s">
        <v>314</v>
      </c>
      <c r="B1703">
        <v>2018</v>
      </c>
      <c r="C1703" t="s">
        <v>312</v>
      </c>
      <c r="D1703">
        <v>12480</v>
      </c>
      <c r="E1703" t="s">
        <v>316</v>
      </c>
      <c r="F1703">
        <v>309900</v>
      </c>
    </row>
    <row r="1704" spans="1:6" x14ac:dyDescent="0.45">
      <c r="A1704" t="s">
        <v>314</v>
      </c>
      <c r="B1704">
        <v>2019</v>
      </c>
      <c r="C1704" t="s">
        <v>315</v>
      </c>
      <c r="D1704">
        <v>14800</v>
      </c>
      <c r="E1704" t="s">
        <v>316</v>
      </c>
      <c r="F1704">
        <v>309900</v>
      </c>
    </row>
    <row r="1705" spans="1:6" x14ac:dyDescent="0.45">
      <c r="A1705" t="s">
        <v>314</v>
      </c>
      <c r="B1705">
        <v>2019</v>
      </c>
      <c r="C1705" t="s">
        <v>317</v>
      </c>
      <c r="D1705">
        <v>11500</v>
      </c>
      <c r="E1705" t="s">
        <v>316</v>
      </c>
      <c r="F1705">
        <v>309900</v>
      </c>
    </row>
    <row r="1706" spans="1:6" x14ac:dyDescent="0.45">
      <c r="A1706" t="s">
        <v>314</v>
      </c>
      <c r="B1706">
        <v>2021</v>
      </c>
      <c r="C1706" t="s">
        <v>312</v>
      </c>
      <c r="D1706">
        <v>6609</v>
      </c>
      <c r="E1706" t="s">
        <v>316</v>
      </c>
      <c r="F1706">
        <v>309900</v>
      </c>
    </row>
    <row r="1707" spans="1:6" x14ac:dyDescent="0.45">
      <c r="A1707" t="s">
        <v>314</v>
      </c>
      <c r="B1707">
        <v>2021</v>
      </c>
      <c r="C1707" t="s">
        <v>317</v>
      </c>
      <c r="D1707">
        <v>9281</v>
      </c>
      <c r="E1707" t="s">
        <v>316</v>
      </c>
      <c r="F1707">
        <v>309900</v>
      </c>
    </row>
    <row r="1708" spans="1:6" x14ac:dyDescent="0.45">
      <c r="A1708" t="s">
        <v>314</v>
      </c>
      <c r="B1708">
        <v>2021</v>
      </c>
      <c r="C1708" t="s">
        <v>317</v>
      </c>
      <c r="D1708">
        <v>10675</v>
      </c>
      <c r="E1708" t="s">
        <v>316</v>
      </c>
      <c r="F1708">
        <v>309900</v>
      </c>
    </row>
    <row r="1709" spans="1:6" x14ac:dyDescent="0.45">
      <c r="A1709" t="s">
        <v>314</v>
      </c>
      <c r="B1709">
        <v>2021</v>
      </c>
      <c r="C1709" t="s">
        <v>315</v>
      </c>
      <c r="D1709">
        <v>14453</v>
      </c>
      <c r="E1709" t="s">
        <v>316</v>
      </c>
      <c r="F1709">
        <v>309900</v>
      </c>
    </row>
    <row r="1710" spans="1:6" x14ac:dyDescent="0.45">
      <c r="A1710" t="s">
        <v>314</v>
      </c>
      <c r="B1710">
        <v>2022</v>
      </c>
      <c r="C1710" t="s">
        <v>312</v>
      </c>
      <c r="D1710">
        <v>2257</v>
      </c>
      <c r="E1710" t="s">
        <v>316</v>
      </c>
      <c r="F1710">
        <v>309900</v>
      </c>
    </row>
    <row r="1711" spans="1:6" x14ac:dyDescent="0.45">
      <c r="A1711" t="s">
        <v>314</v>
      </c>
      <c r="B1711">
        <v>2022</v>
      </c>
      <c r="C1711" t="s">
        <v>312</v>
      </c>
      <c r="D1711">
        <v>2402</v>
      </c>
      <c r="E1711" t="s">
        <v>316</v>
      </c>
      <c r="F1711">
        <v>309900</v>
      </c>
    </row>
    <row r="1712" spans="1:6" x14ac:dyDescent="0.45">
      <c r="A1712" t="s">
        <v>314</v>
      </c>
      <c r="B1712">
        <v>2022</v>
      </c>
      <c r="C1712" t="s">
        <v>312</v>
      </c>
      <c r="D1712">
        <v>3628</v>
      </c>
      <c r="E1712" t="s">
        <v>316</v>
      </c>
      <c r="F1712">
        <v>309900</v>
      </c>
    </row>
    <row r="1713" spans="1:6" x14ac:dyDescent="0.45">
      <c r="A1713" t="s">
        <v>314</v>
      </c>
      <c r="B1713">
        <v>2022</v>
      </c>
      <c r="C1713" t="s">
        <v>312</v>
      </c>
      <c r="D1713">
        <v>4618</v>
      </c>
      <c r="E1713" t="s">
        <v>316</v>
      </c>
      <c r="F1713">
        <v>309900</v>
      </c>
    </row>
    <row r="1714" spans="1:6" x14ac:dyDescent="0.45">
      <c r="A1714" t="s">
        <v>331</v>
      </c>
      <c r="B1714">
        <v>2021</v>
      </c>
      <c r="C1714" t="s">
        <v>315</v>
      </c>
      <c r="D1714">
        <v>2041</v>
      </c>
      <c r="E1714" t="s">
        <v>316</v>
      </c>
      <c r="F1714">
        <v>309800</v>
      </c>
    </row>
    <row r="1715" spans="1:6" x14ac:dyDescent="0.45">
      <c r="A1715" t="s">
        <v>331</v>
      </c>
      <c r="B1715">
        <v>2021</v>
      </c>
      <c r="C1715" t="s">
        <v>315</v>
      </c>
      <c r="D1715">
        <v>9583</v>
      </c>
      <c r="E1715" t="s">
        <v>316</v>
      </c>
      <c r="F1715">
        <v>309800</v>
      </c>
    </row>
    <row r="1716" spans="1:6" x14ac:dyDescent="0.45">
      <c r="A1716" t="s">
        <v>341</v>
      </c>
      <c r="B1716">
        <v>2022</v>
      </c>
      <c r="C1716" t="s">
        <v>315</v>
      </c>
      <c r="D1716">
        <v>2348</v>
      </c>
      <c r="E1716" t="s">
        <v>316</v>
      </c>
      <c r="F1716">
        <v>309800</v>
      </c>
    </row>
    <row r="1717" spans="1:6" x14ac:dyDescent="0.45">
      <c r="A1717" t="s">
        <v>323</v>
      </c>
      <c r="B1717">
        <v>2014</v>
      </c>
      <c r="C1717" t="s">
        <v>312</v>
      </c>
      <c r="D1717">
        <v>12052</v>
      </c>
      <c r="E1717" t="s">
        <v>316</v>
      </c>
      <c r="F1717">
        <v>309800</v>
      </c>
    </row>
    <row r="1718" spans="1:6" x14ac:dyDescent="0.45">
      <c r="A1718" t="s">
        <v>329</v>
      </c>
      <c r="B1718">
        <v>2020</v>
      </c>
      <c r="C1718" t="s">
        <v>312</v>
      </c>
      <c r="D1718">
        <v>6700</v>
      </c>
      <c r="E1718" t="s">
        <v>316</v>
      </c>
      <c r="F1718">
        <v>309800</v>
      </c>
    </row>
    <row r="1719" spans="1:6" x14ac:dyDescent="0.45">
      <c r="A1719" t="s">
        <v>320</v>
      </c>
      <c r="B1719">
        <v>2020</v>
      </c>
      <c r="C1719" t="s">
        <v>322</v>
      </c>
      <c r="D1719">
        <v>5433</v>
      </c>
      <c r="E1719" t="s">
        <v>316</v>
      </c>
      <c r="F1719">
        <v>309800</v>
      </c>
    </row>
    <row r="1720" spans="1:6" x14ac:dyDescent="0.45">
      <c r="A1720" t="s">
        <v>320</v>
      </c>
      <c r="B1720">
        <v>2021</v>
      </c>
      <c r="C1720" t="s">
        <v>312</v>
      </c>
      <c r="D1720">
        <v>3982</v>
      </c>
      <c r="E1720" t="s">
        <v>316</v>
      </c>
      <c r="F1720">
        <v>309800</v>
      </c>
    </row>
    <row r="1721" spans="1:6" x14ac:dyDescent="0.45">
      <c r="A1721" t="s">
        <v>320</v>
      </c>
      <c r="B1721">
        <v>2021</v>
      </c>
      <c r="C1721" t="s">
        <v>312</v>
      </c>
      <c r="D1721">
        <v>4706</v>
      </c>
      <c r="E1721" t="s">
        <v>316</v>
      </c>
      <c r="F1721">
        <v>309800</v>
      </c>
    </row>
    <row r="1722" spans="1:6" x14ac:dyDescent="0.45">
      <c r="A1722" t="s">
        <v>323</v>
      </c>
      <c r="B1722">
        <v>2018</v>
      </c>
      <c r="C1722" t="s">
        <v>317</v>
      </c>
      <c r="D1722">
        <v>12593</v>
      </c>
      <c r="E1722" t="s">
        <v>316</v>
      </c>
      <c r="F1722">
        <v>309700</v>
      </c>
    </row>
    <row r="1723" spans="1:6" x14ac:dyDescent="0.45">
      <c r="A1723" t="s">
        <v>330</v>
      </c>
      <c r="B1723">
        <v>2021</v>
      </c>
      <c r="C1723" t="s">
        <v>317</v>
      </c>
      <c r="D1723">
        <v>3315</v>
      </c>
      <c r="E1723" t="s">
        <v>316</v>
      </c>
      <c r="F1723">
        <v>309000</v>
      </c>
    </row>
    <row r="1724" spans="1:6" x14ac:dyDescent="0.45">
      <c r="A1724" t="s">
        <v>327</v>
      </c>
      <c r="B1724">
        <v>2020</v>
      </c>
      <c r="C1724" t="s">
        <v>317</v>
      </c>
      <c r="D1724">
        <v>7260</v>
      </c>
      <c r="E1724" t="s">
        <v>316</v>
      </c>
      <c r="F1724">
        <v>309000</v>
      </c>
    </row>
    <row r="1725" spans="1:6" x14ac:dyDescent="0.45">
      <c r="A1725" t="s">
        <v>324</v>
      </c>
      <c r="B1725">
        <v>2023</v>
      </c>
      <c r="C1725" t="s">
        <v>315</v>
      </c>
      <c r="D1725">
        <v>761</v>
      </c>
      <c r="E1725" t="s">
        <v>316</v>
      </c>
      <c r="F1725">
        <v>309000</v>
      </c>
    </row>
    <row r="1726" spans="1:6" x14ac:dyDescent="0.45">
      <c r="A1726" t="s">
        <v>323</v>
      </c>
      <c r="B1726">
        <v>2019</v>
      </c>
      <c r="C1726" t="s">
        <v>317</v>
      </c>
      <c r="D1726">
        <v>7605</v>
      </c>
      <c r="E1726" t="s">
        <v>316</v>
      </c>
      <c r="F1726">
        <v>309000</v>
      </c>
    </row>
    <row r="1727" spans="1:6" x14ac:dyDescent="0.45">
      <c r="A1727" t="s">
        <v>329</v>
      </c>
      <c r="B1727">
        <v>2020</v>
      </c>
      <c r="C1727" t="s">
        <v>312</v>
      </c>
      <c r="D1727">
        <v>8200</v>
      </c>
      <c r="E1727" t="s">
        <v>316</v>
      </c>
      <c r="F1727">
        <v>309000</v>
      </c>
    </row>
    <row r="1728" spans="1:6" x14ac:dyDescent="0.45">
      <c r="A1728" t="s">
        <v>326</v>
      </c>
      <c r="B1728">
        <v>2017</v>
      </c>
      <c r="C1728" t="s">
        <v>322</v>
      </c>
      <c r="D1728">
        <v>13400</v>
      </c>
      <c r="E1728" t="s">
        <v>316</v>
      </c>
      <c r="F1728">
        <v>309000</v>
      </c>
    </row>
    <row r="1729" spans="1:6" x14ac:dyDescent="0.45">
      <c r="A1729" t="s">
        <v>320</v>
      </c>
      <c r="B1729">
        <v>2020</v>
      </c>
      <c r="C1729" t="s">
        <v>312</v>
      </c>
      <c r="D1729">
        <v>9600</v>
      </c>
      <c r="E1729" t="s">
        <v>316</v>
      </c>
      <c r="F1729">
        <v>309000</v>
      </c>
    </row>
    <row r="1730" spans="1:6" x14ac:dyDescent="0.45">
      <c r="A1730" t="s">
        <v>314</v>
      </c>
      <c r="B1730">
        <v>2021</v>
      </c>
      <c r="C1730" t="s">
        <v>317</v>
      </c>
      <c r="D1730">
        <v>3932</v>
      </c>
      <c r="E1730" t="s">
        <v>316</v>
      </c>
      <c r="F1730">
        <v>309000</v>
      </c>
    </row>
    <row r="1731" spans="1:6" x14ac:dyDescent="0.45">
      <c r="A1731" t="s">
        <v>314</v>
      </c>
      <c r="B1731">
        <v>2022</v>
      </c>
      <c r="C1731" t="s">
        <v>312</v>
      </c>
      <c r="D1731">
        <v>8335</v>
      </c>
      <c r="E1731" t="s">
        <v>316</v>
      </c>
      <c r="F1731">
        <v>309000</v>
      </c>
    </row>
    <row r="1732" spans="1:6" x14ac:dyDescent="0.45">
      <c r="A1732" t="s">
        <v>327</v>
      </c>
      <c r="B1732">
        <v>2018</v>
      </c>
      <c r="C1732" t="s">
        <v>317</v>
      </c>
      <c r="D1732">
        <v>10079</v>
      </c>
      <c r="E1732" t="s">
        <v>316</v>
      </c>
      <c r="F1732">
        <v>308900</v>
      </c>
    </row>
    <row r="1733" spans="1:6" x14ac:dyDescent="0.45">
      <c r="A1733" t="s">
        <v>337</v>
      </c>
      <c r="B1733">
        <v>2020</v>
      </c>
      <c r="C1733" t="s">
        <v>317</v>
      </c>
      <c r="D1733">
        <v>7660</v>
      </c>
      <c r="E1733" t="s">
        <v>313</v>
      </c>
      <c r="F1733">
        <v>306250</v>
      </c>
    </row>
    <row r="1734" spans="1:6" x14ac:dyDescent="0.45">
      <c r="A1734" t="s">
        <v>320</v>
      </c>
      <c r="B1734">
        <v>2021</v>
      </c>
      <c r="C1734" t="s">
        <v>317</v>
      </c>
      <c r="D1734">
        <v>8239</v>
      </c>
      <c r="E1734" t="s">
        <v>316</v>
      </c>
      <c r="F1734">
        <v>305000</v>
      </c>
    </row>
    <row r="1735" spans="1:6" x14ac:dyDescent="0.45">
      <c r="A1735" t="s">
        <v>327</v>
      </c>
      <c r="B1735">
        <v>2021</v>
      </c>
      <c r="C1735" t="s">
        <v>315</v>
      </c>
      <c r="D1735">
        <v>7159</v>
      </c>
      <c r="E1735" t="s">
        <v>316</v>
      </c>
      <c r="F1735">
        <v>304900</v>
      </c>
    </row>
    <row r="1736" spans="1:6" x14ac:dyDescent="0.45">
      <c r="A1736" t="s">
        <v>324</v>
      </c>
      <c r="B1736">
        <v>2021</v>
      </c>
      <c r="C1736" t="s">
        <v>322</v>
      </c>
      <c r="D1736">
        <v>4660</v>
      </c>
      <c r="E1736" t="s">
        <v>316</v>
      </c>
      <c r="F1736">
        <v>304900</v>
      </c>
    </row>
    <row r="1737" spans="1:6" x14ac:dyDescent="0.45">
      <c r="A1737" t="s">
        <v>311</v>
      </c>
      <c r="B1737">
        <v>2020</v>
      </c>
      <c r="C1737" t="s">
        <v>317</v>
      </c>
      <c r="D1737">
        <v>4191</v>
      </c>
      <c r="E1737" t="s">
        <v>313</v>
      </c>
      <c r="F1737">
        <v>304900</v>
      </c>
    </row>
    <row r="1738" spans="1:6" x14ac:dyDescent="0.45">
      <c r="A1738" t="s">
        <v>343</v>
      </c>
      <c r="B1738">
        <v>2020</v>
      </c>
      <c r="C1738" t="s">
        <v>315</v>
      </c>
      <c r="D1738">
        <v>4715</v>
      </c>
      <c r="E1738" t="s">
        <v>316</v>
      </c>
      <c r="F1738">
        <v>304900</v>
      </c>
    </row>
    <row r="1739" spans="1:6" x14ac:dyDescent="0.45">
      <c r="A1739" t="s">
        <v>320</v>
      </c>
      <c r="B1739">
        <v>2017</v>
      </c>
      <c r="C1739" t="s">
        <v>312</v>
      </c>
      <c r="D1739">
        <v>11150</v>
      </c>
      <c r="E1739" t="s">
        <v>316</v>
      </c>
      <c r="F1739">
        <v>304900</v>
      </c>
    </row>
    <row r="1740" spans="1:6" x14ac:dyDescent="0.45">
      <c r="A1740" t="s">
        <v>314</v>
      </c>
      <c r="B1740">
        <v>2018</v>
      </c>
      <c r="C1740" t="s">
        <v>312</v>
      </c>
      <c r="D1740">
        <v>6212</v>
      </c>
      <c r="E1740" t="s">
        <v>316</v>
      </c>
      <c r="F1740">
        <v>304900</v>
      </c>
    </row>
    <row r="1741" spans="1:6" x14ac:dyDescent="0.45">
      <c r="A1741" t="s">
        <v>314</v>
      </c>
      <c r="B1741">
        <v>2018</v>
      </c>
      <c r="C1741" t="s">
        <v>312</v>
      </c>
      <c r="D1741">
        <v>14501</v>
      </c>
      <c r="E1741" t="s">
        <v>316</v>
      </c>
      <c r="F1741">
        <v>304900</v>
      </c>
    </row>
    <row r="1742" spans="1:6" x14ac:dyDescent="0.45">
      <c r="A1742" t="s">
        <v>314</v>
      </c>
      <c r="B1742">
        <v>2018</v>
      </c>
      <c r="C1742" t="s">
        <v>317</v>
      </c>
      <c r="D1742">
        <v>16950</v>
      </c>
      <c r="E1742" t="s">
        <v>316</v>
      </c>
      <c r="F1742">
        <v>304900</v>
      </c>
    </row>
    <row r="1743" spans="1:6" x14ac:dyDescent="0.45">
      <c r="A1743" t="s">
        <v>314</v>
      </c>
      <c r="B1743">
        <v>2019</v>
      </c>
      <c r="C1743" t="s">
        <v>317</v>
      </c>
      <c r="D1743">
        <v>7844</v>
      </c>
      <c r="E1743" t="s">
        <v>316</v>
      </c>
      <c r="F1743">
        <v>304900</v>
      </c>
    </row>
    <row r="1744" spans="1:6" x14ac:dyDescent="0.45">
      <c r="A1744" t="s">
        <v>314</v>
      </c>
      <c r="B1744">
        <v>2020</v>
      </c>
      <c r="C1744" t="s">
        <v>315</v>
      </c>
      <c r="D1744">
        <v>10411</v>
      </c>
      <c r="E1744" t="s">
        <v>316</v>
      </c>
      <c r="F1744">
        <v>304900</v>
      </c>
    </row>
    <row r="1745" spans="1:6" x14ac:dyDescent="0.45">
      <c r="A1745" t="s">
        <v>341</v>
      </c>
      <c r="B1745">
        <v>2022</v>
      </c>
      <c r="C1745" t="s">
        <v>315</v>
      </c>
      <c r="D1745">
        <v>1926</v>
      </c>
      <c r="E1745" t="s">
        <v>316</v>
      </c>
      <c r="F1745">
        <v>304800</v>
      </c>
    </row>
    <row r="1746" spans="1:6" x14ac:dyDescent="0.45">
      <c r="A1746" t="s">
        <v>329</v>
      </c>
      <c r="B1746">
        <v>2021</v>
      </c>
      <c r="C1746" t="s">
        <v>317</v>
      </c>
      <c r="D1746">
        <v>4901</v>
      </c>
      <c r="E1746" t="s">
        <v>316</v>
      </c>
      <c r="F1746">
        <v>304400</v>
      </c>
    </row>
    <row r="1747" spans="1:6" x14ac:dyDescent="0.45">
      <c r="A1747" t="s">
        <v>323</v>
      </c>
      <c r="B1747">
        <v>2019</v>
      </c>
      <c r="C1747" t="s">
        <v>317</v>
      </c>
      <c r="D1747">
        <v>12407</v>
      </c>
      <c r="E1747" t="s">
        <v>316</v>
      </c>
      <c r="F1747">
        <v>304000</v>
      </c>
    </row>
    <row r="1748" spans="1:6" x14ac:dyDescent="0.45">
      <c r="A1748" t="s">
        <v>330</v>
      </c>
      <c r="B1748">
        <v>2015</v>
      </c>
      <c r="C1748" t="s">
        <v>317</v>
      </c>
      <c r="D1748">
        <v>17112</v>
      </c>
      <c r="E1748" t="s">
        <v>316</v>
      </c>
      <c r="F1748">
        <v>299900</v>
      </c>
    </row>
    <row r="1749" spans="1:6" x14ac:dyDescent="0.45">
      <c r="A1749" t="s">
        <v>327</v>
      </c>
      <c r="B1749">
        <v>2014</v>
      </c>
      <c r="C1749" t="s">
        <v>312</v>
      </c>
      <c r="D1749">
        <v>6170</v>
      </c>
      <c r="E1749" t="s">
        <v>316</v>
      </c>
      <c r="F1749">
        <v>299900</v>
      </c>
    </row>
    <row r="1750" spans="1:6" x14ac:dyDescent="0.45">
      <c r="A1750" t="s">
        <v>327</v>
      </c>
      <c r="B1750">
        <v>2015</v>
      </c>
      <c r="C1750" t="s">
        <v>317</v>
      </c>
      <c r="D1750">
        <v>18400</v>
      </c>
      <c r="E1750" t="s">
        <v>316</v>
      </c>
      <c r="F1750">
        <v>299900</v>
      </c>
    </row>
    <row r="1751" spans="1:6" x14ac:dyDescent="0.45">
      <c r="A1751" t="s">
        <v>327</v>
      </c>
      <c r="B1751">
        <v>2016</v>
      </c>
      <c r="C1751" t="s">
        <v>317</v>
      </c>
      <c r="D1751">
        <v>6431</v>
      </c>
      <c r="E1751" t="s">
        <v>316</v>
      </c>
      <c r="F1751">
        <v>299900</v>
      </c>
    </row>
    <row r="1752" spans="1:6" x14ac:dyDescent="0.45">
      <c r="A1752" t="s">
        <v>327</v>
      </c>
      <c r="B1752">
        <v>2018</v>
      </c>
      <c r="C1752" t="s">
        <v>315</v>
      </c>
      <c r="D1752">
        <v>9798</v>
      </c>
      <c r="E1752" t="s">
        <v>316</v>
      </c>
      <c r="F1752">
        <v>299900</v>
      </c>
    </row>
    <row r="1753" spans="1:6" x14ac:dyDescent="0.45">
      <c r="A1753" t="s">
        <v>327</v>
      </c>
      <c r="B1753">
        <v>2019</v>
      </c>
      <c r="C1753" t="s">
        <v>312</v>
      </c>
      <c r="D1753">
        <v>10199</v>
      </c>
      <c r="E1753" t="s">
        <v>316</v>
      </c>
      <c r="F1753">
        <v>299900</v>
      </c>
    </row>
    <row r="1754" spans="1:6" x14ac:dyDescent="0.45">
      <c r="A1754" t="s">
        <v>327</v>
      </c>
      <c r="B1754">
        <v>2020</v>
      </c>
      <c r="C1754" t="s">
        <v>312</v>
      </c>
      <c r="D1754">
        <v>7271</v>
      </c>
      <c r="E1754" t="s">
        <v>316</v>
      </c>
      <c r="F1754">
        <v>299900</v>
      </c>
    </row>
    <row r="1755" spans="1:6" x14ac:dyDescent="0.45">
      <c r="A1755" t="s">
        <v>327</v>
      </c>
      <c r="B1755">
        <v>2020</v>
      </c>
      <c r="C1755" t="s">
        <v>317</v>
      </c>
      <c r="D1755">
        <v>9850</v>
      </c>
      <c r="E1755" t="s">
        <v>316</v>
      </c>
      <c r="F1755">
        <v>299900</v>
      </c>
    </row>
    <row r="1756" spans="1:6" x14ac:dyDescent="0.45">
      <c r="A1756" t="s">
        <v>327</v>
      </c>
      <c r="B1756">
        <v>2021</v>
      </c>
      <c r="C1756" t="s">
        <v>315</v>
      </c>
      <c r="D1756">
        <v>14072</v>
      </c>
      <c r="E1756" t="s">
        <v>316</v>
      </c>
      <c r="F1756">
        <v>299900</v>
      </c>
    </row>
    <row r="1757" spans="1:6" x14ac:dyDescent="0.45">
      <c r="A1757" t="s">
        <v>334</v>
      </c>
      <c r="B1757">
        <v>2022</v>
      </c>
      <c r="C1757" t="s">
        <v>322</v>
      </c>
      <c r="D1757">
        <v>1920</v>
      </c>
      <c r="E1757" t="s">
        <v>316</v>
      </c>
      <c r="F1757">
        <v>299900</v>
      </c>
    </row>
    <row r="1758" spans="1:6" x14ac:dyDescent="0.45">
      <c r="A1758" t="s">
        <v>319</v>
      </c>
      <c r="B1758">
        <v>2020</v>
      </c>
      <c r="C1758" t="s">
        <v>317</v>
      </c>
      <c r="D1758">
        <v>11514</v>
      </c>
      <c r="E1758" t="s">
        <v>316</v>
      </c>
      <c r="F1758">
        <v>299900</v>
      </c>
    </row>
    <row r="1759" spans="1:6" x14ac:dyDescent="0.45">
      <c r="A1759" t="s">
        <v>319</v>
      </c>
      <c r="B1759">
        <v>2020</v>
      </c>
      <c r="C1759" t="s">
        <v>317</v>
      </c>
      <c r="D1759">
        <v>19604</v>
      </c>
      <c r="E1759" t="s">
        <v>316</v>
      </c>
      <c r="F1759">
        <v>299900</v>
      </c>
    </row>
    <row r="1760" spans="1:6" x14ac:dyDescent="0.45">
      <c r="A1760" t="s">
        <v>319</v>
      </c>
      <c r="B1760">
        <v>2021</v>
      </c>
      <c r="C1760" t="s">
        <v>312</v>
      </c>
      <c r="D1760">
        <v>3360</v>
      </c>
      <c r="E1760" t="s">
        <v>316</v>
      </c>
      <c r="F1760">
        <v>299900</v>
      </c>
    </row>
    <row r="1761" spans="1:6" x14ac:dyDescent="0.45">
      <c r="A1761" t="s">
        <v>319</v>
      </c>
      <c r="B1761">
        <v>2021</v>
      </c>
      <c r="C1761" t="s">
        <v>315</v>
      </c>
      <c r="D1761">
        <v>2850</v>
      </c>
      <c r="E1761" t="s">
        <v>316</v>
      </c>
      <c r="F1761">
        <v>299900</v>
      </c>
    </row>
    <row r="1762" spans="1:6" x14ac:dyDescent="0.45">
      <c r="A1762" t="s">
        <v>319</v>
      </c>
      <c r="B1762">
        <v>2021</v>
      </c>
      <c r="C1762" t="s">
        <v>315</v>
      </c>
      <c r="D1762">
        <v>3000</v>
      </c>
      <c r="E1762" t="s">
        <v>316</v>
      </c>
      <c r="F1762">
        <v>299900</v>
      </c>
    </row>
    <row r="1763" spans="1:6" x14ac:dyDescent="0.45">
      <c r="A1763" t="s">
        <v>319</v>
      </c>
      <c r="B1763">
        <v>2021</v>
      </c>
      <c r="C1763" t="s">
        <v>315</v>
      </c>
      <c r="D1763">
        <v>4000</v>
      </c>
      <c r="E1763" t="s">
        <v>316</v>
      </c>
      <c r="F1763">
        <v>299900</v>
      </c>
    </row>
    <row r="1764" spans="1:6" x14ac:dyDescent="0.45">
      <c r="A1764" t="s">
        <v>319</v>
      </c>
      <c r="B1764">
        <v>2021</v>
      </c>
      <c r="C1764" t="s">
        <v>315</v>
      </c>
      <c r="D1764">
        <v>4090</v>
      </c>
      <c r="E1764" t="s">
        <v>316</v>
      </c>
      <c r="F1764">
        <v>299900</v>
      </c>
    </row>
    <row r="1765" spans="1:6" x14ac:dyDescent="0.45">
      <c r="A1765" t="s">
        <v>319</v>
      </c>
      <c r="B1765">
        <v>2021</v>
      </c>
      <c r="C1765" t="s">
        <v>315</v>
      </c>
      <c r="D1765">
        <v>4230</v>
      </c>
      <c r="E1765" t="s">
        <v>316</v>
      </c>
      <c r="F1765">
        <v>299900</v>
      </c>
    </row>
    <row r="1766" spans="1:6" x14ac:dyDescent="0.45">
      <c r="A1766" t="s">
        <v>319</v>
      </c>
      <c r="B1766">
        <v>2021</v>
      </c>
      <c r="C1766" t="s">
        <v>315</v>
      </c>
      <c r="D1766">
        <v>4342</v>
      </c>
      <c r="E1766" t="s">
        <v>316</v>
      </c>
      <c r="F1766">
        <v>299900</v>
      </c>
    </row>
    <row r="1767" spans="1:6" x14ac:dyDescent="0.45">
      <c r="A1767" t="s">
        <v>319</v>
      </c>
      <c r="B1767">
        <v>2021</v>
      </c>
      <c r="C1767" t="s">
        <v>315</v>
      </c>
      <c r="D1767">
        <v>4866</v>
      </c>
      <c r="E1767" t="s">
        <v>316</v>
      </c>
      <c r="F1767">
        <v>299900</v>
      </c>
    </row>
    <row r="1768" spans="1:6" x14ac:dyDescent="0.45">
      <c r="A1768" t="s">
        <v>319</v>
      </c>
      <c r="B1768">
        <v>2021</v>
      </c>
      <c r="C1768" t="s">
        <v>315</v>
      </c>
      <c r="D1768">
        <v>4875</v>
      </c>
      <c r="E1768" t="s">
        <v>316</v>
      </c>
      <c r="F1768">
        <v>299900</v>
      </c>
    </row>
    <row r="1769" spans="1:6" x14ac:dyDescent="0.45">
      <c r="A1769" t="s">
        <v>319</v>
      </c>
      <c r="B1769">
        <v>2021</v>
      </c>
      <c r="C1769" t="s">
        <v>315</v>
      </c>
      <c r="D1769">
        <v>4940</v>
      </c>
      <c r="E1769" t="s">
        <v>316</v>
      </c>
      <c r="F1769">
        <v>299900</v>
      </c>
    </row>
    <row r="1770" spans="1:6" x14ac:dyDescent="0.45">
      <c r="A1770" t="s">
        <v>319</v>
      </c>
      <c r="B1770">
        <v>2021</v>
      </c>
      <c r="C1770" t="s">
        <v>315</v>
      </c>
      <c r="D1770">
        <v>4949</v>
      </c>
      <c r="E1770" t="s">
        <v>316</v>
      </c>
      <c r="F1770">
        <v>299900</v>
      </c>
    </row>
    <row r="1771" spans="1:6" x14ac:dyDescent="0.45">
      <c r="A1771" t="s">
        <v>319</v>
      </c>
      <c r="B1771">
        <v>2021</v>
      </c>
      <c r="C1771" t="s">
        <v>315</v>
      </c>
      <c r="D1771">
        <v>5368</v>
      </c>
      <c r="E1771" t="s">
        <v>316</v>
      </c>
      <c r="F1771">
        <v>299900</v>
      </c>
    </row>
    <row r="1772" spans="1:6" x14ac:dyDescent="0.45">
      <c r="A1772" t="s">
        <v>319</v>
      </c>
      <c r="B1772">
        <v>2022</v>
      </c>
      <c r="C1772" t="s">
        <v>315</v>
      </c>
      <c r="D1772">
        <v>5100</v>
      </c>
      <c r="E1772" t="s">
        <v>316</v>
      </c>
      <c r="F1772">
        <v>299900</v>
      </c>
    </row>
    <row r="1773" spans="1:6" x14ac:dyDescent="0.45">
      <c r="A1773" t="s">
        <v>319</v>
      </c>
      <c r="B1773">
        <v>2023</v>
      </c>
      <c r="C1773" t="s">
        <v>317</v>
      </c>
      <c r="D1773">
        <v>22</v>
      </c>
      <c r="E1773" t="s">
        <v>316</v>
      </c>
      <c r="F1773">
        <v>299900</v>
      </c>
    </row>
    <row r="1774" spans="1:6" x14ac:dyDescent="0.45">
      <c r="A1774" t="s">
        <v>319</v>
      </c>
      <c r="B1774">
        <v>2024</v>
      </c>
      <c r="C1774" t="s">
        <v>312</v>
      </c>
      <c r="D1774">
        <v>100</v>
      </c>
      <c r="E1774" t="s">
        <v>313</v>
      </c>
      <c r="F1774">
        <v>299900</v>
      </c>
    </row>
    <row r="1775" spans="1:6" x14ac:dyDescent="0.45">
      <c r="A1775" t="s">
        <v>331</v>
      </c>
      <c r="B1775">
        <v>2024</v>
      </c>
      <c r="C1775" t="s">
        <v>312</v>
      </c>
      <c r="D1775">
        <v>500</v>
      </c>
      <c r="E1775" t="s">
        <v>316</v>
      </c>
      <c r="F1775">
        <v>299900</v>
      </c>
    </row>
    <row r="1776" spans="1:6" x14ac:dyDescent="0.45">
      <c r="A1776" t="s">
        <v>324</v>
      </c>
      <c r="B1776">
        <v>2019</v>
      </c>
      <c r="C1776" t="s">
        <v>322</v>
      </c>
      <c r="D1776">
        <v>3788</v>
      </c>
      <c r="E1776" t="s">
        <v>316</v>
      </c>
      <c r="F1776">
        <v>299900</v>
      </c>
    </row>
    <row r="1777" spans="1:6" x14ac:dyDescent="0.45">
      <c r="A1777" t="s">
        <v>324</v>
      </c>
      <c r="B1777">
        <v>2020</v>
      </c>
      <c r="C1777" t="s">
        <v>322</v>
      </c>
      <c r="D1777">
        <v>4408</v>
      </c>
      <c r="E1777" t="s">
        <v>316</v>
      </c>
      <c r="F1777">
        <v>299900</v>
      </c>
    </row>
    <row r="1778" spans="1:6" x14ac:dyDescent="0.45">
      <c r="A1778" t="s">
        <v>324</v>
      </c>
      <c r="B1778">
        <v>2020</v>
      </c>
      <c r="C1778" t="s">
        <v>322</v>
      </c>
      <c r="D1778">
        <v>6898</v>
      </c>
      <c r="E1778" t="s">
        <v>316</v>
      </c>
      <c r="F1778">
        <v>299900</v>
      </c>
    </row>
    <row r="1779" spans="1:6" x14ac:dyDescent="0.45">
      <c r="A1779" t="s">
        <v>324</v>
      </c>
      <c r="B1779">
        <v>2021</v>
      </c>
      <c r="C1779" t="s">
        <v>322</v>
      </c>
      <c r="D1779">
        <v>4500</v>
      </c>
      <c r="E1779" t="s">
        <v>316</v>
      </c>
      <c r="F1779">
        <v>299900</v>
      </c>
    </row>
    <row r="1780" spans="1:6" x14ac:dyDescent="0.45">
      <c r="A1780" t="s">
        <v>324</v>
      </c>
      <c r="B1780">
        <v>2021</v>
      </c>
      <c r="C1780" t="s">
        <v>315</v>
      </c>
      <c r="D1780">
        <v>4300</v>
      </c>
      <c r="E1780" t="s">
        <v>316</v>
      </c>
      <c r="F1780">
        <v>299900</v>
      </c>
    </row>
    <row r="1781" spans="1:6" x14ac:dyDescent="0.45">
      <c r="A1781" t="s">
        <v>342</v>
      </c>
      <c r="B1781">
        <v>2014</v>
      </c>
      <c r="C1781" t="s">
        <v>317</v>
      </c>
      <c r="D1781">
        <v>16447</v>
      </c>
      <c r="E1781" t="s">
        <v>316</v>
      </c>
      <c r="F1781">
        <v>299900</v>
      </c>
    </row>
    <row r="1782" spans="1:6" x14ac:dyDescent="0.45">
      <c r="A1782" t="s">
        <v>342</v>
      </c>
      <c r="B1782">
        <v>2015</v>
      </c>
      <c r="C1782" t="s">
        <v>317</v>
      </c>
      <c r="D1782">
        <v>17916</v>
      </c>
      <c r="E1782" t="s">
        <v>316</v>
      </c>
      <c r="F1782">
        <v>299900</v>
      </c>
    </row>
    <row r="1783" spans="1:6" x14ac:dyDescent="0.45">
      <c r="A1783" t="s">
        <v>342</v>
      </c>
      <c r="B1783">
        <v>2016</v>
      </c>
      <c r="C1783" t="s">
        <v>317</v>
      </c>
      <c r="D1783">
        <v>18300</v>
      </c>
      <c r="E1783" t="s">
        <v>316</v>
      </c>
      <c r="F1783">
        <v>299900</v>
      </c>
    </row>
    <row r="1784" spans="1:6" x14ac:dyDescent="0.45">
      <c r="A1784" t="s">
        <v>323</v>
      </c>
      <c r="B1784">
        <v>2016</v>
      </c>
      <c r="C1784" t="s">
        <v>312</v>
      </c>
      <c r="D1784">
        <v>11300</v>
      </c>
      <c r="E1784" t="s">
        <v>316</v>
      </c>
      <c r="F1784">
        <v>299900</v>
      </c>
    </row>
    <row r="1785" spans="1:6" x14ac:dyDescent="0.45">
      <c r="A1785" t="s">
        <v>323</v>
      </c>
      <c r="B1785">
        <v>2016</v>
      </c>
      <c r="C1785" t="s">
        <v>317</v>
      </c>
      <c r="D1785">
        <v>12600</v>
      </c>
      <c r="E1785" t="s">
        <v>316</v>
      </c>
      <c r="F1785">
        <v>299900</v>
      </c>
    </row>
    <row r="1786" spans="1:6" x14ac:dyDescent="0.45">
      <c r="A1786" t="s">
        <v>323</v>
      </c>
      <c r="B1786">
        <v>2017</v>
      </c>
      <c r="C1786" t="s">
        <v>317</v>
      </c>
      <c r="D1786">
        <v>8600</v>
      </c>
      <c r="E1786" t="s">
        <v>316</v>
      </c>
      <c r="F1786">
        <v>299900</v>
      </c>
    </row>
    <row r="1787" spans="1:6" x14ac:dyDescent="0.45">
      <c r="A1787" t="s">
        <v>323</v>
      </c>
      <c r="B1787">
        <v>2017</v>
      </c>
      <c r="C1787" t="s">
        <v>317</v>
      </c>
      <c r="D1787">
        <v>10100</v>
      </c>
      <c r="E1787" t="s">
        <v>316</v>
      </c>
      <c r="F1787">
        <v>299900</v>
      </c>
    </row>
    <row r="1788" spans="1:6" x14ac:dyDescent="0.45">
      <c r="A1788" t="s">
        <v>323</v>
      </c>
      <c r="B1788">
        <v>2018</v>
      </c>
      <c r="C1788" t="s">
        <v>317</v>
      </c>
      <c r="D1788">
        <v>13299</v>
      </c>
      <c r="E1788" t="s">
        <v>316</v>
      </c>
      <c r="F1788">
        <v>299900</v>
      </c>
    </row>
    <row r="1789" spans="1:6" x14ac:dyDescent="0.45">
      <c r="A1789" t="s">
        <v>323</v>
      </c>
      <c r="B1789">
        <v>2020</v>
      </c>
      <c r="C1789" t="s">
        <v>315</v>
      </c>
      <c r="D1789">
        <v>10881</v>
      </c>
      <c r="E1789" t="s">
        <v>316</v>
      </c>
      <c r="F1789">
        <v>299900</v>
      </c>
    </row>
    <row r="1790" spans="1:6" x14ac:dyDescent="0.45">
      <c r="A1790" t="s">
        <v>323</v>
      </c>
      <c r="B1790">
        <v>2020</v>
      </c>
      <c r="C1790" t="s">
        <v>312</v>
      </c>
      <c r="D1790">
        <v>5100</v>
      </c>
      <c r="E1790" t="s">
        <v>316</v>
      </c>
      <c r="F1790">
        <v>299900</v>
      </c>
    </row>
    <row r="1791" spans="1:6" x14ac:dyDescent="0.45">
      <c r="A1791" t="s">
        <v>323</v>
      </c>
      <c r="B1791">
        <v>2020</v>
      </c>
      <c r="C1791" t="s">
        <v>312</v>
      </c>
      <c r="D1791">
        <v>9829</v>
      </c>
      <c r="E1791" t="s">
        <v>316</v>
      </c>
      <c r="F1791">
        <v>299900</v>
      </c>
    </row>
    <row r="1792" spans="1:6" x14ac:dyDescent="0.45">
      <c r="A1792" t="s">
        <v>323</v>
      </c>
      <c r="B1792">
        <v>2021</v>
      </c>
      <c r="C1792" t="s">
        <v>312</v>
      </c>
      <c r="D1792">
        <v>2250</v>
      </c>
      <c r="E1792" t="s">
        <v>316</v>
      </c>
      <c r="F1792">
        <v>299900</v>
      </c>
    </row>
    <row r="1793" spans="1:6" x14ac:dyDescent="0.45">
      <c r="A1793" t="s">
        <v>323</v>
      </c>
      <c r="B1793">
        <v>2021</v>
      </c>
      <c r="C1793" t="s">
        <v>315</v>
      </c>
      <c r="D1793">
        <v>6000</v>
      </c>
      <c r="E1793" t="s">
        <v>316</v>
      </c>
      <c r="F1793">
        <v>299900</v>
      </c>
    </row>
    <row r="1794" spans="1:6" x14ac:dyDescent="0.45">
      <c r="A1794" t="s">
        <v>338</v>
      </c>
      <c r="B1794">
        <v>2022</v>
      </c>
      <c r="C1794" t="s">
        <v>322</v>
      </c>
      <c r="D1794">
        <v>2500</v>
      </c>
      <c r="E1794" t="s">
        <v>316</v>
      </c>
      <c r="F1794">
        <v>299900</v>
      </c>
    </row>
    <row r="1795" spans="1:6" x14ac:dyDescent="0.45">
      <c r="A1795" t="s">
        <v>318</v>
      </c>
      <c r="B1795">
        <v>2022</v>
      </c>
      <c r="C1795" t="s">
        <v>312</v>
      </c>
      <c r="D1795">
        <v>1760</v>
      </c>
      <c r="E1795" t="s">
        <v>316</v>
      </c>
      <c r="F1795">
        <v>299900</v>
      </c>
    </row>
    <row r="1796" spans="1:6" x14ac:dyDescent="0.45">
      <c r="A1796" t="s">
        <v>325</v>
      </c>
      <c r="B1796">
        <v>2022</v>
      </c>
      <c r="C1796" t="s">
        <v>322</v>
      </c>
      <c r="D1796">
        <v>445</v>
      </c>
      <c r="E1796" t="s">
        <v>316</v>
      </c>
      <c r="F1796">
        <v>299900</v>
      </c>
    </row>
    <row r="1797" spans="1:6" x14ac:dyDescent="0.45">
      <c r="A1797" t="s">
        <v>321</v>
      </c>
      <c r="B1797">
        <v>2021</v>
      </c>
      <c r="C1797" t="s">
        <v>322</v>
      </c>
      <c r="D1797">
        <v>2136</v>
      </c>
      <c r="E1797" t="s">
        <v>316</v>
      </c>
      <c r="F1797">
        <v>299900</v>
      </c>
    </row>
    <row r="1798" spans="1:6" x14ac:dyDescent="0.45">
      <c r="A1798" t="s">
        <v>321</v>
      </c>
      <c r="B1798">
        <v>2021</v>
      </c>
      <c r="C1798" t="s">
        <v>312</v>
      </c>
      <c r="D1798">
        <v>4581</v>
      </c>
      <c r="E1798" t="s">
        <v>316</v>
      </c>
      <c r="F1798">
        <v>299900</v>
      </c>
    </row>
    <row r="1799" spans="1:6" x14ac:dyDescent="0.45">
      <c r="A1799" t="s">
        <v>321</v>
      </c>
      <c r="B1799">
        <v>2021</v>
      </c>
      <c r="C1799" t="s">
        <v>315</v>
      </c>
      <c r="D1799">
        <v>5450</v>
      </c>
      <c r="E1799" t="s">
        <v>316</v>
      </c>
      <c r="F1799">
        <v>299900</v>
      </c>
    </row>
    <row r="1800" spans="1:6" x14ac:dyDescent="0.45">
      <c r="A1800" t="s">
        <v>321</v>
      </c>
      <c r="B1800">
        <v>2022</v>
      </c>
      <c r="C1800" t="s">
        <v>322</v>
      </c>
      <c r="D1800">
        <v>1673</v>
      </c>
      <c r="E1800" t="s">
        <v>316</v>
      </c>
      <c r="F1800">
        <v>299900</v>
      </c>
    </row>
    <row r="1801" spans="1:6" x14ac:dyDescent="0.45">
      <c r="A1801" t="s">
        <v>321</v>
      </c>
      <c r="B1801">
        <v>2023</v>
      </c>
      <c r="C1801" t="s">
        <v>322</v>
      </c>
      <c r="D1801">
        <v>357</v>
      </c>
      <c r="E1801" t="s">
        <v>316</v>
      </c>
      <c r="F1801">
        <v>299900</v>
      </c>
    </row>
    <row r="1802" spans="1:6" x14ac:dyDescent="0.45">
      <c r="A1802" t="s">
        <v>311</v>
      </c>
      <c r="B1802">
        <v>2021</v>
      </c>
      <c r="C1802" t="s">
        <v>317</v>
      </c>
      <c r="D1802">
        <v>8020</v>
      </c>
      <c r="E1802" t="s">
        <v>316</v>
      </c>
      <c r="F1802">
        <v>299900</v>
      </c>
    </row>
    <row r="1803" spans="1:6" x14ac:dyDescent="0.45">
      <c r="A1803" t="s">
        <v>311</v>
      </c>
      <c r="B1803">
        <v>2022</v>
      </c>
      <c r="C1803" t="s">
        <v>322</v>
      </c>
      <c r="D1803">
        <v>157</v>
      </c>
      <c r="E1803" t="s">
        <v>316</v>
      </c>
      <c r="F1803">
        <v>299900</v>
      </c>
    </row>
    <row r="1804" spans="1:6" x14ac:dyDescent="0.45">
      <c r="A1804" t="s">
        <v>311</v>
      </c>
      <c r="B1804">
        <v>2022</v>
      </c>
      <c r="C1804" t="s">
        <v>315</v>
      </c>
      <c r="D1804">
        <v>309</v>
      </c>
      <c r="E1804" t="s">
        <v>316</v>
      </c>
      <c r="F1804">
        <v>299900</v>
      </c>
    </row>
    <row r="1805" spans="1:6" x14ac:dyDescent="0.45">
      <c r="A1805" t="s">
        <v>329</v>
      </c>
      <c r="B1805">
        <v>2019</v>
      </c>
      <c r="C1805" t="s">
        <v>312</v>
      </c>
      <c r="D1805">
        <v>5386</v>
      </c>
      <c r="E1805" t="s">
        <v>316</v>
      </c>
      <c r="F1805">
        <v>299900</v>
      </c>
    </row>
    <row r="1806" spans="1:6" x14ac:dyDescent="0.45">
      <c r="A1806" t="s">
        <v>329</v>
      </c>
      <c r="B1806">
        <v>2020</v>
      </c>
      <c r="C1806" t="s">
        <v>315</v>
      </c>
      <c r="D1806">
        <v>5980</v>
      </c>
      <c r="E1806" t="s">
        <v>316</v>
      </c>
      <c r="F1806">
        <v>299900</v>
      </c>
    </row>
    <row r="1807" spans="1:6" x14ac:dyDescent="0.45">
      <c r="A1807" t="s">
        <v>328</v>
      </c>
      <c r="B1807">
        <v>2021</v>
      </c>
      <c r="C1807" t="s">
        <v>312</v>
      </c>
      <c r="D1807">
        <v>5965</v>
      </c>
      <c r="E1807" t="s">
        <v>316</v>
      </c>
      <c r="F1807">
        <v>299900</v>
      </c>
    </row>
    <row r="1808" spans="1:6" x14ac:dyDescent="0.45">
      <c r="A1808" t="s">
        <v>343</v>
      </c>
      <c r="B1808">
        <v>2021</v>
      </c>
      <c r="C1808" t="s">
        <v>315</v>
      </c>
      <c r="D1808">
        <v>1027</v>
      </c>
      <c r="E1808" t="s">
        <v>316</v>
      </c>
      <c r="F1808">
        <v>299900</v>
      </c>
    </row>
    <row r="1809" spans="1:6" x14ac:dyDescent="0.45">
      <c r="A1809" t="s">
        <v>335</v>
      </c>
      <c r="B1809">
        <v>2021</v>
      </c>
      <c r="C1809" t="s">
        <v>315</v>
      </c>
      <c r="D1809">
        <v>1888</v>
      </c>
      <c r="E1809" t="s">
        <v>316</v>
      </c>
      <c r="F1809">
        <v>299900</v>
      </c>
    </row>
    <row r="1810" spans="1:6" x14ac:dyDescent="0.45">
      <c r="A1810" t="s">
        <v>335</v>
      </c>
      <c r="B1810">
        <v>2021</v>
      </c>
      <c r="C1810" t="s">
        <v>315</v>
      </c>
      <c r="D1810">
        <v>1917</v>
      </c>
      <c r="E1810" t="s">
        <v>316</v>
      </c>
      <c r="F1810">
        <v>299900</v>
      </c>
    </row>
    <row r="1811" spans="1:6" x14ac:dyDescent="0.45">
      <c r="A1811" t="s">
        <v>335</v>
      </c>
      <c r="B1811">
        <v>2023</v>
      </c>
      <c r="C1811" t="s">
        <v>315</v>
      </c>
      <c r="D1811">
        <v>10</v>
      </c>
      <c r="E1811" t="s">
        <v>316</v>
      </c>
      <c r="F1811">
        <v>299900</v>
      </c>
    </row>
    <row r="1812" spans="1:6" x14ac:dyDescent="0.45">
      <c r="A1812" t="s">
        <v>335</v>
      </c>
      <c r="B1812">
        <v>2023</v>
      </c>
      <c r="C1812" t="s">
        <v>315</v>
      </c>
      <c r="D1812">
        <v>90</v>
      </c>
      <c r="E1812" t="s">
        <v>316</v>
      </c>
      <c r="F1812">
        <v>299900</v>
      </c>
    </row>
    <row r="1813" spans="1:6" x14ac:dyDescent="0.45">
      <c r="A1813" t="s">
        <v>320</v>
      </c>
      <c r="B1813">
        <v>2014</v>
      </c>
      <c r="C1813" t="s">
        <v>312</v>
      </c>
      <c r="D1813">
        <v>14341</v>
      </c>
      <c r="E1813" t="s">
        <v>316</v>
      </c>
      <c r="F1813">
        <v>299900</v>
      </c>
    </row>
    <row r="1814" spans="1:6" x14ac:dyDescent="0.45">
      <c r="A1814" t="s">
        <v>320</v>
      </c>
      <c r="B1814">
        <v>2018</v>
      </c>
      <c r="C1814" t="s">
        <v>317</v>
      </c>
      <c r="D1814">
        <v>13200</v>
      </c>
      <c r="E1814" t="s">
        <v>316</v>
      </c>
      <c r="F1814">
        <v>299900</v>
      </c>
    </row>
    <row r="1815" spans="1:6" x14ac:dyDescent="0.45">
      <c r="A1815" t="s">
        <v>320</v>
      </c>
      <c r="B1815">
        <v>2018</v>
      </c>
      <c r="C1815" t="s">
        <v>312</v>
      </c>
      <c r="D1815">
        <v>15999</v>
      </c>
      <c r="E1815" t="s">
        <v>316</v>
      </c>
      <c r="F1815">
        <v>299900</v>
      </c>
    </row>
    <row r="1816" spans="1:6" x14ac:dyDescent="0.45">
      <c r="A1816" t="s">
        <v>320</v>
      </c>
      <c r="B1816">
        <v>2021</v>
      </c>
      <c r="C1816" t="s">
        <v>322</v>
      </c>
      <c r="D1816">
        <v>2850</v>
      </c>
      <c r="E1816" t="s">
        <v>316</v>
      </c>
      <c r="F1816">
        <v>299900</v>
      </c>
    </row>
    <row r="1817" spans="1:6" x14ac:dyDescent="0.45">
      <c r="A1817" t="s">
        <v>320</v>
      </c>
      <c r="B1817">
        <v>2022</v>
      </c>
      <c r="C1817" t="s">
        <v>312</v>
      </c>
      <c r="D1817">
        <v>2100</v>
      </c>
      <c r="E1817" t="s">
        <v>316</v>
      </c>
      <c r="F1817">
        <v>299900</v>
      </c>
    </row>
    <row r="1818" spans="1:6" x14ac:dyDescent="0.45">
      <c r="A1818" t="s">
        <v>320</v>
      </c>
      <c r="B1818">
        <v>2022</v>
      </c>
      <c r="C1818" t="s">
        <v>312</v>
      </c>
      <c r="D1818">
        <v>2225</v>
      </c>
      <c r="E1818" t="s">
        <v>316</v>
      </c>
      <c r="F1818">
        <v>299900</v>
      </c>
    </row>
    <row r="1819" spans="1:6" x14ac:dyDescent="0.45">
      <c r="A1819" t="s">
        <v>320</v>
      </c>
      <c r="B1819">
        <v>2022</v>
      </c>
      <c r="C1819" t="s">
        <v>312</v>
      </c>
      <c r="D1819">
        <v>3055</v>
      </c>
      <c r="E1819" t="s">
        <v>316</v>
      </c>
      <c r="F1819">
        <v>299900</v>
      </c>
    </row>
    <row r="1820" spans="1:6" x14ac:dyDescent="0.45">
      <c r="A1820" t="s">
        <v>320</v>
      </c>
      <c r="B1820">
        <v>2022</v>
      </c>
      <c r="C1820" t="s">
        <v>312</v>
      </c>
      <c r="D1820">
        <v>3510</v>
      </c>
      <c r="E1820" t="s">
        <v>316</v>
      </c>
      <c r="F1820">
        <v>299900</v>
      </c>
    </row>
    <row r="1821" spans="1:6" x14ac:dyDescent="0.45">
      <c r="A1821" t="s">
        <v>320</v>
      </c>
      <c r="B1821">
        <v>2022</v>
      </c>
      <c r="C1821" t="s">
        <v>312</v>
      </c>
      <c r="D1821">
        <v>3700</v>
      </c>
      <c r="E1821" t="s">
        <v>316</v>
      </c>
      <c r="F1821">
        <v>299900</v>
      </c>
    </row>
    <row r="1822" spans="1:6" x14ac:dyDescent="0.45">
      <c r="A1822" t="s">
        <v>314</v>
      </c>
      <c r="B1822">
        <v>2016</v>
      </c>
      <c r="C1822" t="s">
        <v>317</v>
      </c>
      <c r="D1822">
        <v>19450</v>
      </c>
      <c r="E1822" t="s">
        <v>316</v>
      </c>
      <c r="F1822">
        <v>299900</v>
      </c>
    </row>
    <row r="1823" spans="1:6" x14ac:dyDescent="0.45">
      <c r="A1823" t="s">
        <v>314</v>
      </c>
      <c r="B1823">
        <v>2017</v>
      </c>
      <c r="C1823" t="s">
        <v>317</v>
      </c>
      <c r="D1823">
        <v>12611</v>
      </c>
      <c r="E1823" t="s">
        <v>316</v>
      </c>
      <c r="F1823">
        <v>299900</v>
      </c>
    </row>
    <row r="1824" spans="1:6" x14ac:dyDescent="0.45">
      <c r="A1824" t="s">
        <v>314</v>
      </c>
      <c r="B1824">
        <v>2018</v>
      </c>
      <c r="C1824" t="s">
        <v>317</v>
      </c>
      <c r="D1824">
        <v>9662</v>
      </c>
      <c r="E1824" t="s">
        <v>316</v>
      </c>
      <c r="F1824">
        <v>299900</v>
      </c>
    </row>
    <row r="1825" spans="1:6" x14ac:dyDescent="0.45">
      <c r="A1825" t="s">
        <v>314</v>
      </c>
      <c r="B1825">
        <v>2019</v>
      </c>
      <c r="C1825" t="s">
        <v>312</v>
      </c>
      <c r="D1825">
        <v>12000</v>
      </c>
      <c r="E1825" t="s">
        <v>316</v>
      </c>
      <c r="F1825">
        <v>299900</v>
      </c>
    </row>
    <row r="1826" spans="1:6" x14ac:dyDescent="0.45">
      <c r="A1826" t="s">
        <v>314</v>
      </c>
      <c r="B1826">
        <v>2020</v>
      </c>
      <c r="C1826" t="s">
        <v>312</v>
      </c>
      <c r="D1826">
        <v>5933</v>
      </c>
      <c r="E1826" t="s">
        <v>316</v>
      </c>
      <c r="F1826">
        <v>299900</v>
      </c>
    </row>
    <row r="1827" spans="1:6" x14ac:dyDescent="0.45">
      <c r="A1827" t="s">
        <v>314</v>
      </c>
      <c r="B1827">
        <v>2021</v>
      </c>
      <c r="C1827" t="s">
        <v>312</v>
      </c>
      <c r="D1827">
        <v>3548</v>
      </c>
      <c r="E1827" t="s">
        <v>316</v>
      </c>
      <c r="F1827">
        <v>299900</v>
      </c>
    </row>
    <row r="1828" spans="1:6" x14ac:dyDescent="0.45">
      <c r="A1828" t="s">
        <v>314</v>
      </c>
      <c r="B1828">
        <v>2021</v>
      </c>
      <c r="C1828" t="s">
        <v>312</v>
      </c>
      <c r="D1828">
        <v>4119</v>
      </c>
      <c r="E1828" t="s">
        <v>316</v>
      </c>
      <c r="F1828">
        <v>299900</v>
      </c>
    </row>
    <row r="1829" spans="1:6" x14ac:dyDescent="0.45">
      <c r="A1829" t="s">
        <v>314</v>
      </c>
      <c r="B1829">
        <v>2021</v>
      </c>
      <c r="C1829" t="s">
        <v>312</v>
      </c>
      <c r="D1829">
        <v>4233</v>
      </c>
      <c r="E1829" t="s">
        <v>316</v>
      </c>
      <c r="F1829">
        <v>299900</v>
      </c>
    </row>
    <row r="1830" spans="1:6" x14ac:dyDescent="0.45">
      <c r="A1830" t="s">
        <v>314</v>
      </c>
      <c r="B1830">
        <v>2021</v>
      </c>
      <c r="C1830" t="s">
        <v>317</v>
      </c>
      <c r="D1830">
        <v>8265</v>
      </c>
      <c r="E1830" t="s">
        <v>316</v>
      </c>
      <c r="F1830">
        <v>299900</v>
      </c>
    </row>
    <row r="1831" spans="1:6" x14ac:dyDescent="0.45">
      <c r="A1831" t="s">
        <v>314</v>
      </c>
      <c r="B1831">
        <v>2021</v>
      </c>
      <c r="C1831" t="s">
        <v>312</v>
      </c>
      <c r="D1831">
        <v>9342</v>
      </c>
      <c r="E1831" t="s">
        <v>316</v>
      </c>
      <c r="F1831">
        <v>299900</v>
      </c>
    </row>
    <row r="1832" spans="1:6" x14ac:dyDescent="0.45">
      <c r="A1832" t="s">
        <v>314</v>
      </c>
      <c r="B1832">
        <v>2021</v>
      </c>
      <c r="C1832" t="s">
        <v>317</v>
      </c>
      <c r="D1832">
        <v>10016</v>
      </c>
      <c r="E1832" t="s">
        <v>316</v>
      </c>
      <c r="F1832">
        <v>299900</v>
      </c>
    </row>
    <row r="1833" spans="1:6" x14ac:dyDescent="0.45">
      <c r="A1833" t="s">
        <v>314</v>
      </c>
      <c r="B1833">
        <v>2021</v>
      </c>
      <c r="C1833" t="s">
        <v>317</v>
      </c>
      <c r="D1833">
        <v>12158</v>
      </c>
      <c r="E1833" t="s">
        <v>316</v>
      </c>
      <c r="F1833">
        <v>299900</v>
      </c>
    </row>
    <row r="1834" spans="1:6" x14ac:dyDescent="0.45">
      <c r="A1834" t="s">
        <v>314</v>
      </c>
      <c r="B1834">
        <v>2022</v>
      </c>
      <c r="C1834" t="s">
        <v>317</v>
      </c>
      <c r="D1834">
        <v>8120</v>
      </c>
      <c r="E1834" t="s">
        <v>316</v>
      </c>
      <c r="F1834">
        <v>299900</v>
      </c>
    </row>
    <row r="1835" spans="1:6" x14ac:dyDescent="0.45">
      <c r="A1835" t="s">
        <v>337</v>
      </c>
      <c r="B1835">
        <v>2023</v>
      </c>
      <c r="C1835" t="s">
        <v>317</v>
      </c>
      <c r="D1835">
        <v>1</v>
      </c>
      <c r="E1835" t="s">
        <v>313</v>
      </c>
      <c r="F1835">
        <v>299875</v>
      </c>
    </row>
    <row r="1836" spans="1:6" x14ac:dyDescent="0.45">
      <c r="A1836" t="s">
        <v>319</v>
      </c>
      <c r="B1836">
        <v>2020</v>
      </c>
      <c r="C1836" t="s">
        <v>317</v>
      </c>
      <c r="D1836">
        <v>10000</v>
      </c>
      <c r="E1836" t="s">
        <v>316</v>
      </c>
      <c r="F1836">
        <v>299875</v>
      </c>
    </row>
    <row r="1837" spans="1:6" x14ac:dyDescent="0.45">
      <c r="A1837" t="s">
        <v>327</v>
      </c>
      <c r="B1837">
        <v>2019</v>
      </c>
      <c r="C1837" t="s">
        <v>315</v>
      </c>
      <c r="D1837">
        <v>7533</v>
      </c>
      <c r="E1837" t="s">
        <v>316</v>
      </c>
      <c r="F1837">
        <v>299800</v>
      </c>
    </row>
    <row r="1838" spans="1:6" x14ac:dyDescent="0.45">
      <c r="A1838" t="s">
        <v>319</v>
      </c>
      <c r="B1838">
        <v>2021</v>
      </c>
      <c r="C1838" t="s">
        <v>315</v>
      </c>
      <c r="D1838">
        <v>2800</v>
      </c>
      <c r="E1838" t="s">
        <v>316</v>
      </c>
      <c r="F1838">
        <v>299800</v>
      </c>
    </row>
    <row r="1839" spans="1:6" x14ac:dyDescent="0.45">
      <c r="A1839" t="s">
        <v>341</v>
      </c>
      <c r="B1839">
        <v>2022</v>
      </c>
      <c r="C1839" t="s">
        <v>315</v>
      </c>
      <c r="D1839">
        <v>3009</v>
      </c>
      <c r="E1839" t="s">
        <v>316</v>
      </c>
      <c r="F1839">
        <v>299800</v>
      </c>
    </row>
    <row r="1840" spans="1:6" x14ac:dyDescent="0.45">
      <c r="A1840" t="s">
        <v>336</v>
      </c>
      <c r="B1840">
        <v>2021</v>
      </c>
      <c r="C1840" t="s">
        <v>312</v>
      </c>
      <c r="D1840">
        <v>5056</v>
      </c>
      <c r="E1840" t="s">
        <v>316</v>
      </c>
      <c r="F1840">
        <v>299800</v>
      </c>
    </row>
    <row r="1841" spans="1:6" x14ac:dyDescent="0.45">
      <c r="A1841" t="s">
        <v>323</v>
      </c>
      <c r="B1841">
        <v>2016</v>
      </c>
      <c r="C1841" t="s">
        <v>317</v>
      </c>
      <c r="D1841">
        <v>13520</v>
      </c>
      <c r="E1841" t="s">
        <v>316</v>
      </c>
      <c r="F1841">
        <v>299800</v>
      </c>
    </row>
    <row r="1842" spans="1:6" x14ac:dyDescent="0.45">
      <c r="A1842" t="s">
        <v>321</v>
      </c>
      <c r="B1842">
        <v>2021</v>
      </c>
      <c r="C1842" t="s">
        <v>312</v>
      </c>
      <c r="D1842">
        <v>12039</v>
      </c>
      <c r="E1842" t="s">
        <v>316</v>
      </c>
      <c r="F1842">
        <v>299800</v>
      </c>
    </row>
    <row r="1843" spans="1:6" x14ac:dyDescent="0.45">
      <c r="A1843" t="s">
        <v>321</v>
      </c>
      <c r="B1843">
        <v>2022</v>
      </c>
      <c r="C1843" t="s">
        <v>322</v>
      </c>
      <c r="D1843">
        <v>2100</v>
      </c>
      <c r="E1843" t="s">
        <v>316</v>
      </c>
      <c r="F1843">
        <v>299800</v>
      </c>
    </row>
    <row r="1844" spans="1:6" x14ac:dyDescent="0.45">
      <c r="A1844" t="s">
        <v>326</v>
      </c>
      <c r="B1844">
        <v>2019</v>
      </c>
      <c r="C1844" t="s">
        <v>322</v>
      </c>
      <c r="D1844">
        <v>11501</v>
      </c>
      <c r="E1844" t="s">
        <v>316</v>
      </c>
      <c r="F1844">
        <v>299800</v>
      </c>
    </row>
    <row r="1845" spans="1:6" x14ac:dyDescent="0.45">
      <c r="A1845" t="s">
        <v>320</v>
      </c>
      <c r="B1845">
        <v>2017</v>
      </c>
      <c r="C1845" t="s">
        <v>312</v>
      </c>
      <c r="D1845">
        <v>12000</v>
      </c>
      <c r="E1845" t="s">
        <v>316</v>
      </c>
      <c r="F1845">
        <v>299800</v>
      </c>
    </row>
    <row r="1846" spans="1:6" x14ac:dyDescent="0.45">
      <c r="A1846" t="s">
        <v>320</v>
      </c>
      <c r="B1846">
        <v>2017</v>
      </c>
      <c r="C1846" t="s">
        <v>312</v>
      </c>
      <c r="D1846">
        <v>12800</v>
      </c>
      <c r="E1846" t="s">
        <v>316</v>
      </c>
      <c r="F1846">
        <v>299800</v>
      </c>
    </row>
    <row r="1847" spans="1:6" x14ac:dyDescent="0.45">
      <c r="A1847" t="s">
        <v>320</v>
      </c>
      <c r="B1847">
        <v>2018</v>
      </c>
      <c r="C1847" t="s">
        <v>312</v>
      </c>
      <c r="D1847">
        <v>6270</v>
      </c>
      <c r="E1847" t="s">
        <v>316</v>
      </c>
      <c r="F1847">
        <v>299800</v>
      </c>
    </row>
    <row r="1848" spans="1:6" x14ac:dyDescent="0.45">
      <c r="A1848" t="s">
        <v>320</v>
      </c>
      <c r="B1848">
        <v>2021</v>
      </c>
      <c r="C1848" t="s">
        <v>317</v>
      </c>
      <c r="D1848">
        <v>8150</v>
      </c>
      <c r="E1848" t="s">
        <v>316</v>
      </c>
      <c r="F1848">
        <v>299800</v>
      </c>
    </row>
    <row r="1849" spans="1:6" x14ac:dyDescent="0.45">
      <c r="A1849" t="s">
        <v>320</v>
      </c>
      <c r="B1849">
        <v>2022</v>
      </c>
      <c r="C1849" t="s">
        <v>312</v>
      </c>
      <c r="D1849">
        <v>2588</v>
      </c>
      <c r="E1849" t="s">
        <v>316</v>
      </c>
      <c r="F1849">
        <v>299800</v>
      </c>
    </row>
    <row r="1850" spans="1:6" x14ac:dyDescent="0.45">
      <c r="A1850" t="s">
        <v>314</v>
      </c>
      <c r="B1850">
        <v>2020</v>
      </c>
      <c r="C1850" t="s">
        <v>312</v>
      </c>
      <c r="D1850">
        <v>8376</v>
      </c>
      <c r="E1850" t="s">
        <v>316</v>
      </c>
      <c r="F1850">
        <v>299800</v>
      </c>
    </row>
    <row r="1851" spans="1:6" x14ac:dyDescent="0.45">
      <c r="A1851" t="s">
        <v>314</v>
      </c>
      <c r="B1851">
        <v>2021</v>
      </c>
      <c r="C1851" t="s">
        <v>312</v>
      </c>
      <c r="D1851">
        <v>4641</v>
      </c>
      <c r="E1851" t="s">
        <v>313</v>
      </c>
      <c r="F1851">
        <v>299800</v>
      </c>
    </row>
    <row r="1852" spans="1:6" x14ac:dyDescent="0.45">
      <c r="A1852" t="s">
        <v>327</v>
      </c>
      <c r="B1852">
        <v>2016</v>
      </c>
      <c r="C1852" t="s">
        <v>312</v>
      </c>
      <c r="D1852">
        <v>11838</v>
      </c>
      <c r="E1852" t="s">
        <v>316</v>
      </c>
      <c r="F1852">
        <v>299700</v>
      </c>
    </row>
    <row r="1853" spans="1:6" x14ac:dyDescent="0.45">
      <c r="A1853" t="s">
        <v>331</v>
      </c>
      <c r="B1853">
        <v>2022</v>
      </c>
      <c r="C1853" t="s">
        <v>322</v>
      </c>
      <c r="D1853">
        <v>7343</v>
      </c>
      <c r="E1853" t="s">
        <v>316</v>
      </c>
      <c r="F1853">
        <v>299700</v>
      </c>
    </row>
    <row r="1854" spans="1:6" x14ac:dyDescent="0.45">
      <c r="A1854" t="s">
        <v>326</v>
      </c>
      <c r="B1854">
        <v>2020</v>
      </c>
      <c r="C1854" t="s">
        <v>322</v>
      </c>
      <c r="D1854">
        <v>10840</v>
      </c>
      <c r="E1854" t="s">
        <v>316</v>
      </c>
      <c r="F1854">
        <v>299700</v>
      </c>
    </row>
    <row r="1855" spans="1:6" x14ac:dyDescent="0.45">
      <c r="A1855" t="s">
        <v>320</v>
      </c>
      <c r="B1855">
        <v>2018</v>
      </c>
      <c r="C1855" t="s">
        <v>312</v>
      </c>
      <c r="D1855">
        <v>8498</v>
      </c>
      <c r="E1855" t="s">
        <v>316</v>
      </c>
      <c r="F1855">
        <v>299400</v>
      </c>
    </row>
    <row r="1856" spans="1:6" x14ac:dyDescent="0.45">
      <c r="A1856" t="s">
        <v>330</v>
      </c>
      <c r="B1856">
        <v>2019</v>
      </c>
      <c r="C1856" t="s">
        <v>317</v>
      </c>
      <c r="D1856">
        <v>8800</v>
      </c>
      <c r="E1856" t="s">
        <v>316</v>
      </c>
      <c r="F1856">
        <v>299000</v>
      </c>
    </row>
    <row r="1857" spans="1:6" x14ac:dyDescent="0.45">
      <c r="A1857" t="s">
        <v>330</v>
      </c>
      <c r="B1857">
        <v>2019</v>
      </c>
      <c r="C1857" t="s">
        <v>317</v>
      </c>
      <c r="D1857">
        <v>9667</v>
      </c>
      <c r="E1857" t="s">
        <v>316</v>
      </c>
      <c r="F1857">
        <v>299000</v>
      </c>
    </row>
    <row r="1858" spans="1:6" x14ac:dyDescent="0.45">
      <c r="A1858" t="s">
        <v>327</v>
      </c>
      <c r="B1858">
        <v>2018</v>
      </c>
      <c r="C1858" t="s">
        <v>312</v>
      </c>
      <c r="D1858">
        <v>16421</v>
      </c>
      <c r="E1858" t="s">
        <v>316</v>
      </c>
      <c r="F1858">
        <v>299000</v>
      </c>
    </row>
    <row r="1859" spans="1:6" x14ac:dyDescent="0.45">
      <c r="A1859" t="s">
        <v>334</v>
      </c>
      <c r="B1859">
        <v>2022</v>
      </c>
      <c r="C1859" t="s">
        <v>322</v>
      </c>
      <c r="D1859">
        <v>950</v>
      </c>
      <c r="E1859" t="s">
        <v>316</v>
      </c>
      <c r="F1859">
        <v>299000</v>
      </c>
    </row>
    <row r="1860" spans="1:6" x14ac:dyDescent="0.45">
      <c r="A1860" t="s">
        <v>324</v>
      </c>
      <c r="B1860">
        <v>2021</v>
      </c>
      <c r="C1860" t="s">
        <v>322</v>
      </c>
      <c r="D1860">
        <v>3937</v>
      </c>
      <c r="E1860" t="s">
        <v>316</v>
      </c>
      <c r="F1860">
        <v>299000</v>
      </c>
    </row>
    <row r="1861" spans="1:6" x14ac:dyDescent="0.45">
      <c r="A1861" t="s">
        <v>324</v>
      </c>
      <c r="B1861">
        <v>2021</v>
      </c>
      <c r="C1861" t="s">
        <v>322</v>
      </c>
      <c r="D1861">
        <v>5675</v>
      </c>
      <c r="E1861" t="s">
        <v>316</v>
      </c>
      <c r="F1861">
        <v>299000</v>
      </c>
    </row>
    <row r="1862" spans="1:6" x14ac:dyDescent="0.45">
      <c r="A1862" t="s">
        <v>324</v>
      </c>
      <c r="B1862">
        <v>2021</v>
      </c>
      <c r="C1862" t="s">
        <v>322</v>
      </c>
      <c r="D1862">
        <v>5848</v>
      </c>
      <c r="E1862" t="s">
        <v>316</v>
      </c>
      <c r="F1862">
        <v>299000</v>
      </c>
    </row>
    <row r="1863" spans="1:6" x14ac:dyDescent="0.45">
      <c r="A1863" t="s">
        <v>324</v>
      </c>
      <c r="B1863">
        <v>2021</v>
      </c>
      <c r="C1863" t="s">
        <v>322</v>
      </c>
      <c r="D1863">
        <v>6581</v>
      </c>
      <c r="E1863" t="s">
        <v>316</v>
      </c>
      <c r="F1863">
        <v>299000</v>
      </c>
    </row>
    <row r="1864" spans="1:6" x14ac:dyDescent="0.45">
      <c r="A1864" t="s">
        <v>324</v>
      </c>
      <c r="B1864">
        <v>2023</v>
      </c>
      <c r="C1864" t="s">
        <v>315</v>
      </c>
      <c r="D1864">
        <v>1200</v>
      </c>
      <c r="E1864" t="s">
        <v>316</v>
      </c>
      <c r="F1864">
        <v>299000</v>
      </c>
    </row>
    <row r="1865" spans="1:6" x14ac:dyDescent="0.45">
      <c r="A1865" t="s">
        <v>324</v>
      </c>
      <c r="B1865">
        <v>2023</v>
      </c>
      <c r="C1865" t="s">
        <v>315</v>
      </c>
      <c r="D1865">
        <v>1200</v>
      </c>
      <c r="E1865" t="s">
        <v>316</v>
      </c>
      <c r="F1865">
        <v>299000</v>
      </c>
    </row>
    <row r="1866" spans="1:6" x14ac:dyDescent="0.45">
      <c r="A1866" t="s">
        <v>341</v>
      </c>
      <c r="B1866">
        <v>2018</v>
      </c>
      <c r="C1866" t="s">
        <v>315</v>
      </c>
      <c r="D1866">
        <v>7504</v>
      </c>
      <c r="E1866" t="s">
        <v>316</v>
      </c>
      <c r="F1866">
        <v>299000</v>
      </c>
    </row>
    <row r="1867" spans="1:6" x14ac:dyDescent="0.45">
      <c r="A1867" t="s">
        <v>339</v>
      </c>
      <c r="B1867">
        <v>2023</v>
      </c>
      <c r="C1867" t="s">
        <v>322</v>
      </c>
      <c r="D1867">
        <v>1950</v>
      </c>
      <c r="E1867" t="s">
        <v>316</v>
      </c>
      <c r="F1867">
        <v>299000</v>
      </c>
    </row>
    <row r="1868" spans="1:6" x14ac:dyDescent="0.45">
      <c r="A1868" t="s">
        <v>320</v>
      </c>
      <c r="B1868">
        <v>2021</v>
      </c>
      <c r="C1868" t="s">
        <v>322</v>
      </c>
      <c r="D1868">
        <v>4314</v>
      </c>
      <c r="E1868" t="s">
        <v>316</v>
      </c>
      <c r="F1868">
        <v>299000</v>
      </c>
    </row>
    <row r="1869" spans="1:6" x14ac:dyDescent="0.45">
      <c r="A1869" t="s">
        <v>320</v>
      </c>
      <c r="B1869">
        <v>2021</v>
      </c>
      <c r="C1869" t="s">
        <v>317</v>
      </c>
      <c r="D1869">
        <v>7690</v>
      </c>
      <c r="E1869" t="s">
        <v>316</v>
      </c>
      <c r="F1869">
        <v>299000</v>
      </c>
    </row>
    <row r="1870" spans="1:6" x14ac:dyDescent="0.45">
      <c r="A1870" t="s">
        <v>314</v>
      </c>
      <c r="B1870">
        <v>2020</v>
      </c>
      <c r="C1870" t="s">
        <v>317</v>
      </c>
      <c r="D1870">
        <v>7103</v>
      </c>
      <c r="E1870" t="s">
        <v>316</v>
      </c>
      <c r="F1870">
        <v>299000</v>
      </c>
    </row>
    <row r="1871" spans="1:6" x14ac:dyDescent="0.45">
      <c r="A1871" t="s">
        <v>314</v>
      </c>
      <c r="B1871">
        <v>2020</v>
      </c>
      <c r="C1871" t="s">
        <v>317</v>
      </c>
      <c r="D1871">
        <v>8207</v>
      </c>
      <c r="E1871" t="s">
        <v>316</v>
      </c>
      <c r="F1871">
        <v>299000</v>
      </c>
    </row>
    <row r="1872" spans="1:6" x14ac:dyDescent="0.45">
      <c r="A1872" t="s">
        <v>314</v>
      </c>
      <c r="B1872">
        <v>2021</v>
      </c>
      <c r="C1872" t="s">
        <v>317</v>
      </c>
      <c r="D1872">
        <v>5821</v>
      </c>
      <c r="E1872" t="s">
        <v>316</v>
      </c>
      <c r="F1872">
        <v>299000</v>
      </c>
    </row>
    <row r="1873" spans="1:6" x14ac:dyDescent="0.45">
      <c r="A1873" t="s">
        <v>314</v>
      </c>
      <c r="B1873">
        <v>2021</v>
      </c>
      <c r="C1873" t="s">
        <v>317</v>
      </c>
      <c r="D1873">
        <v>6944</v>
      </c>
      <c r="E1873" t="s">
        <v>316</v>
      </c>
      <c r="F1873">
        <v>299000</v>
      </c>
    </row>
    <row r="1874" spans="1:6" x14ac:dyDescent="0.45">
      <c r="A1874" t="s">
        <v>314</v>
      </c>
      <c r="B1874">
        <v>2021</v>
      </c>
      <c r="C1874" t="s">
        <v>312</v>
      </c>
      <c r="D1874">
        <v>7576</v>
      </c>
      <c r="E1874" t="s">
        <v>316</v>
      </c>
      <c r="F1874">
        <v>299000</v>
      </c>
    </row>
    <row r="1875" spans="1:6" x14ac:dyDescent="0.45">
      <c r="A1875" t="s">
        <v>314</v>
      </c>
      <c r="B1875">
        <v>2021</v>
      </c>
      <c r="C1875" t="s">
        <v>312</v>
      </c>
      <c r="D1875">
        <v>8524</v>
      </c>
      <c r="E1875" t="s">
        <v>316</v>
      </c>
      <c r="F1875">
        <v>299000</v>
      </c>
    </row>
    <row r="1876" spans="1:6" x14ac:dyDescent="0.45">
      <c r="A1876" t="s">
        <v>327</v>
      </c>
      <c r="B1876">
        <v>2020</v>
      </c>
      <c r="C1876" t="s">
        <v>317</v>
      </c>
      <c r="D1876">
        <v>10246</v>
      </c>
      <c r="E1876" t="s">
        <v>316</v>
      </c>
      <c r="F1876">
        <v>298900</v>
      </c>
    </row>
    <row r="1877" spans="1:6" x14ac:dyDescent="0.45">
      <c r="A1877" t="s">
        <v>319</v>
      </c>
      <c r="B1877">
        <v>2020</v>
      </c>
      <c r="C1877" t="s">
        <v>315</v>
      </c>
      <c r="D1877">
        <v>4272</v>
      </c>
      <c r="E1877" t="s">
        <v>316</v>
      </c>
      <c r="F1877">
        <v>298900</v>
      </c>
    </row>
    <row r="1878" spans="1:6" x14ac:dyDescent="0.45">
      <c r="A1878" t="s">
        <v>320</v>
      </c>
      <c r="B1878">
        <v>2020</v>
      </c>
      <c r="C1878" t="s">
        <v>315</v>
      </c>
      <c r="D1878">
        <v>4175</v>
      </c>
      <c r="E1878" t="s">
        <v>316</v>
      </c>
      <c r="F1878">
        <v>298900</v>
      </c>
    </row>
    <row r="1879" spans="1:6" x14ac:dyDescent="0.45">
      <c r="A1879" t="s">
        <v>320</v>
      </c>
      <c r="B1879">
        <v>2021</v>
      </c>
      <c r="C1879" t="s">
        <v>312</v>
      </c>
      <c r="D1879">
        <v>3278</v>
      </c>
      <c r="E1879" t="s">
        <v>316</v>
      </c>
      <c r="F1879">
        <v>298900</v>
      </c>
    </row>
    <row r="1880" spans="1:6" x14ac:dyDescent="0.45">
      <c r="A1880" t="s">
        <v>320</v>
      </c>
      <c r="B1880">
        <v>2022</v>
      </c>
      <c r="C1880" t="s">
        <v>312</v>
      </c>
      <c r="D1880">
        <v>4438</v>
      </c>
      <c r="E1880" t="s">
        <v>316</v>
      </c>
      <c r="F1880">
        <v>298900</v>
      </c>
    </row>
    <row r="1881" spans="1:6" x14ac:dyDescent="0.45">
      <c r="A1881" t="s">
        <v>314</v>
      </c>
      <c r="B1881">
        <v>2021</v>
      </c>
      <c r="C1881" t="s">
        <v>312</v>
      </c>
      <c r="D1881">
        <v>9369</v>
      </c>
      <c r="E1881" t="s">
        <v>316</v>
      </c>
      <c r="F1881">
        <v>298900</v>
      </c>
    </row>
    <row r="1882" spans="1:6" x14ac:dyDescent="0.45">
      <c r="A1882" t="s">
        <v>327</v>
      </c>
      <c r="B1882">
        <v>2018</v>
      </c>
      <c r="C1882" t="s">
        <v>317</v>
      </c>
      <c r="D1882">
        <v>10053</v>
      </c>
      <c r="E1882" t="s">
        <v>316</v>
      </c>
      <c r="F1882">
        <v>298700</v>
      </c>
    </row>
    <row r="1883" spans="1:6" x14ac:dyDescent="0.45">
      <c r="A1883" t="s">
        <v>323</v>
      </c>
      <c r="B1883">
        <v>2021</v>
      </c>
      <c r="C1883" t="s">
        <v>315</v>
      </c>
      <c r="D1883">
        <v>6859</v>
      </c>
      <c r="E1883" t="s">
        <v>316</v>
      </c>
      <c r="F1883">
        <v>297900</v>
      </c>
    </row>
    <row r="1884" spans="1:6" x14ac:dyDescent="0.45">
      <c r="A1884" t="s">
        <v>330</v>
      </c>
      <c r="B1884">
        <v>2021</v>
      </c>
      <c r="C1884" t="s">
        <v>312</v>
      </c>
      <c r="D1884">
        <v>3974</v>
      </c>
      <c r="E1884" t="s">
        <v>316</v>
      </c>
      <c r="F1884">
        <v>295900</v>
      </c>
    </row>
    <row r="1885" spans="1:6" x14ac:dyDescent="0.45">
      <c r="A1885" t="s">
        <v>314</v>
      </c>
      <c r="B1885">
        <v>2018</v>
      </c>
      <c r="C1885" t="s">
        <v>317</v>
      </c>
      <c r="D1885">
        <v>14600</v>
      </c>
      <c r="E1885" t="s">
        <v>316</v>
      </c>
      <c r="F1885">
        <v>295900</v>
      </c>
    </row>
    <row r="1886" spans="1:6" x14ac:dyDescent="0.45">
      <c r="A1886" t="s">
        <v>341</v>
      </c>
      <c r="B1886">
        <v>2020</v>
      </c>
      <c r="C1886" t="s">
        <v>315</v>
      </c>
      <c r="D1886">
        <v>12778</v>
      </c>
      <c r="E1886" t="s">
        <v>316</v>
      </c>
      <c r="F1886">
        <v>295000</v>
      </c>
    </row>
    <row r="1887" spans="1:6" x14ac:dyDescent="0.45">
      <c r="A1887" t="s">
        <v>327</v>
      </c>
      <c r="B1887">
        <v>2019</v>
      </c>
      <c r="C1887" t="s">
        <v>312</v>
      </c>
      <c r="D1887">
        <v>7901</v>
      </c>
      <c r="E1887" t="s">
        <v>316</v>
      </c>
      <c r="F1887">
        <v>294900</v>
      </c>
    </row>
    <row r="1888" spans="1:6" x14ac:dyDescent="0.45">
      <c r="A1888" t="s">
        <v>327</v>
      </c>
      <c r="B1888">
        <v>2019</v>
      </c>
      <c r="C1888" t="s">
        <v>317</v>
      </c>
      <c r="D1888">
        <v>16025</v>
      </c>
      <c r="E1888" t="s">
        <v>316</v>
      </c>
      <c r="F1888">
        <v>294900</v>
      </c>
    </row>
    <row r="1889" spans="1:6" x14ac:dyDescent="0.45">
      <c r="A1889" t="s">
        <v>327</v>
      </c>
      <c r="B1889">
        <v>2020</v>
      </c>
      <c r="C1889" t="s">
        <v>317</v>
      </c>
      <c r="D1889">
        <v>10802</v>
      </c>
      <c r="E1889" t="s">
        <v>316</v>
      </c>
      <c r="F1889">
        <v>294900</v>
      </c>
    </row>
    <row r="1890" spans="1:6" x14ac:dyDescent="0.45">
      <c r="A1890" t="s">
        <v>321</v>
      </c>
      <c r="B1890">
        <v>2022</v>
      </c>
      <c r="C1890" t="s">
        <v>312</v>
      </c>
      <c r="D1890">
        <v>5072</v>
      </c>
      <c r="E1890" t="s">
        <v>316</v>
      </c>
      <c r="F1890">
        <v>294900</v>
      </c>
    </row>
    <row r="1891" spans="1:6" x14ac:dyDescent="0.45">
      <c r="A1891" t="s">
        <v>320</v>
      </c>
      <c r="B1891">
        <v>2021</v>
      </c>
      <c r="C1891" t="s">
        <v>312</v>
      </c>
      <c r="D1891">
        <v>4381</v>
      </c>
      <c r="E1891" t="s">
        <v>316</v>
      </c>
      <c r="F1891">
        <v>294900</v>
      </c>
    </row>
    <row r="1892" spans="1:6" x14ac:dyDescent="0.45">
      <c r="A1892" t="s">
        <v>314</v>
      </c>
      <c r="B1892">
        <v>2018</v>
      </c>
      <c r="C1892" t="s">
        <v>317</v>
      </c>
      <c r="D1892">
        <v>14100</v>
      </c>
      <c r="E1892" t="s">
        <v>316</v>
      </c>
      <c r="F1892">
        <v>294900</v>
      </c>
    </row>
    <row r="1893" spans="1:6" x14ac:dyDescent="0.45">
      <c r="A1893" t="s">
        <v>314</v>
      </c>
      <c r="B1893">
        <v>2019</v>
      </c>
      <c r="C1893" t="s">
        <v>312</v>
      </c>
      <c r="D1893">
        <v>10297</v>
      </c>
      <c r="E1893" t="s">
        <v>316</v>
      </c>
      <c r="F1893">
        <v>294900</v>
      </c>
    </row>
    <row r="1894" spans="1:6" x14ac:dyDescent="0.45">
      <c r="A1894" t="s">
        <v>314</v>
      </c>
      <c r="B1894">
        <v>2021</v>
      </c>
      <c r="C1894" t="s">
        <v>312</v>
      </c>
      <c r="D1894">
        <v>2353</v>
      </c>
      <c r="E1894" t="s">
        <v>316</v>
      </c>
      <c r="F1894">
        <v>294900</v>
      </c>
    </row>
    <row r="1895" spans="1:6" x14ac:dyDescent="0.45">
      <c r="A1895" t="s">
        <v>314</v>
      </c>
      <c r="B1895">
        <v>2021</v>
      </c>
      <c r="C1895" t="s">
        <v>312</v>
      </c>
      <c r="D1895">
        <v>4181</v>
      </c>
      <c r="E1895" t="s">
        <v>316</v>
      </c>
      <c r="F1895">
        <v>294900</v>
      </c>
    </row>
    <row r="1896" spans="1:6" x14ac:dyDescent="0.45">
      <c r="A1896" t="s">
        <v>321</v>
      </c>
      <c r="B1896">
        <v>2020</v>
      </c>
      <c r="C1896" t="s">
        <v>312</v>
      </c>
      <c r="D1896">
        <v>8300</v>
      </c>
      <c r="E1896" t="s">
        <v>316</v>
      </c>
      <c r="F1896">
        <v>294800</v>
      </c>
    </row>
    <row r="1897" spans="1:6" x14ac:dyDescent="0.45">
      <c r="A1897" t="s">
        <v>311</v>
      </c>
      <c r="B1897">
        <v>2023</v>
      </c>
      <c r="C1897" t="s">
        <v>312</v>
      </c>
      <c r="D1897">
        <v>1</v>
      </c>
      <c r="E1897" t="s">
        <v>316</v>
      </c>
      <c r="F1897">
        <v>294800</v>
      </c>
    </row>
    <row r="1898" spans="1:6" x14ac:dyDescent="0.45">
      <c r="A1898" t="s">
        <v>320</v>
      </c>
      <c r="B1898">
        <v>2023</v>
      </c>
      <c r="C1898" t="s">
        <v>312</v>
      </c>
      <c r="D1898">
        <v>5</v>
      </c>
      <c r="E1898" t="s">
        <v>316</v>
      </c>
      <c r="F1898">
        <v>294800</v>
      </c>
    </row>
    <row r="1899" spans="1:6" x14ac:dyDescent="0.45">
      <c r="A1899" t="s">
        <v>320</v>
      </c>
      <c r="B1899">
        <v>2024</v>
      </c>
      <c r="C1899" t="s">
        <v>312</v>
      </c>
      <c r="D1899">
        <v>1</v>
      </c>
      <c r="E1899" t="s">
        <v>316</v>
      </c>
      <c r="F1899">
        <v>292900</v>
      </c>
    </row>
    <row r="1900" spans="1:6" x14ac:dyDescent="0.45">
      <c r="A1900" t="s">
        <v>327</v>
      </c>
      <c r="B1900">
        <v>2021</v>
      </c>
      <c r="C1900" t="s">
        <v>315</v>
      </c>
      <c r="D1900">
        <v>8347</v>
      </c>
      <c r="E1900" t="s">
        <v>316</v>
      </c>
      <c r="F1900">
        <v>292800</v>
      </c>
    </row>
    <row r="1901" spans="1:6" x14ac:dyDescent="0.45">
      <c r="A1901" t="s">
        <v>330</v>
      </c>
      <c r="B1901">
        <v>2016</v>
      </c>
      <c r="C1901" t="s">
        <v>312</v>
      </c>
      <c r="D1901">
        <v>8410</v>
      </c>
      <c r="E1901" t="s">
        <v>316</v>
      </c>
      <c r="F1901">
        <v>289900</v>
      </c>
    </row>
    <row r="1902" spans="1:6" x14ac:dyDescent="0.45">
      <c r="A1902" t="s">
        <v>330</v>
      </c>
      <c r="B1902">
        <v>2019</v>
      </c>
      <c r="C1902" t="s">
        <v>312</v>
      </c>
      <c r="D1902">
        <v>5101</v>
      </c>
      <c r="E1902" t="s">
        <v>316</v>
      </c>
      <c r="F1902">
        <v>289900</v>
      </c>
    </row>
    <row r="1903" spans="1:6" x14ac:dyDescent="0.45">
      <c r="A1903" t="s">
        <v>330</v>
      </c>
      <c r="B1903">
        <v>2019</v>
      </c>
      <c r="C1903" t="s">
        <v>312</v>
      </c>
      <c r="D1903">
        <v>12900</v>
      </c>
      <c r="E1903" t="s">
        <v>316</v>
      </c>
      <c r="F1903">
        <v>289900</v>
      </c>
    </row>
    <row r="1904" spans="1:6" x14ac:dyDescent="0.45">
      <c r="A1904" t="s">
        <v>330</v>
      </c>
      <c r="B1904">
        <v>2024</v>
      </c>
      <c r="C1904" t="s">
        <v>312</v>
      </c>
      <c r="D1904">
        <v>500</v>
      </c>
      <c r="E1904" t="s">
        <v>313</v>
      </c>
      <c r="F1904">
        <v>289900</v>
      </c>
    </row>
    <row r="1905" spans="1:6" x14ac:dyDescent="0.45">
      <c r="A1905" t="s">
        <v>327</v>
      </c>
      <c r="B1905">
        <v>2015</v>
      </c>
      <c r="C1905" t="s">
        <v>317</v>
      </c>
      <c r="D1905">
        <v>11995</v>
      </c>
      <c r="E1905" t="s">
        <v>316</v>
      </c>
      <c r="F1905">
        <v>289900</v>
      </c>
    </row>
    <row r="1906" spans="1:6" x14ac:dyDescent="0.45">
      <c r="A1906" t="s">
        <v>327</v>
      </c>
      <c r="B1906">
        <v>2018</v>
      </c>
      <c r="C1906" t="s">
        <v>312</v>
      </c>
      <c r="D1906">
        <v>9383</v>
      </c>
      <c r="E1906" t="s">
        <v>316</v>
      </c>
      <c r="F1906">
        <v>289900</v>
      </c>
    </row>
    <row r="1907" spans="1:6" x14ac:dyDescent="0.45">
      <c r="A1907" t="s">
        <v>327</v>
      </c>
      <c r="B1907">
        <v>2018</v>
      </c>
      <c r="C1907" t="s">
        <v>317</v>
      </c>
      <c r="D1907">
        <v>15957</v>
      </c>
      <c r="E1907" t="s">
        <v>316</v>
      </c>
      <c r="F1907">
        <v>289900</v>
      </c>
    </row>
    <row r="1908" spans="1:6" x14ac:dyDescent="0.45">
      <c r="A1908" t="s">
        <v>327</v>
      </c>
      <c r="B1908">
        <v>2021</v>
      </c>
      <c r="C1908" t="s">
        <v>317</v>
      </c>
      <c r="D1908">
        <v>4412</v>
      </c>
      <c r="E1908" t="s">
        <v>316</v>
      </c>
      <c r="F1908">
        <v>289900</v>
      </c>
    </row>
    <row r="1909" spans="1:6" x14ac:dyDescent="0.45">
      <c r="A1909" t="s">
        <v>327</v>
      </c>
      <c r="B1909">
        <v>2021</v>
      </c>
      <c r="C1909" t="s">
        <v>315</v>
      </c>
      <c r="D1909">
        <v>9804</v>
      </c>
      <c r="E1909" t="s">
        <v>316</v>
      </c>
      <c r="F1909">
        <v>289900</v>
      </c>
    </row>
    <row r="1910" spans="1:6" x14ac:dyDescent="0.45">
      <c r="A1910" t="s">
        <v>319</v>
      </c>
      <c r="B1910">
        <v>2021</v>
      </c>
      <c r="C1910" t="s">
        <v>315</v>
      </c>
      <c r="D1910">
        <v>4650</v>
      </c>
      <c r="E1910" t="s">
        <v>316</v>
      </c>
      <c r="F1910">
        <v>289900</v>
      </c>
    </row>
    <row r="1911" spans="1:6" x14ac:dyDescent="0.45">
      <c r="A1911" t="s">
        <v>319</v>
      </c>
      <c r="B1911">
        <v>2021</v>
      </c>
      <c r="C1911" t="s">
        <v>315</v>
      </c>
      <c r="D1911">
        <v>8266</v>
      </c>
      <c r="E1911" t="s">
        <v>316</v>
      </c>
      <c r="F1911">
        <v>289900</v>
      </c>
    </row>
    <row r="1912" spans="1:6" x14ac:dyDescent="0.45">
      <c r="A1912" t="s">
        <v>319</v>
      </c>
      <c r="B1912">
        <v>2023</v>
      </c>
      <c r="C1912" t="s">
        <v>317</v>
      </c>
      <c r="D1912">
        <v>636</v>
      </c>
      <c r="E1912" t="s">
        <v>316</v>
      </c>
      <c r="F1912">
        <v>289900</v>
      </c>
    </row>
    <row r="1913" spans="1:6" x14ac:dyDescent="0.45">
      <c r="A1913" t="s">
        <v>319</v>
      </c>
      <c r="B1913">
        <v>2024</v>
      </c>
      <c r="C1913" t="s">
        <v>312</v>
      </c>
      <c r="D1913">
        <v>100</v>
      </c>
      <c r="E1913" t="s">
        <v>313</v>
      </c>
      <c r="F1913">
        <v>289900</v>
      </c>
    </row>
    <row r="1914" spans="1:6" x14ac:dyDescent="0.45">
      <c r="A1914" t="s">
        <v>331</v>
      </c>
      <c r="B1914">
        <v>2020</v>
      </c>
      <c r="C1914" t="s">
        <v>322</v>
      </c>
      <c r="D1914">
        <v>4255</v>
      </c>
      <c r="E1914" t="s">
        <v>316</v>
      </c>
      <c r="F1914">
        <v>289900</v>
      </c>
    </row>
    <row r="1915" spans="1:6" x14ac:dyDescent="0.45">
      <c r="A1915" t="s">
        <v>331</v>
      </c>
      <c r="B1915">
        <v>2020</v>
      </c>
      <c r="C1915" t="s">
        <v>322</v>
      </c>
      <c r="D1915">
        <v>4950</v>
      </c>
      <c r="E1915" t="s">
        <v>316</v>
      </c>
      <c r="F1915">
        <v>289900</v>
      </c>
    </row>
    <row r="1916" spans="1:6" x14ac:dyDescent="0.45">
      <c r="A1916" t="s">
        <v>331</v>
      </c>
      <c r="B1916">
        <v>2021</v>
      </c>
      <c r="C1916" t="s">
        <v>315</v>
      </c>
      <c r="D1916">
        <v>7500</v>
      </c>
      <c r="E1916" t="s">
        <v>316</v>
      </c>
      <c r="F1916">
        <v>289900</v>
      </c>
    </row>
    <row r="1917" spans="1:6" x14ac:dyDescent="0.45">
      <c r="A1917" t="s">
        <v>331</v>
      </c>
      <c r="B1917">
        <v>2021</v>
      </c>
      <c r="C1917" t="s">
        <v>315</v>
      </c>
      <c r="D1917">
        <v>7584</v>
      </c>
      <c r="E1917" t="s">
        <v>316</v>
      </c>
      <c r="F1917">
        <v>289900</v>
      </c>
    </row>
    <row r="1918" spans="1:6" x14ac:dyDescent="0.45">
      <c r="A1918" t="s">
        <v>331</v>
      </c>
      <c r="B1918">
        <v>2023</v>
      </c>
      <c r="C1918" t="s">
        <v>312</v>
      </c>
      <c r="D1918">
        <v>395</v>
      </c>
      <c r="E1918" t="s">
        <v>316</v>
      </c>
      <c r="F1918">
        <v>289900</v>
      </c>
    </row>
    <row r="1919" spans="1:6" x14ac:dyDescent="0.45">
      <c r="A1919" t="s">
        <v>331</v>
      </c>
      <c r="B1919">
        <v>2024</v>
      </c>
      <c r="C1919" t="s">
        <v>312</v>
      </c>
      <c r="D1919">
        <v>850</v>
      </c>
      <c r="E1919" t="s">
        <v>316</v>
      </c>
      <c r="F1919">
        <v>289900</v>
      </c>
    </row>
    <row r="1920" spans="1:6" x14ac:dyDescent="0.45">
      <c r="A1920" t="s">
        <v>324</v>
      </c>
      <c r="B1920">
        <v>2020</v>
      </c>
      <c r="C1920" t="s">
        <v>322</v>
      </c>
      <c r="D1920">
        <v>5885</v>
      </c>
      <c r="E1920" t="s">
        <v>316</v>
      </c>
      <c r="F1920">
        <v>289900</v>
      </c>
    </row>
    <row r="1921" spans="1:6" x14ac:dyDescent="0.45">
      <c r="A1921" t="s">
        <v>324</v>
      </c>
      <c r="B1921">
        <v>2021</v>
      </c>
      <c r="C1921" t="s">
        <v>322</v>
      </c>
      <c r="D1921">
        <v>4356</v>
      </c>
      <c r="E1921" t="s">
        <v>316</v>
      </c>
      <c r="F1921">
        <v>289900</v>
      </c>
    </row>
    <row r="1922" spans="1:6" x14ac:dyDescent="0.45">
      <c r="A1922" t="s">
        <v>324</v>
      </c>
      <c r="B1922">
        <v>2021</v>
      </c>
      <c r="C1922" t="s">
        <v>322</v>
      </c>
      <c r="D1922">
        <v>4484</v>
      </c>
      <c r="E1922" t="s">
        <v>316</v>
      </c>
      <c r="F1922">
        <v>289900</v>
      </c>
    </row>
    <row r="1923" spans="1:6" x14ac:dyDescent="0.45">
      <c r="A1923" t="s">
        <v>324</v>
      </c>
      <c r="B1923">
        <v>2022</v>
      </c>
      <c r="C1923" t="s">
        <v>315</v>
      </c>
      <c r="D1923">
        <v>3368</v>
      </c>
      <c r="E1923" t="s">
        <v>316</v>
      </c>
      <c r="F1923">
        <v>289900</v>
      </c>
    </row>
    <row r="1924" spans="1:6" x14ac:dyDescent="0.45">
      <c r="A1924" t="s">
        <v>342</v>
      </c>
      <c r="B1924">
        <v>2019</v>
      </c>
      <c r="C1924" t="s">
        <v>312</v>
      </c>
      <c r="D1924">
        <v>6894</v>
      </c>
      <c r="E1924" t="s">
        <v>316</v>
      </c>
      <c r="F1924">
        <v>289900</v>
      </c>
    </row>
    <row r="1925" spans="1:6" x14ac:dyDescent="0.45">
      <c r="A1925" t="s">
        <v>341</v>
      </c>
      <c r="B1925">
        <v>2022</v>
      </c>
      <c r="C1925" t="s">
        <v>315</v>
      </c>
      <c r="D1925">
        <v>1931</v>
      </c>
      <c r="E1925" t="s">
        <v>316</v>
      </c>
      <c r="F1925">
        <v>289900</v>
      </c>
    </row>
    <row r="1926" spans="1:6" x14ac:dyDescent="0.45">
      <c r="A1926" t="s">
        <v>341</v>
      </c>
      <c r="B1926">
        <v>2022</v>
      </c>
      <c r="C1926" t="s">
        <v>315</v>
      </c>
      <c r="D1926">
        <v>2425</v>
      </c>
      <c r="E1926" t="s">
        <v>316</v>
      </c>
      <c r="F1926">
        <v>289900</v>
      </c>
    </row>
    <row r="1927" spans="1:6" x14ac:dyDescent="0.45">
      <c r="A1927" t="s">
        <v>341</v>
      </c>
      <c r="B1927">
        <v>2022</v>
      </c>
      <c r="C1927" t="s">
        <v>315</v>
      </c>
      <c r="D1927">
        <v>2793</v>
      </c>
      <c r="E1927" t="s">
        <v>316</v>
      </c>
      <c r="F1927">
        <v>289900</v>
      </c>
    </row>
    <row r="1928" spans="1:6" x14ac:dyDescent="0.45">
      <c r="A1928" t="s">
        <v>341</v>
      </c>
      <c r="B1928">
        <v>2022</v>
      </c>
      <c r="C1928" t="s">
        <v>315</v>
      </c>
      <c r="D1928">
        <v>3005</v>
      </c>
      <c r="E1928" t="s">
        <v>316</v>
      </c>
      <c r="F1928">
        <v>289900</v>
      </c>
    </row>
    <row r="1929" spans="1:6" x14ac:dyDescent="0.45">
      <c r="A1929" t="s">
        <v>341</v>
      </c>
      <c r="B1929">
        <v>2022</v>
      </c>
      <c r="C1929" t="s">
        <v>315</v>
      </c>
      <c r="D1929">
        <v>3030</v>
      </c>
      <c r="E1929" t="s">
        <v>316</v>
      </c>
      <c r="F1929">
        <v>289900</v>
      </c>
    </row>
    <row r="1930" spans="1:6" x14ac:dyDescent="0.45">
      <c r="A1930" t="s">
        <v>341</v>
      </c>
      <c r="B1930">
        <v>2022</v>
      </c>
      <c r="C1930" t="s">
        <v>315</v>
      </c>
      <c r="D1930">
        <v>3486</v>
      </c>
      <c r="E1930" t="s">
        <v>316</v>
      </c>
      <c r="F1930">
        <v>289900</v>
      </c>
    </row>
    <row r="1931" spans="1:6" x14ac:dyDescent="0.45">
      <c r="A1931" t="s">
        <v>341</v>
      </c>
      <c r="B1931">
        <v>2022</v>
      </c>
      <c r="C1931" t="s">
        <v>315</v>
      </c>
      <c r="D1931">
        <v>4741</v>
      </c>
      <c r="E1931" t="s">
        <v>316</v>
      </c>
      <c r="F1931">
        <v>289900</v>
      </c>
    </row>
    <row r="1932" spans="1:6" x14ac:dyDescent="0.45">
      <c r="A1932" t="s">
        <v>323</v>
      </c>
      <c r="B1932">
        <v>2016</v>
      </c>
      <c r="C1932" t="s">
        <v>312</v>
      </c>
      <c r="D1932">
        <v>9696</v>
      </c>
      <c r="E1932" t="s">
        <v>316</v>
      </c>
      <c r="F1932">
        <v>289900</v>
      </c>
    </row>
    <row r="1933" spans="1:6" x14ac:dyDescent="0.45">
      <c r="A1933" t="s">
        <v>323</v>
      </c>
      <c r="B1933">
        <v>2017</v>
      </c>
      <c r="C1933" t="s">
        <v>317</v>
      </c>
      <c r="D1933">
        <v>18120</v>
      </c>
      <c r="E1933" t="s">
        <v>316</v>
      </c>
      <c r="F1933">
        <v>289900</v>
      </c>
    </row>
    <row r="1934" spans="1:6" x14ac:dyDescent="0.45">
      <c r="A1934" t="s">
        <v>323</v>
      </c>
      <c r="B1934">
        <v>2020</v>
      </c>
      <c r="C1934" t="s">
        <v>317</v>
      </c>
      <c r="D1934">
        <v>6900</v>
      </c>
      <c r="E1934" t="s">
        <v>316</v>
      </c>
      <c r="F1934">
        <v>289900</v>
      </c>
    </row>
    <row r="1935" spans="1:6" x14ac:dyDescent="0.45">
      <c r="A1935" t="s">
        <v>323</v>
      </c>
      <c r="B1935">
        <v>2021</v>
      </c>
      <c r="C1935" t="s">
        <v>312</v>
      </c>
      <c r="D1935">
        <v>2579</v>
      </c>
      <c r="E1935" t="s">
        <v>316</v>
      </c>
      <c r="F1935">
        <v>289900</v>
      </c>
    </row>
    <row r="1936" spans="1:6" x14ac:dyDescent="0.45">
      <c r="A1936" t="s">
        <v>323</v>
      </c>
      <c r="B1936">
        <v>2021</v>
      </c>
      <c r="C1936" t="s">
        <v>315</v>
      </c>
      <c r="D1936">
        <v>8692</v>
      </c>
      <c r="E1936" t="s">
        <v>316</v>
      </c>
      <c r="F1936">
        <v>289900</v>
      </c>
    </row>
    <row r="1937" spans="1:6" x14ac:dyDescent="0.45">
      <c r="A1937" t="s">
        <v>323</v>
      </c>
      <c r="B1937">
        <v>2021</v>
      </c>
      <c r="C1937" t="s">
        <v>315</v>
      </c>
      <c r="D1937">
        <v>11000</v>
      </c>
      <c r="E1937" t="s">
        <v>316</v>
      </c>
      <c r="F1937">
        <v>289900</v>
      </c>
    </row>
    <row r="1938" spans="1:6" x14ac:dyDescent="0.45">
      <c r="A1938" t="s">
        <v>339</v>
      </c>
      <c r="B1938">
        <v>2022</v>
      </c>
      <c r="C1938" t="s">
        <v>322</v>
      </c>
      <c r="D1938">
        <v>2542</v>
      </c>
      <c r="E1938" t="s">
        <v>316</v>
      </c>
      <c r="F1938">
        <v>289900</v>
      </c>
    </row>
    <row r="1939" spans="1:6" x14ac:dyDescent="0.45">
      <c r="A1939" t="s">
        <v>318</v>
      </c>
      <c r="B1939">
        <v>2023</v>
      </c>
      <c r="C1939" t="s">
        <v>322</v>
      </c>
      <c r="D1939">
        <v>476</v>
      </c>
      <c r="E1939" t="s">
        <v>316</v>
      </c>
      <c r="F1939">
        <v>289900</v>
      </c>
    </row>
    <row r="1940" spans="1:6" x14ac:dyDescent="0.45">
      <c r="A1940" t="s">
        <v>321</v>
      </c>
      <c r="B1940">
        <v>2020</v>
      </c>
      <c r="C1940" t="s">
        <v>315</v>
      </c>
      <c r="D1940">
        <v>6675</v>
      </c>
      <c r="E1940" t="s">
        <v>316</v>
      </c>
      <c r="F1940">
        <v>289900</v>
      </c>
    </row>
    <row r="1941" spans="1:6" x14ac:dyDescent="0.45">
      <c r="A1941" t="s">
        <v>321</v>
      </c>
      <c r="B1941">
        <v>2021</v>
      </c>
      <c r="C1941" t="s">
        <v>312</v>
      </c>
      <c r="D1941">
        <v>3628</v>
      </c>
      <c r="E1941" t="s">
        <v>316</v>
      </c>
      <c r="F1941">
        <v>289900</v>
      </c>
    </row>
    <row r="1942" spans="1:6" x14ac:dyDescent="0.45">
      <c r="A1942" t="s">
        <v>321</v>
      </c>
      <c r="B1942">
        <v>2021</v>
      </c>
      <c r="C1942" t="s">
        <v>312</v>
      </c>
      <c r="D1942">
        <v>5200</v>
      </c>
      <c r="E1942" t="s">
        <v>316</v>
      </c>
      <c r="F1942">
        <v>289900</v>
      </c>
    </row>
    <row r="1943" spans="1:6" x14ac:dyDescent="0.45">
      <c r="A1943" t="s">
        <v>321</v>
      </c>
      <c r="B1943">
        <v>2021</v>
      </c>
      <c r="C1943" t="s">
        <v>322</v>
      </c>
      <c r="D1943">
        <v>6250</v>
      </c>
      <c r="E1943" t="s">
        <v>316</v>
      </c>
      <c r="F1943">
        <v>289900</v>
      </c>
    </row>
    <row r="1944" spans="1:6" x14ac:dyDescent="0.45">
      <c r="A1944" t="s">
        <v>321</v>
      </c>
      <c r="B1944">
        <v>2021</v>
      </c>
      <c r="C1944" t="s">
        <v>312</v>
      </c>
      <c r="D1944">
        <v>6267</v>
      </c>
      <c r="E1944" t="s">
        <v>316</v>
      </c>
      <c r="F1944">
        <v>289900</v>
      </c>
    </row>
    <row r="1945" spans="1:6" x14ac:dyDescent="0.45">
      <c r="A1945" t="s">
        <v>321</v>
      </c>
      <c r="B1945">
        <v>2022</v>
      </c>
      <c r="C1945" t="s">
        <v>322</v>
      </c>
      <c r="D1945">
        <v>766</v>
      </c>
      <c r="E1945" t="s">
        <v>316</v>
      </c>
      <c r="F1945">
        <v>289900</v>
      </c>
    </row>
    <row r="1946" spans="1:6" x14ac:dyDescent="0.45">
      <c r="A1946" t="s">
        <v>321</v>
      </c>
      <c r="B1946">
        <v>2022</v>
      </c>
      <c r="C1946" t="s">
        <v>322</v>
      </c>
      <c r="D1946">
        <v>1220</v>
      </c>
      <c r="E1946" t="s">
        <v>316</v>
      </c>
      <c r="F1946">
        <v>289900</v>
      </c>
    </row>
    <row r="1947" spans="1:6" x14ac:dyDescent="0.45">
      <c r="A1947" t="s">
        <v>321</v>
      </c>
      <c r="B1947">
        <v>2022</v>
      </c>
      <c r="C1947" t="s">
        <v>322</v>
      </c>
      <c r="D1947">
        <v>1230</v>
      </c>
      <c r="E1947" t="s">
        <v>316</v>
      </c>
      <c r="F1947">
        <v>289900</v>
      </c>
    </row>
    <row r="1948" spans="1:6" x14ac:dyDescent="0.45">
      <c r="A1948" t="s">
        <v>311</v>
      </c>
      <c r="B1948">
        <v>2018</v>
      </c>
      <c r="C1948" t="s">
        <v>317</v>
      </c>
      <c r="D1948">
        <v>9311</v>
      </c>
      <c r="E1948" t="s">
        <v>316</v>
      </c>
      <c r="F1948">
        <v>289900</v>
      </c>
    </row>
    <row r="1949" spans="1:6" x14ac:dyDescent="0.45">
      <c r="A1949" t="s">
        <v>311</v>
      </c>
      <c r="B1949">
        <v>2019</v>
      </c>
      <c r="C1949" t="s">
        <v>317</v>
      </c>
      <c r="D1949">
        <v>4438</v>
      </c>
      <c r="E1949" t="s">
        <v>316</v>
      </c>
      <c r="F1949">
        <v>289900</v>
      </c>
    </row>
    <row r="1950" spans="1:6" x14ac:dyDescent="0.45">
      <c r="A1950" t="s">
        <v>311</v>
      </c>
      <c r="B1950">
        <v>2023</v>
      </c>
      <c r="C1950" t="s">
        <v>315</v>
      </c>
      <c r="D1950">
        <v>1080</v>
      </c>
      <c r="E1950" t="s">
        <v>316</v>
      </c>
      <c r="F1950">
        <v>289900</v>
      </c>
    </row>
    <row r="1951" spans="1:6" x14ac:dyDescent="0.45">
      <c r="A1951" t="s">
        <v>311</v>
      </c>
      <c r="B1951">
        <v>2024</v>
      </c>
      <c r="C1951" t="s">
        <v>312</v>
      </c>
      <c r="D1951">
        <v>100</v>
      </c>
      <c r="E1951" t="s">
        <v>316</v>
      </c>
      <c r="F1951">
        <v>289900</v>
      </c>
    </row>
    <row r="1952" spans="1:6" x14ac:dyDescent="0.45">
      <c r="A1952" t="s">
        <v>329</v>
      </c>
      <c r="B1952">
        <v>2021</v>
      </c>
      <c r="C1952" t="s">
        <v>312</v>
      </c>
      <c r="D1952">
        <v>4950</v>
      </c>
      <c r="E1952" t="s">
        <v>316</v>
      </c>
      <c r="F1952">
        <v>289900</v>
      </c>
    </row>
    <row r="1953" spans="1:6" x14ac:dyDescent="0.45">
      <c r="A1953" t="s">
        <v>328</v>
      </c>
      <c r="B1953">
        <v>2019</v>
      </c>
      <c r="C1953" t="s">
        <v>317</v>
      </c>
      <c r="D1953">
        <v>8600</v>
      </c>
      <c r="E1953" t="s">
        <v>316</v>
      </c>
      <c r="F1953">
        <v>289900</v>
      </c>
    </row>
    <row r="1954" spans="1:6" x14ac:dyDescent="0.45">
      <c r="A1954" t="s">
        <v>328</v>
      </c>
      <c r="B1954">
        <v>2021</v>
      </c>
      <c r="C1954" t="s">
        <v>315</v>
      </c>
      <c r="D1954">
        <v>9205</v>
      </c>
      <c r="E1954" t="s">
        <v>316</v>
      </c>
      <c r="F1954">
        <v>289900</v>
      </c>
    </row>
    <row r="1955" spans="1:6" x14ac:dyDescent="0.45">
      <c r="A1955" t="s">
        <v>328</v>
      </c>
      <c r="B1955">
        <v>2021</v>
      </c>
      <c r="C1955" t="s">
        <v>315</v>
      </c>
      <c r="D1955">
        <v>9800</v>
      </c>
      <c r="E1955" t="s">
        <v>316</v>
      </c>
      <c r="F1955">
        <v>289900</v>
      </c>
    </row>
    <row r="1956" spans="1:6" x14ac:dyDescent="0.45">
      <c r="A1956" t="s">
        <v>328</v>
      </c>
      <c r="B1956">
        <v>2022</v>
      </c>
      <c r="C1956" t="s">
        <v>312</v>
      </c>
      <c r="D1956">
        <v>2625</v>
      </c>
      <c r="E1956" t="s">
        <v>316</v>
      </c>
      <c r="F1956">
        <v>289900</v>
      </c>
    </row>
    <row r="1957" spans="1:6" x14ac:dyDescent="0.45">
      <c r="A1957" t="s">
        <v>335</v>
      </c>
      <c r="B1957">
        <v>2021</v>
      </c>
      <c r="C1957" t="s">
        <v>315</v>
      </c>
      <c r="D1957">
        <v>3052</v>
      </c>
      <c r="E1957" t="s">
        <v>316</v>
      </c>
      <c r="F1957">
        <v>289900</v>
      </c>
    </row>
    <row r="1958" spans="1:6" x14ac:dyDescent="0.45">
      <c r="A1958" t="s">
        <v>320</v>
      </c>
      <c r="B1958">
        <v>2018</v>
      </c>
      <c r="C1958" t="s">
        <v>317</v>
      </c>
      <c r="D1958">
        <v>10086</v>
      </c>
      <c r="E1958" t="s">
        <v>316</v>
      </c>
      <c r="F1958">
        <v>289900</v>
      </c>
    </row>
    <row r="1959" spans="1:6" x14ac:dyDescent="0.45">
      <c r="A1959" t="s">
        <v>320</v>
      </c>
      <c r="B1959">
        <v>2021</v>
      </c>
      <c r="C1959" t="s">
        <v>322</v>
      </c>
      <c r="D1959">
        <v>3180</v>
      </c>
      <c r="E1959" t="s">
        <v>316</v>
      </c>
      <c r="F1959">
        <v>289900</v>
      </c>
    </row>
    <row r="1960" spans="1:6" x14ac:dyDescent="0.45">
      <c r="A1960" t="s">
        <v>320</v>
      </c>
      <c r="B1960">
        <v>2021</v>
      </c>
      <c r="C1960" t="s">
        <v>322</v>
      </c>
      <c r="D1960">
        <v>3515</v>
      </c>
      <c r="E1960" t="s">
        <v>316</v>
      </c>
      <c r="F1960">
        <v>289900</v>
      </c>
    </row>
    <row r="1961" spans="1:6" x14ac:dyDescent="0.45">
      <c r="A1961" t="s">
        <v>320</v>
      </c>
      <c r="B1961">
        <v>2021</v>
      </c>
      <c r="C1961" t="s">
        <v>322</v>
      </c>
      <c r="D1961">
        <v>4250</v>
      </c>
      <c r="E1961" t="s">
        <v>316</v>
      </c>
      <c r="F1961">
        <v>289900</v>
      </c>
    </row>
    <row r="1962" spans="1:6" x14ac:dyDescent="0.45">
      <c r="A1962" t="s">
        <v>320</v>
      </c>
      <c r="B1962">
        <v>2021</v>
      </c>
      <c r="C1962" t="s">
        <v>322</v>
      </c>
      <c r="D1962">
        <v>5050</v>
      </c>
      <c r="E1962" t="s">
        <v>316</v>
      </c>
      <c r="F1962">
        <v>289900</v>
      </c>
    </row>
    <row r="1963" spans="1:6" x14ac:dyDescent="0.45">
      <c r="A1963" t="s">
        <v>320</v>
      </c>
      <c r="B1963">
        <v>2021</v>
      </c>
      <c r="C1963" t="s">
        <v>322</v>
      </c>
      <c r="D1963">
        <v>6245</v>
      </c>
      <c r="E1963" t="s">
        <v>316</v>
      </c>
      <c r="F1963">
        <v>289900</v>
      </c>
    </row>
    <row r="1964" spans="1:6" x14ac:dyDescent="0.45">
      <c r="A1964" t="s">
        <v>314</v>
      </c>
      <c r="B1964">
        <v>2017</v>
      </c>
      <c r="C1964" t="s">
        <v>317</v>
      </c>
      <c r="D1964">
        <v>12533</v>
      </c>
      <c r="E1964" t="s">
        <v>316</v>
      </c>
      <c r="F1964">
        <v>289900</v>
      </c>
    </row>
    <row r="1965" spans="1:6" x14ac:dyDescent="0.45">
      <c r="A1965" t="s">
        <v>314</v>
      </c>
      <c r="B1965">
        <v>2018</v>
      </c>
      <c r="C1965" t="s">
        <v>317</v>
      </c>
      <c r="D1965">
        <v>13400</v>
      </c>
      <c r="E1965" t="s">
        <v>316</v>
      </c>
      <c r="F1965">
        <v>289900</v>
      </c>
    </row>
    <row r="1966" spans="1:6" x14ac:dyDescent="0.45">
      <c r="A1966" t="s">
        <v>314</v>
      </c>
      <c r="B1966">
        <v>2019</v>
      </c>
      <c r="C1966" t="s">
        <v>317</v>
      </c>
      <c r="D1966">
        <v>5862</v>
      </c>
      <c r="E1966" t="s">
        <v>316</v>
      </c>
      <c r="F1966">
        <v>289900</v>
      </c>
    </row>
    <row r="1967" spans="1:6" x14ac:dyDescent="0.45">
      <c r="A1967" t="s">
        <v>314</v>
      </c>
      <c r="B1967">
        <v>2019</v>
      </c>
      <c r="C1967" t="s">
        <v>317</v>
      </c>
      <c r="D1967">
        <v>10400</v>
      </c>
      <c r="E1967" t="s">
        <v>316</v>
      </c>
      <c r="F1967">
        <v>289900</v>
      </c>
    </row>
    <row r="1968" spans="1:6" x14ac:dyDescent="0.45">
      <c r="A1968" t="s">
        <v>314</v>
      </c>
      <c r="B1968">
        <v>2019</v>
      </c>
      <c r="C1968" t="s">
        <v>317</v>
      </c>
      <c r="D1968">
        <v>13400</v>
      </c>
      <c r="E1968" t="s">
        <v>316</v>
      </c>
      <c r="F1968">
        <v>289900</v>
      </c>
    </row>
    <row r="1969" spans="1:6" x14ac:dyDescent="0.45">
      <c r="A1969" t="s">
        <v>314</v>
      </c>
      <c r="B1969">
        <v>2020</v>
      </c>
      <c r="C1969" t="s">
        <v>312</v>
      </c>
      <c r="D1969">
        <v>8492</v>
      </c>
      <c r="E1969" t="s">
        <v>316</v>
      </c>
      <c r="F1969">
        <v>289900</v>
      </c>
    </row>
    <row r="1970" spans="1:6" x14ac:dyDescent="0.45">
      <c r="A1970" t="s">
        <v>314</v>
      </c>
      <c r="B1970">
        <v>2021</v>
      </c>
      <c r="C1970" t="s">
        <v>312</v>
      </c>
      <c r="D1970">
        <v>2685</v>
      </c>
      <c r="E1970" t="s">
        <v>316</v>
      </c>
      <c r="F1970">
        <v>289900</v>
      </c>
    </row>
    <row r="1971" spans="1:6" x14ac:dyDescent="0.45">
      <c r="A1971" t="s">
        <v>314</v>
      </c>
      <c r="B1971">
        <v>2021</v>
      </c>
      <c r="C1971" t="s">
        <v>312</v>
      </c>
      <c r="D1971">
        <v>3395</v>
      </c>
      <c r="E1971" t="s">
        <v>316</v>
      </c>
      <c r="F1971">
        <v>289900</v>
      </c>
    </row>
    <row r="1972" spans="1:6" x14ac:dyDescent="0.45">
      <c r="A1972" t="s">
        <v>314</v>
      </c>
      <c r="B1972">
        <v>2021</v>
      </c>
      <c r="C1972" t="s">
        <v>317</v>
      </c>
      <c r="D1972">
        <v>9700</v>
      </c>
      <c r="E1972" t="s">
        <v>316</v>
      </c>
      <c r="F1972">
        <v>289900</v>
      </c>
    </row>
    <row r="1973" spans="1:6" x14ac:dyDescent="0.45">
      <c r="A1973" t="s">
        <v>314</v>
      </c>
      <c r="B1973">
        <v>2022</v>
      </c>
      <c r="C1973" t="s">
        <v>317</v>
      </c>
      <c r="D1973">
        <v>8500</v>
      </c>
      <c r="E1973" t="s">
        <v>316</v>
      </c>
      <c r="F1973">
        <v>289900</v>
      </c>
    </row>
    <row r="1974" spans="1:6" x14ac:dyDescent="0.45">
      <c r="A1974" t="s">
        <v>330</v>
      </c>
      <c r="B1974">
        <v>2016</v>
      </c>
      <c r="C1974" t="s">
        <v>317</v>
      </c>
      <c r="D1974">
        <v>25732</v>
      </c>
      <c r="E1974" t="s">
        <v>316</v>
      </c>
      <c r="F1974">
        <v>289800</v>
      </c>
    </row>
    <row r="1975" spans="1:6" x14ac:dyDescent="0.45">
      <c r="A1975" t="s">
        <v>323</v>
      </c>
      <c r="B1975">
        <v>2015</v>
      </c>
      <c r="C1975" t="s">
        <v>312</v>
      </c>
      <c r="D1975">
        <v>10882</v>
      </c>
      <c r="E1975" t="s">
        <v>316</v>
      </c>
      <c r="F1975">
        <v>289800</v>
      </c>
    </row>
    <row r="1976" spans="1:6" x14ac:dyDescent="0.45">
      <c r="A1976" t="s">
        <v>323</v>
      </c>
      <c r="B1976">
        <v>2018</v>
      </c>
      <c r="C1976" t="s">
        <v>317</v>
      </c>
      <c r="D1976">
        <v>15295</v>
      </c>
      <c r="E1976" t="s">
        <v>316</v>
      </c>
      <c r="F1976">
        <v>289800</v>
      </c>
    </row>
    <row r="1977" spans="1:6" x14ac:dyDescent="0.45">
      <c r="A1977" t="s">
        <v>329</v>
      </c>
      <c r="B1977">
        <v>2019</v>
      </c>
      <c r="C1977" t="s">
        <v>312</v>
      </c>
      <c r="D1977">
        <v>7602</v>
      </c>
      <c r="E1977" t="s">
        <v>316</v>
      </c>
      <c r="F1977">
        <v>289800</v>
      </c>
    </row>
    <row r="1978" spans="1:6" x14ac:dyDescent="0.45">
      <c r="A1978" t="s">
        <v>320</v>
      </c>
      <c r="B1978">
        <v>2020</v>
      </c>
      <c r="C1978" t="s">
        <v>322</v>
      </c>
      <c r="D1978">
        <v>4571</v>
      </c>
      <c r="E1978" t="s">
        <v>316</v>
      </c>
      <c r="F1978">
        <v>289800</v>
      </c>
    </row>
    <row r="1979" spans="1:6" x14ac:dyDescent="0.45">
      <c r="A1979" t="s">
        <v>320</v>
      </c>
      <c r="B1979">
        <v>2021</v>
      </c>
      <c r="C1979" t="s">
        <v>322</v>
      </c>
      <c r="D1979">
        <v>5979</v>
      </c>
      <c r="E1979" t="s">
        <v>316</v>
      </c>
      <c r="F1979">
        <v>289800</v>
      </c>
    </row>
    <row r="1980" spans="1:6" x14ac:dyDescent="0.45">
      <c r="A1980" t="s">
        <v>341</v>
      </c>
      <c r="B1980">
        <v>2018</v>
      </c>
      <c r="C1980" t="s">
        <v>315</v>
      </c>
      <c r="D1980">
        <v>8750</v>
      </c>
      <c r="E1980" t="s">
        <v>316</v>
      </c>
      <c r="F1980">
        <v>289500</v>
      </c>
    </row>
    <row r="1981" spans="1:6" x14ac:dyDescent="0.45">
      <c r="A1981" t="s">
        <v>321</v>
      </c>
      <c r="B1981">
        <v>2022</v>
      </c>
      <c r="C1981" t="s">
        <v>322</v>
      </c>
      <c r="D1981">
        <v>498</v>
      </c>
      <c r="E1981" t="s">
        <v>316</v>
      </c>
      <c r="F1981">
        <v>289500</v>
      </c>
    </row>
    <row r="1982" spans="1:6" x14ac:dyDescent="0.45">
      <c r="A1982" t="s">
        <v>320</v>
      </c>
      <c r="B1982">
        <v>2024</v>
      </c>
      <c r="C1982" t="s">
        <v>312</v>
      </c>
      <c r="D1982">
        <v>1</v>
      </c>
      <c r="E1982" t="s">
        <v>316</v>
      </c>
      <c r="F1982">
        <v>289500</v>
      </c>
    </row>
    <row r="1983" spans="1:6" x14ac:dyDescent="0.45">
      <c r="A1983" t="s">
        <v>330</v>
      </c>
      <c r="B1983">
        <v>2018</v>
      </c>
      <c r="C1983" t="s">
        <v>312</v>
      </c>
      <c r="D1983">
        <v>9256</v>
      </c>
      <c r="E1983" t="s">
        <v>316</v>
      </c>
      <c r="F1983">
        <v>289000</v>
      </c>
    </row>
    <row r="1984" spans="1:6" x14ac:dyDescent="0.45">
      <c r="A1984" t="s">
        <v>330</v>
      </c>
      <c r="B1984">
        <v>2020</v>
      </c>
      <c r="C1984" t="s">
        <v>312</v>
      </c>
      <c r="D1984">
        <v>4402</v>
      </c>
      <c r="E1984" t="s">
        <v>316</v>
      </c>
      <c r="F1984">
        <v>289000</v>
      </c>
    </row>
    <row r="1985" spans="1:6" x14ac:dyDescent="0.45">
      <c r="A1985" t="s">
        <v>330</v>
      </c>
      <c r="B1985">
        <v>2021</v>
      </c>
      <c r="C1985" t="s">
        <v>317</v>
      </c>
      <c r="D1985">
        <v>11300</v>
      </c>
      <c r="E1985" t="s">
        <v>316</v>
      </c>
      <c r="F1985">
        <v>289000</v>
      </c>
    </row>
    <row r="1986" spans="1:6" x14ac:dyDescent="0.45">
      <c r="A1986" t="s">
        <v>324</v>
      </c>
      <c r="B1986">
        <v>2021</v>
      </c>
      <c r="C1986" t="s">
        <v>322</v>
      </c>
      <c r="D1986">
        <v>3601</v>
      </c>
      <c r="E1986" t="s">
        <v>316</v>
      </c>
      <c r="F1986">
        <v>289000</v>
      </c>
    </row>
    <row r="1987" spans="1:6" x14ac:dyDescent="0.45">
      <c r="A1987" t="s">
        <v>324</v>
      </c>
      <c r="B1987">
        <v>2021</v>
      </c>
      <c r="C1987" t="s">
        <v>322</v>
      </c>
      <c r="D1987">
        <v>5946</v>
      </c>
      <c r="E1987" t="s">
        <v>316</v>
      </c>
      <c r="F1987">
        <v>289000</v>
      </c>
    </row>
    <row r="1988" spans="1:6" x14ac:dyDescent="0.45">
      <c r="A1988" t="s">
        <v>324</v>
      </c>
      <c r="B1988">
        <v>2022</v>
      </c>
      <c r="C1988" t="s">
        <v>315</v>
      </c>
      <c r="D1988">
        <v>4867</v>
      </c>
      <c r="E1988" t="s">
        <v>316</v>
      </c>
      <c r="F1988">
        <v>289000</v>
      </c>
    </row>
    <row r="1989" spans="1:6" x14ac:dyDescent="0.45">
      <c r="A1989" t="s">
        <v>335</v>
      </c>
      <c r="B1989">
        <v>2019</v>
      </c>
      <c r="C1989" t="s">
        <v>317</v>
      </c>
      <c r="D1989">
        <v>8337</v>
      </c>
      <c r="E1989" t="s">
        <v>313</v>
      </c>
      <c r="F1989">
        <v>289000</v>
      </c>
    </row>
    <row r="1990" spans="1:6" x14ac:dyDescent="0.45">
      <c r="A1990" t="s">
        <v>320</v>
      </c>
      <c r="B1990">
        <v>2017</v>
      </c>
      <c r="C1990" t="s">
        <v>317</v>
      </c>
      <c r="D1990">
        <v>9300</v>
      </c>
      <c r="E1990" t="s">
        <v>316</v>
      </c>
      <c r="F1990">
        <v>289000</v>
      </c>
    </row>
    <row r="1991" spans="1:6" x14ac:dyDescent="0.45">
      <c r="A1991" t="s">
        <v>320</v>
      </c>
      <c r="B1991">
        <v>2017</v>
      </c>
      <c r="C1991" t="s">
        <v>317</v>
      </c>
      <c r="D1991">
        <v>10800</v>
      </c>
      <c r="E1991" t="s">
        <v>313</v>
      </c>
      <c r="F1991">
        <v>289000</v>
      </c>
    </row>
    <row r="1992" spans="1:6" x14ac:dyDescent="0.45">
      <c r="A1992" t="s">
        <v>314</v>
      </c>
      <c r="B1992">
        <v>2017</v>
      </c>
      <c r="C1992" t="s">
        <v>317</v>
      </c>
      <c r="D1992">
        <v>12995</v>
      </c>
      <c r="E1992" t="s">
        <v>316</v>
      </c>
      <c r="F1992">
        <v>289000</v>
      </c>
    </row>
    <row r="1993" spans="1:6" x14ac:dyDescent="0.45">
      <c r="A1993" t="s">
        <v>314</v>
      </c>
      <c r="B1993">
        <v>2020</v>
      </c>
      <c r="C1993" t="s">
        <v>317</v>
      </c>
      <c r="D1993">
        <v>9655</v>
      </c>
      <c r="E1993" t="s">
        <v>316</v>
      </c>
      <c r="F1993">
        <v>289000</v>
      </c>
    </row>
    <row r="1994" spans="1:6" x14ac:dyDescent="0.45">
      <c r="A1994" t="s">
        <v>314</v>
      </c>
      <c r="B1994">
        <v>2021</v>
      </c>
      <c r="C1994" t="s">
        <v>317</v>
      </c>
      <c r="D1994">
        <v>8026</v>
      </c>
      <c r="E1994" t="s">
        <v>316</v>
      </c>
      <c r="F1994">
        <v>289000</v>
      </c>
    </row>
    <row r="1995" spans="1:6" x14ac:dyDescent="0.45">
      <c r="A1995" t="s">
        <v>320</v>
      </c>
      <c r="B1995">
        <v>2018</v>
      </c>
      <c r="C1995" t="s">
        <v>317</v>
      </c>
      <c r="D1995">
        <v>8628</v>
      </c>
      <c r="E1995" t="s">
        <v>316</v>
      </c>
      <c r="F1995">
        <v>288900</v>
      </c>
    </row>
    <row r="1996" spans="1:6" x14ac:dyDescent="0.45">
      <c r="A1996" t="s">
        <v>314</v>
      </c>
      <c r="B1996">
        <v>2020</v>
      </c>
      <c r="C1996" t="s">
        <v>312</v>
      </c>
      <c r="D1996">
        <v>6555</v>
      </c>
      <c r="E1996" t="s">
        <v>316</v>
      </c>
      <c r="F1996">
        <v>288800</v>
      </c>
    </row>
    <row r="1997" spans="1:6" x14ac:dyDescent="0.45">
      <c r="A1997" t="s">
        <v>341</v>
      </c>
      <c r="B1997">
        <v>2022</v>
      </c>
      <c r="C1997" t="s">
        <v>315</v>
      </c>
      <c r="D1997">
        <v>1350</v>
      </c>
      <c r="E1997" t="s">
        <v>316</v>
      </c>
      <c r="F1997">
        <v>287900</v>
      </c>
    </row>
    <row r="1998" spans="1:6" x14ac:dyDescent="0.45">
      <c r="A1998" t="s">
        <v>341</v>
      </c>
      <c r="B1998">
        <v>2021</v>
      </c>
      <c r="C1998" t="s">
        <v>315</v>
      </c>
      <c r="D1998">
        <v>2734</v>
      </c>
      <c r="E1998" t="s">
        <v>316</v>
      </c>
      <c r="F1998">
        <v>287800</v>
      </c>
    </row>
    <row r="1999" spans="1:6" x14ac:dyDescent="0.45">
      <c r="A1999" t="s">
        <v>311</v>
      </c>
      <c r="B1999">
        <v>2023</v>
      </c>
      <c r="C1999" t="s">
        <v>317</v>
      </c>
      <c r="D1999">
        <v>550</v>
      </c>
      <c r="E1999" t="s">
        <v>316</v>
      </c>
      <c r="F1999">
        <v>286500</v>
      </c>
    </row>
    <row r="2000" spans="1:6" x14ac:dyDescent="0.45">
      <c r="A2000" t="s">
        <v>320</v>
      </c>
      <c r="B2000">
        <v>2021</v>
      </c>
      <c r="C2000" t="s">
        <v>317</v>
      </c>
      <c r="D2000">
        <v>8800</v>
      </c>
      <c r="E2000" t="s">
        <v>316</v>
      </c>
      <c r="F2000">
        <v>286250</v>
      </c>
    </row>
    <row r="2001" spans="1:6" x14ac:dyDescent="0.45">
      <c r="A2001" t="s">
        <v>341</v>
      </c>
      <c r="B2001">
        <v>2018</v>
      </c>
      <c r="C2001" t="s">
        <v>315</v>
      </c>
      <c r="D2001">
        <v>9530</v>
      </c>
      <c r="E2001" t="s">
        <v>316</v>
      </c>
      <c r="F2001">
        <v>285000</v>
      </c>
    </row>
    <row r="2002" spans="1:6" x14ac:dyDescent="0.45">
      <c r="A2002" t="s">
        <v>339</v>
      </c>
      <c r="B2002">
        <v>2020</v>
      </c>
      <c r="C2002" t="s">
        <v>312</v>
      </c>
      <c r="D2002">
        <v>11600</v>
      </c>
      <c r="E2002" t="s">
        <v>316</v>
      </c>
      <c r="F2002">
        <v>285000</v>
      </c>
    </row>
    <row r="2003" spans="1:6" x14ac:dyDescent="0.45">
      <c r="A2003" t="s">
        <v>311</v>
      </c>
      <c r="B2003">
        <v>2021</v>
      </c>
      <c r="C2003" t="s">
        <v>317</v>
      </c>
      <c r="D2003">
        <v>7800</v>
      </c>
      <c r="E2003" t="s">
        <v>316</v>
      </c>
      <c r="F2003">
        <v>285000</v>
      </c>
    </row>
    <row r="2004" spans="1:6" x14ac:dyDescent="0.45">
      <c r="A2004" t="s">
        <v>330</v>
      </c>
      <c r="B2004">
        <v>2019</v>
      </c>
      <c r="C2004" t="s">
        <v>312</v>
      </c>
      <c r="D2004">
        <v>8300</v>
      </c>
      <c r="E2004" t="s">
        <v>316</v>
      </c>
      <c r="F2004">
        <v>284900</v>
      </c>
    </row>
    <row r="2005" spans="1:6" x14ac:dyDescent="0.45">
      <c r="A2005" t="s">
        <v>330</v>
      </c>
      <c r="B2005">
        <v>2019</v>
      </c>
      <c r="C2005" t="s">
        <v>312</v>
      </c>
      <c r="D2005">
        <v>11131</v>
      </c>
      <c r="E2005" t="s">
        <v>316</v>
      </c>
      <c r="F2005">
        <v>284900</v>
      </c>
    </row>
    <row r="2006" spans="1:6" x14ac:dyDescent="0.45">
      <c r="A2006" t="s">
        <v>330</v>
      </c>
      <c r="B2006">
        <v>2021</v>
      </c>
      <c r="C2006" t="s">
        <v>312</v>
      </c>
      <c r="D2006">
        <v>5643</v>
      </c>
      <c r="E2006" t="s">
        <v>316</v>
      </c>
      <c r="F2006">
        <v>284900</v>
      </c>
    </row>
    <row r="2007" spans="1:6" x14ac:dyDescent="0.45">
      <c r="A2007" t="s">
        <v>324</v>
      </c>
      <c r="B2007">
        <v>2021</v>
      </c>
      <c r="C2007" t="s">
        <v>322</v>
      </c>
      <c r="D2007">
        <v>3821</v>
      </c>
      <c r="E2007" t="s">
        <v>316</v>
      </c>
      <c r="F2007">
        <v>284900</v>
      </c>
    </row>
    <row r="2008" spans="1:6" x14ac:dyDescent="0.45">
      <c r="A2008" t="s">
        <v>321</v>
      </c>
      <c r="B2008">
        <v>2021</v>
      </c>
      <c r="C2008" t="s">
        <v>315</v>
      </c>
      <c r="D2008">
        <v>4957</v>
      </c>
      <c r="E2008" t="s">
        <v>316</v>
      </c>
      <c r="F2008">
        <v>284900</v>
      </c>
    </row>
    <row r="2009" spans="1:6" x14ac:dyDescent="0.45">
      <c r="A2009" t="s">
        <v>320</v>
      </c>
      <c r="B2009">
        <v>2018</v>
      </c>
      <c r="C2009" t="s">
        <v>317</v>
      </c>
      <c r="D2009">
        <v>10300</v>
      </c>
      <c r="E2009" t="s">
        <v>316</v>
      </c>
      <c r="F2009">
        <v>284900</v>
      </c>
    </row>
    <row r="2010" spans="1:6" x14ac:dyDescent="0.45">
      <c r="A2010" t="s">
        <v>320</v>
      </c>
      <c r="B2010">
        <v>2018</v>
      </c>
      <c r="C2010" t="s">
        <v>317</v>
      </c>
      <c r="D2010">
        <v>11799</v>
      </c>
      <c r="E2010" t="s">
        <v>316</v>
      </c>
      <c r="F2010">
        <v>284900</v>
      </c>
    </row>
    <row r="2011" spans="1:6" x14ac:dyDescent="0.45">
      <c r="A2011" t="s">
        <v>314</v>
      </c>
      <c r="B2011">
        <v>2019</v>
      </c>
      <c r="C2011" t="s">
        <v>317</v>
      </c>
      <c r="D2011">
        <v>6005</v>
      </c>
      <c r="E2011" t="s">
        <v>316</v>
      </c>
      <c r="F2011">
        <v>284900</v>
      </c>
    </row>
    <row r="2012" spans="1:6" x14ac:dyDescent="0.45">
      <c r="A2012" t="s">
        <v>314</v>
      </c>
      <c r="B2012">
        <v>2020</v>
      </c>
      <c r="C2012" t="s">
        <v>312</v>
      </c>
      <c r="D2012">
        <v>15700</v>
      </c>
      <c r="E2012" t="s">
        <v>316</v>
      </c>
      <c r="F2012">
        <v>284900</v>
      </c>
    </row>
    <row r="2013" spans="1:6" x14ac:dyDescent="0.45">
      <c r="A2013" t="s">
        <v>336</v>
      </c>
      <c r="B2013">
        <v>2019</v>
      </c>
      <c r="C2013" t="s">
        <v>312</v>
      </c>
      <c r="D2013">
        <v>5078</v>
      </c>
      <c r="E2013" t="s">
        <v>316</v>
      </c>
      <c r="F2013">
        <v>284800</v>
      </c>
    </row>
    <row r="2014" spans="1:6" x14ac:dyDescent="0.45">
      <c r="A2014" t="s">
        <v>323</v>
      </c>
      <c r="B2014">
        <v>2019</v>
      </c>
      <c r="C2014" t="s">
        <v>312</v>
      </c>
      <c r="D2014">
        <v>9783</v>
      </c>
      <c r="E2014" t="s">
        <v>316</v>
      </c>
      <c r="F2014">
        <v>284800</v>
      </c>
    </row>
    <row r="2015" spans="1:6" x14ac:dyDescent="0.45">
      <c r="A2015" t="s">
        <v>339</v>
      </c>
      <c r="B2015">
        <v>2020</v>
      </c>
      <c r="C2015" t="s">
        <v>312</v>
      </c>
      <c r="D2015">
        <v>4385</v>
      </c>
      <c r="E2015" t="s">
        <v>316</v>
      </c>
      <c r="F2015">
        <v>284800</v>
      </c>
    </row>
    <row r="2016" spans="1:6" x14ac:dyDescent="0.45">
      <c r="A2016" t="s">
        <v>320</v>
      </c>
      <c r="B2016">
        <v>2019</v>
      </c>
      <c r="C2016" t="s">
        <v>317</v>
      </c>
      <c r="D2016">
        <v>12741</v>
      </c>
      <c r="E2016" t="s">
        <v>316</v>
      </c>
      <c r="F2016">
        <v>284800</v>
      </c>
    </row>
    <row r="2017" spans="1:6" x14ac:dyDescent="0.45">
      <c r="A2017" t="s">
        <v>320</v>
      </c>
      <c r="B2017">
        <v>2020</v>
      </c>
      <c r="C2017" t="s">
        <v>315</v>
      </c>
      <c r="D2017">
        <v>6900</v>
      </c>
      <c r="E2017" t="s">
        <v>316</v>
      </c>
      <c r="F2017">
        <v>284800</v>
      </c>
    </row>
    <row r="2018" spans="1:6" x14ac:dyDescent="0.45">
      <c r="A2018" t="s">
        <v>320</v>
      </c>
      <c r="B2018">
        <v>2023</v>
      </c>
      <c r="C2018" t="s">
        <v>312</v>
      </c>
      <c r="D2018">
        <v>1549</v>
      </c>
      <c r="E2018" t="s">
        <v>316</v>
      </c>
      <c r="F2018">
        <v>284800</v>
      </c>
    </row>
    <row r="2019" spans="1:6" x14ac:dyDescent="0.45">
      <c r="A2019" t="s">
        <v>314</v>
      </c>
      <c r="B2019">
        <v>2017</v>
      </c>
      <c r="C2019" t="s">
        <v>317</v>
      </c>
      <c r="D2019">
        <v>15800</v>
      </c>
      <c r="E2019" t="s">
        <v>316</v>
      </c>
      <c r="F2019">
        <v>284800</v>
      </c>
    </row>
    <row r="2020" spans="1:6" x14ac:dyDescent="0.45">
      <c r="A2020" t="s">
        <v>314</v>
      </c>
      <c r="B2020">
        <v>2018</v>
      </c>
      <c r="C2020" t="s">
        <v>312</v>
      </c>
      <c r="D2020">
        <v>11000</v>
      </c>
      <c r="E2020" t="s">
        <v>316</v>
      </c>
      <c r="F2020">
        <v>284800</v>
      </c>
    </row>
    <row r="2021" spans="1:6" x14ac:dyDescent="0.45">
      <c r="A2021" t="s">
        <v>328</v>
      </c>
      <c r="B2021">
        <v>2018</v>
      </c>
      <c r="C2021" t="s">
        <v>312</v>
      </c>
      <c r="D2021">
        <v>8200</v>
      </c>
      <c r="E2021" t="s">
        <v>316</v>
      </c>
      <c r="F2021">
        <v>284500</v>
      </c>
    </row>
    <row r="2022" spans="1:6" x14ac:dyDescent="0.45">
      <c r="A2022" t="s">
        <v>341</v>
      </c>
      <c r="B2022">
        <v>2021</v>
      </c>
      <c r="C2022" t="s">
        <v>315</v>
      </c>
      <c r="D2022">
        <v>1699</v>
      </c>
      <c r="E2022" t="s">
        <v>316</v>
      </c>
      <c r="F2022">
        <v>283900</v>
      </c>
    </row>
    <row r="2023" spans="1:6" x14ac:dyDescent="0.45">
      <c r="A2023" t="s">
        <v>330</v>
      </c>
      <c r="B2023">
        <v>2017</v>
      </c>
      <c r="C2023" t="s">
        <v>312</v>
      </c>
      <c r="D2023">
        <v>5050</v>
      </c>
      <c r="E2023" t="s">
        <v>316</v>
      </c>
      <c r="F2023">
        <v>279900</v>
      </c>
    </row>
    <row r="2024" spans="1:6" x14ac:dyDescent="0.45">
      <c r="A2024" t="s">
        <v>330</v>
      </c>
      <c r="B2024">
        <v>2020</v>
      </c>
      <c r="C2024" t="s">
        <v>317</v>
      </c>
      <c r="D2024">
        <v>9885</v>
      </c>
      <c r="E2024" t="s">
        <v>316</v>
      </c>
      <c r="F2024">
        <v>279900</v>
      </c>
    </row>
    <row r="2025" spans="1:6" x14ac:dyDescent="0.45">
      <c r="A2025" t="s">
        <v>330</v>
      </c>
      <c r="B2025">
        <v>2021</v>
      </c>
      <c r="C2025" t="s">
        <v>312</v>
      </c>
      <c r="D2025">
        <v>7146</v>
      </c>
      <c r="E2025" t="s">
        <v>316</v>
      </c>
      <c r="F2025">
        <v>279900</v>
      </c>
    </row>
    <row r="2026" spans="1:6" x14ac:dyDescent="0.45">
      <c r="A2026" t="s">
        <v>330</v>
      </c>
      <c r="B2026">
        <v>2024</v>
      </c>
      <c r="C2026" t="s">
        <v>312</v>
      </c>
      <c r="D2026">
        <v>660</v>
      </c>
      <c r="E2026" t="s">
        <v>313</v>
      </c>
      <c r="F2026">
        <v>279900</v>
      </c>
    </row>
    <row r="2027" spans="1:6" x14ac:dyDescent="0.45">
      <c r="A2027" t="s">
        <v>327</v>
      </c>
      <c r="B2027">
        <v>2016</v>
      </c>
      <c r="C2027" t="s">
        <v>317</v>
      </c>
      <c r="D2027">
        <v>9420</v>
      </c>
      <c r="E2027" t="s">
        <v>316</v>
      </c>
      <c r="F2027">
        <v>279900</v>
      </c>
    </row>
    <row r="2028" spans="1:6" x14ac:dyDescent="0.45">
      <c r="A2028" t="s">
        <v>327</v>
      </c>
      <c r="B2028">
        <v>2016</v>
      </c>
      <c r="C2028" t="s">
        <v>317</v>
      </c>
      <c r="D2028">
        <v>12800</v>
      </c>
      <c r="E2028" t="s">
        <v>316</v>
      </c>
      <c r="F2028">
        <v>279900</v>
      </c>
    </row>
    <row r="2029" spans="1:6" x14ac:dyDescent="0.45">
      <c r="A2029" t="s">
        <v>327</v>
      </c>
      <c r="B2029">
        <v>2016</v>
      </c>
      <c r="C2029" t="s">
        <v>312</v>
      </c>
      <c r="D2029">
        <v>14300</v>
      </c>
      <c r="E2029" t="s">
        <v>316</v>
      </c>
      <c r="F2029">
        <v>279900</v>
      </c>
    </row>
    <row r="2030" spans="1:6" x14ac:dyDescent="0.45">
      <c r="A2030" t="s">
        <v>327</v>
      </c>
      <c r="B2030">
        <v>2016</v>
      </c>
      <c r="C2030" t="s">
        <v>312</v>
      </c>
      <c r="D2030">
        <v>18195</v>
      </c>
      <c r="E2030" t="s">
        <v>316</v>
      </c>
      <c r="F2030">
        <v>279900</v>
      </c>
    </row>
    <row r="2031" spans="1:6" x14ac:dyDescent="0.45">
      <c r="A2031" t="s">
        <v>327</v>
      </c>
      <c r="B2031">
        <v>2022</v>
      </c>
      <c r="C2031" t="s">
        <v>322</v>
      </c>
      <c r="D2031">
        <v>2630</v>
      </c>
      <c r="E2031" t="s">
        <v>316</v>
      </c>
      <c r="F2031">
        <v>279900</v>
      </c>
    </row>
    <row r="2032" spans="1:6" x14ac:dyDescent="0.45">
      <c r="A2032" t="s">
        <v>319</v>
      </c>
      <c r="B2032">
        <v>2018</v>
      </c>
      <c r="C2032" t="s">
        <v>317</v>
      </c>
      <c r="D2032">
        <v>15300</v>
      </c>
      <c r="E2032" t="s">
        <v>316</v>
      </c>
      <c r="F2032">
        <v>279900</v>
      </c>
    </row>
    <row r="2033" spans="1:6" x14ac:dyDescent="0.45">
      <c r="A2033" t="s">
        <v>319</v>
      </c>
      <c r="B2033">
        <v>2024</v>
      </c>
      <c r="C2033" t="s">
        <v>312</v>
      </c>
      <c r="D2033">
        <v>1</v>
      </c>
      <c r="E2033" t="s">
        <v>313</v>
      </c>
      <c r="F2033">
        <v>279900</v>
      </c>
    </row>
    <row r="2034" spans="1:6" x14ac:dyDescent="0.45">
      <c r="A2034" t="s">
        <v>332</v>
      </c>
      <c r="B2034">
        <v>2015</v>
      </c>
      <c r="C2034" t="s">
        <v>312</v>
      </c>
      <c r="D2034">
        <v>10900</v>
      </c>
      <c r="E2034" t="s">
        <v>313</v>
      </c>
      <c r="F2034">
        <v>279900</v>
      </c>
    </row>
    <row r="2035" spans="1:6" x14ac:dyDescent="0.45">
      <c r="A2035" t="s">
        <v>331</v>
      </c>
      <c r="B2035">
        <v>2020</v>
      </c>
      <c r="C2035" t="s">
        <v>322</v>
      </c>
      <c r="D2035">
        <v>4707</v>
      </c>
      <c r="E2035" t="s">
        <v>316</v>
      </c>
      <c r="F2035">
        <v>279900</v>
      </c>
    </row>
    <row r="2036" spans="1:6" x14ac:dyDescent="0.45">
      <c r="A2036" t="s">
        <v>324</v>
      </c>
      <c r="B2036">
        <v>2021</v>
      </c>
      <c r="C2036" t="s">
        <v>322</v>
      </c>
      <c r="D2036">
        <v>4400</v>
      </c>
      <c r="E2036" t="s">
        <v>316</v>
      </c>
      <c r="F2036">
        <v>279900</v>
      </c>
    </row>
    <row r="2037" spans="1:6" x14ac:dyDescent="0.45">
      <c r="A2037" t="s">
        <v>324</v>
      </c>
      <c r="B2037">
        <v>2022</v>
      </c>
      <c r="C2037" t="s">
        <v>315</v>
      </c>
      <c r="D2037">
        <v>2740</v>
      </c>
      <c r="E2037" t="s">
        <v>316</v>
      </c>
      <c r="F2037">
        <v>279900</v>
      </c>
    </row>
    <row r="2038" spans="1:6" x14ac:dyDescent="0.45">
      <c r="A2038" t="s">
        <v>324</v>
      </c>
      <c r="B2038">
        <v>2023</v>
      </c>
      <c r="C2038" t="s">
        <v>315</v>
      </c>
      <c r="D2038">
        <v>2478</v>
      </c>
      <c r="E2038" t="s">
        <v>316</v>
      </c>
      <c r="F2038">
        <v>279900</v>
      </c>
    </row>
    <row r="2039" spans="1:6" x14ac:dyDescent="0.45">
      <c r="A2039" t="s">
        <v>342</v>
      </c>
      <c r="B2039">
        <v>2014</v>
      </c>
      <c r="C2039" t="s">
        <v>317</v>
      </c>
      <c r="D2039">
        <v>17600</v>
      </c>
      <c r="E2039" t="s">
        <v>316</v>
      </c>
      <c r="F2039">
        <v>279900</v>
      </c>
    </row>
    <row r="2040" spans="1:6" x14ac:dyDescent="0.45">
      <c r="A2040" t="s">
        <v>336</v>
      </c>
      <c r="B2040">
        <v>2019</v>
      </c>
      <c r="C2040" t="s">
        <v>312</v>
      </c>
      <c r="D2040">
        <v>6805</v>
      </c>
      <c r="E2040" t="s">
        <v>316</v>
      </c>
      <c r="F2040">
        <v>279900</v>
      </c>
    </row>
    <row r="2041" spans="1:6" x14ac:dyDescent="0.45">
      <c r="A2041" t="s">
        <v>336</v>
      </c>
      <c r="B2041">
        <v>2023</v>
      </c>
      <c r="C2041" t="s">
        <v>322</v>
      </c>
      <c r="D2041">
        <v>579</v>
      </c>
      <c r="E2041" t="s">
        <v>316</v>
      </c>
      <c r="F2041">
        <v>279900</v>
      </c>
    </row>
    <row r="2042" spans="1:6" x14ac:dyDescent="0.45">
      <c r="A2042" t="s">
        <v>323</v>
      </c>
      <c r="B2042">
        <v>2018</v>
      </c>
      <c r="C2042" t="s">
        <v>317</v>
      </c>
      <c r="D2042">
        <v>8384</v>
      </c>
      <c r="E2042" t="s">
        <v>316</v>
      </c>
      <c r="F2042">
        <v>279900</v>
      </c>
    </row>
    <row r="2043" spans="1:6" x14ac:dyDescent="0.45">
      <c r="A2043" t="s">
        <v>323</v>
      </c>
      <c r="B2043">
        <v>2018</v>
      </c>
      <c r="C2043" t="s">
        <v>317</v>
      </c>
      <c r="D2043">
        <v>10567</v>
      </c>
      <c r="E2043" t="s">
        <v>316</v>
      </c>
      <c r="F2043">
        <v>279900</v>
      </c>
    </row>
    <row r="2044" spans="1:6" x14ac:dyDescent="0.45">
      <c r="A2044" t="s">
        <v>323</v>
      </c>
      <c r="B2044">
        <v>2019</v>
      </c>
      <c r="C2044" t="s">
        <v>317</v>
      </c>
      <c r="D2044">
        <v>5500</v>
      </c>
      <c r="E2044" t="s">
        <v>316</v>
      </c>
      <c r="F2044">
        <v>279900</v>
      </c>
    </row>
    <row r="2045" spans="1:6" x14ac:dyDescent="0.45">
      <c r="A2045" t="s">
        <v>323</v>
      </c>
      <c r="B2045">
        <v>2019</v>
      </c>
      <c r="C2045" t="s">
        <v>312</v>
      </c>
      <c r="D2045">
        <v>11700</v>
      </c>
      <c r="E2045" t="s">
        <v>316</v>
      </c>
      <c r="F2045">
        <v>279900</v>
      </c>
    </row>
    <row r="2046" spans="1:6" x14ac:dyDescent="0.45">
      <c r="A2046" t="s">
        <v>323</v>
      </c>
      <c r="B2046">
        <v>2021</v>
      </c>
      <c r="C2046" t="s">
        <v>317</v>
      </c>
      <c r="D2046">
        <v>2804</v>
      </c>
      <c r="E2046" t="s">
        <v>313</v>
      </c>
      <c r="F2046">
        <v>279900</v>
      </c>
    </row>
    <row r="2047" spans="1:6" x14ac:dyDescent="0.45">
      <c r="A2047" t="s">
        <v>323</v>
      </c>
      <c r="B2047">
        <v>2023</v>
      </c>
      <c r="C2047" t="s">
        <v>317</v>
      </c>
      <c r="D2047">
        <v>2340</v>
      </c>
      <c r="E2047" t="s">
        <v>316</v>
      </c>
      <c r="F2047">
        <v>279900</v>
      </c>
    </row>
    <row r="2048" spans="1:6" x14ac:dyDescent="0.45">
      <c r="A2048" t="s">
        <v>338</v>
      </c>
      <c r="B2048">
        <v>2022</v>
      </c>
      <c r="C2048" t="s">
        <v>322</v>
      </c>
      <c r="D2048">
        <v>563</v>
      </c>
      <c r="E2048" t="s">
        <v>316</v>
      </c>
      <c r="F2048">
        <v>279900</v>
      </c>
    </row>
    <row r="2049" spans="1:6" x14ac:dyDescent="0.45">
      <c r="A2049" t="s">
        <v>318</v>
      </c>
      <c r="B2049">
        <v>2023</v>
      </c>
      <c r="C2049" t="s">
        <v>322</v>
      </c>
      <c r="D2049">
        <v>1061</v>
      </c>
      <c r="E2049" t="s">
        <v>316</v>
      </c>
      <c r="F2049">
        <v>279900</v>
      </c>
    </row>
    <row r="2050" spans="1:6" x14ac:dyDescent="0.45">
      <c r="A2050" t="s">
        <v>321</v>
      </c>
      <c r="B2050">
        <v>2021</v>
      </c>
      <c r="C2050" t="s">
        <v>322</v>
      </c>
      <c r="D2050">
        <v>2437</v>
      </c>
      <c r="E2050" t="s">
        <v>316</v>
      </c>
      <c r="F2050">
        <v>279900</v>
      </c>
    </row>
    <row r="2051" spans="1:6" x14ac:dyDescent="0.45">
      <c r="A2051" t="s">
        <v>321</v>
      </c>
      <c r="B2051">
        <v>2021</v>
      </c>
      <c r="C2051" t="s">
        <v>322</v>
      </c>
      <c r="D2051">
        <v>4891</v>
      </c>
      <c r="E2051" t="s">
        <v>316</v>
      </c>
      <c r="F2051">
        <v>279900</v>
      </c>
    </row>
    <row r="2052" spans="1:6" x14ac:dyDescent="0.45">
      <c r="A2052" t="s">
        <v>321</v>
      </c>
      <c r="B2052">
        <v>2021</v>
      </c>
      <c r="C2052" t="s">
        <v>312</v>
      </c>
      <c r="D2052">
        <v>7190</v>
      </c>
      <c r="E2052" t="s">
        <v>316</v>
      </c>
      <c r="F2052">
        <v>279900</v>
      </c>
    </row>
    <row r="2053" spans="1:6" x14ac:dyDescent="0.45">
      <c r="A2053" t="s">
        <v>321</v>
      </c>
      <c r="B2053">
        <v>2021</v>
      </c>
      <c r="C2053" t="s">
        <v>315</v>
      </c>
      <c r="D2053">
        <v>5802</v>
      </c>
      <c r="E2053" t="s">
        <v>316</v>
      </c>
      <c r="F2053">
        <v>279900</v>
      </c>
    </row>
    <row r="2054" spans="1:6" x14ac:dyDescent="0.45">
      <c r="A2054" t="s">
        <v>321</v>
      </c>
      <c r="B2054">
        <v>2021</v>
      </c>
      <c r="C2054" t="s">
        <v>315</v>
      </c>
      <c r="D2054">
        <v>6885</v>
      </c>
      <c r="E2054" t="s">
        <v>316</v>
      </c>
      <c r="F2054">
        <v>279900</v>
      </c>
    </row>
    <row r="2055" spans="1:6" x14ac:dyDescent="0.45">
      <c r="A2055" t="s">
        <v>321</v>
      </c>
      <c r="B2055">
        <v>2022</v>
      </c>
      <c r="C2055" t="s">
        <v>322</v>
      </c>
      <c r="D2055">
        <v>790</v>
      </c>
      <c r="E2055" t="s">
        <v>316</v>
      </c>
      <c r="F2055">
        <v>279900</v>
      </c>
    </row>
    <row r="2056" spans="1:6" x14ac:dyDescent="0.45">
      <c r="A2056" t="s">
        <v>321</v>
      </c>
      <c r="B2056">
        <v>2022</v>
      </c>
      <c r="C2056" t="s">
        <v>322</v>
      </c>
      <c r="D2056">
        <v>2346</v>
      </c>
      <c r="E2056" t="s">
        <v>316</v>
      </c>
      <c r="F2056">
        <v>279900</v>
      </c>
    </row>
    <row r="2057" spans="1:6" x14ac:dyDescent="0.45">
      <c r="A2057" t="s">
        <v>321</v>
      </c>
      <c r="B2057">
        <v>2022</v>
      </c>
      <c r="C2057" t="s">
        <v>312</v>
      </c>
      <c r="D2057">
        <v>2500</v>
      </c>
      <c r="E2057" t="s">
        <v>316</v>
      </c>
      <c r="F2057">
        <v>279900</v>
      </c>
    </row>
    <row r="2058" spans="1:6" x14ac:dyDescent="0.45">
      <c r="A2058" t="s">
        <v>321</v>
      </c>
      <c r="B2058">
        <v>2023</v>
      </c>
      <c r="C2058" t="s">
        <v>322</v>
      </c>
      <c r="D2058">
        <v>441</v>
      </c>
      <c r="E2058" t="s">
        <v>316</v>
      </c>
      <c r="F2058">
        <v>279900</v>
      </c>
    </row>
    <row r="2059" spans="1:6" x14ac:dyDescent="0.45">
      <c r="A2059" t="s">
        <v>321</v>
      </c>
      <c r="B2059">
        <v>2023</v>
      </c>
      <c r="C2059" t="s">
        <v>322</v>
      </c>
      <c r="D2059">
        <v>1000</v>
      </c>
      <c r="E2059" t="s">
        <v>316</v>
      </c>
      <c r="F2059">
        <v>279900</v>
      </c>
    </row>
    <row r="2060" spans="1:6" x14ac:dyDescent="0.45">
      <c r="A2060" t="s">
        <v>311</v>
      </c>
      <c r="B2060">
        <v>2020</v>
      </c>
      <c r="C2060" t="s">
        <v>317</v>
      </c>
      <c r="D2060">
        <v>15848</v>
      </c>
      <c r="E2060" t="s">
        <v>313</v>
      </c>
      <c r="F2060">
        <v>279900</v>
      </c>
    </row>
    <row r="2061" spans="1:6" x14ac:dyDescent="0.45">
      <c r="A2061" t="s">
        <v>311</v>
      </c>
      <c r="B2061">
        <v>2022</v>
      </c>
      <c r="C2061" t="s">
        <v>315</v>
      </c>
      <c r="D2061">
        <v>3768</v>
      </c>
      <c r="E2061" t="s">
        <v>316</v>
      </c>
      <c r="F2061">
        <v>279900</v>
      </c>
    </row>
    <row r="2062" spans="1:6" x14ac:dyDescent="0.45">
      <c r="A2062" t="s">
        <v>311</v>
      </c>
      <c r="B2062">
        <v>2024</v>
      </c>
      <c r="C2062" t="s">
        <v>315</v>
      </c>
      <c r="D2062">
        <v>200</v>
      </c>
      <c r="E2062" t="s">
        <v>316</v>
      </c>
      <c r="F2062">
        <v>279900</v>
      </c>
    </row>
    <row r="2063" spans="1:6" x14ac:dyDescent="0.45">
      <c r="A2063" t="s">
        <v>329</v>
      </c>
      <c r="B2063">
        <v>2017</v>
      </c>
      <c r="C2063" t="s">
        <v>317</v>
      </c>
      <c r="D2063">
        <v>8863</v>
      </c>
      <c r="E2063" t="s">
        <v>316</v>
      </c>
      <c r="F2063">
        <v>279900</v>
      </c>
    </row>
    <row r="2064" spans="1:6" x14ac:dyDescent="0.45">
      <c r="A2064" t="s">
        <v>329</v>
      </c>
      <c r="B2064">
        <v>2021</v>
      </c>
      <c r="C2064" t="s">
        <v>312</v>
      </c>
      <c r="D2064">
        <v>4520</v>
      </c>
      <c r="E2064" t="s">
        <v>316</v>
      </c>
      <c r="F2064">
        <v>279900</v>
      </c>
    </row>
    <row r="2065" spans="1:6" x14ac:dyDescent="0.45">
      <c r="A2065" t="s">
        <v>328</v>
      </c>
      <c r="B2065">
        <v>2020</v>
      </c>
      <c r="C2065" t="s">
        <v>317</v>
      </c>
      <c r="D2065">
        <v>5286</v>
      </c>
      <c r="E2065" t="s">
        <v>316</v>
      </c>
      <c r="F2065">
        <v>279900</v>
      </c>
    </row>
    <row r="2066" spans="1:6" x14ac:dyDescent="0.45">
      <c r="A2066" t="s">
        <v>328</v>
      </c>
      <c r="B2066">
        <v>2021</v>
      </c>
      <c r="C2066" t="s">
        <v>315</v>
      </c>
      <c r="D2066">
        <v>11000</v>
      </c>
      <c r="E2066" t="s">
        <v>316</v>
      </c>
      <c r="F2066">
        <v>279900</v>
      </c>
    </row>
    <row r="2067" spans="1:6" x14ac:dyDescent="0.45">
      <c r="A2067" t="s">
        <v>328</v>
      </c>
      <c r="B2067">
        <v>2023</v>
      </c>
      <c r="C2067" t="s">
        <v>312</v>
      </c>
      <c r="D2067">
        <v>410</v>
      </c>
      <c r="E2067" t="s">
        <v>316</v>
      </c>
      <c r="F2067">
        <v>279900</v>
      </c>
    </row>
    <row r="2068" spans="1:6" x14ac:dyDescent="0.45">
      <c r="A2068" t="s">
        <v>328</v>
      </c>
      <c r="B2068">
        <v>2023</v>
      </c>
      <c r="C2068" t="s">
        <v>312</v>
      </c>
      <c r="D2068">
        <v>498</v>
      </c>
      <c r="E2068" t="s">
        <v>316</v>
      </c>
      <c r="F2068">
        <v>279900</v>
      </c>
    </row>
    <row r="2069" spans="1:6" x14ac:dyDescent="0.45">
      <c r="A2069" t="s">
        <v>328</v>
      </c>
      <c r="B2069">
        <v>2023</v>
      </c>
      <c r="C2069" t="s">
        <v>312</v>
      </c>
      <c r="D2069">
        <v>655</v>
      </c>
      <c r="E2069" t="s">
        <v>316</v>
      </c>
      <c r="F2069">
        <v>279900</v>
      </c>
    </row>
    <row r="2070" spans="1:6" x14ac:dyDescent="0.45">
      <c r="A2070" t="s">
        <v>328</v>
      </c>
      <c r="B2070">
        <v>2023</v>
      </c>
      <c r="C2070" t="s">
        <v>312</v>
      </c>
      <c r="D2070">
        <v>4589</v>
      </c>
      <c r="E2070" t="s">
        <v>316</v>
      </c>
      <c r="F2070">
        <v>279900</v>
      </c>
    </row>
    <row r="2071" spans="1:6" x14ac:dyDescent="0.45">
      <c r="A2071" t="s">
        <v>343</v>
      </c>
      <c r="B2071">
        <v>2020</v>
      </c>
      <c r="C2071" t="s">
        <v>315</v>
      </c>
      <c r="D2071">
        <v>5710</v>
      </c>
      <c r="E2071" t="s">
        <v>316</v>
      </c>
      <c r="F2071">
        <v>279900</v>
      </c>
    </row>
    <row r="2072" spans="1:6" x14ac:dyDescent="0.45">
      <c r="A2072" t="s">
        <v>335</v>
      </c>
      <c r="B2072">
        <v>2019</v>
      </c>
      <c r="C2072" t="s">
        <v>315</v>
      </c>
      <c r="D2072">
        <v>13610</v>
      </c>
      <c r="E2072" t="s">
        <v>316</v>
      </c>
      <c r="F2072">
        <v>279900</v>
      </c>
    </row>
    <row r="2073" spans="1:6" x14ac:dyDescent="0.45">
      <c r="A2073" t="s">
        <v>335</v>
      </c>
      <c r="B2073">
        <v>2021</v>
      </c>
      <c r="C2073" t="s">
        <v>317</v>
      </c>
      <c r="D2073">
        <v>4340</v>
      </c>
      <c r="E2073" t="s">
        <v>313</v>
      </c>
      <c r="F2073">
        <v>279900</v>
      </c>
    </row>
    <row r="2074" spans="1:6" x14ac:dyDescent="0.45">
      <c r="A2074" t="s">
        <v>335</v>
      </c>
      <c r="B2074">
        <v>2022</v>
      </c>
      <c r="C2074" t="s">
        <v>315</v>
      </c>
      <c r="D2074">
        <v>3315</v>
      </c>
      <c r="E2074" t="s">
        <v>316</v>
      </c>
      <c r="F2074">
        <v>279900</v>
      </c>
    </row>
    <row r="2075" spans="1:6" x14ac:dyDescent="0.45">
      <c r="A2075" t="s">
        <v>320</v>
      </c>
      <c r="B2075">
        <v>2017</v>
      </c>
      <c r="C2075" t="s">
        <v>312</v>
      </c>
      <c r="D2075">
        <v>10999</v>
      </c>
      <c r="E2075" t="s">
        <v>316</v>
      </c>
      <c r="F2075">
        <v>279900</v>
      </c>
    </row>
    <row r="2076" spans="1:6" x14ac:dyDescent="0.45">
      <c r="A2076" t="s">
        <v>320</v>
      </c>
      <c r="B2076">
        <v>2018</v>
      </c>
      <c r="C2076" t="s">
        <v>317</v>
      </c>
      <c r="D2076">
        <v>6984</v>
      </c>
      <c r="E2076" t="s">
        <v>316</v>
      </c>
      <c r="F2076">
        <v>279900</v>
      </c>
    </row>
    <row r="2077" spans="1:6" x14ac:dyDescent="0.45">
      <c r="A2077" t="s">
        <v>320</v>
      </c>
      <c r="B2077">
        <v>2021</v>
      </c>
      <c r="C2077" t="s">
        <v>322</v>
      </c>
      <c r="D2077">
        <v>4490</v>
      </c>
      <c r="E2077" t="s">
        <v>316</v>
      </c>
      <c r="F2077">
        <v>279900</v>
      </c>
    </row>
    <row r="2078" spans="1:6" x14ac:dyDescent="0.45">
      <c r="A2078" t="s">
        <v>320</v>
      </c>
      <c r="B2078">
        <v>2021</v>
      </c>
      <c r="C2078" t="s">
        <v>317</v>
      </c>
      <c r="D2078">
        <v>4904</v>
      </c>
      <c r="E2078" t="s">
        <v>313</v>
      </c>
      <c r="F2078">
        <v>279900</v>
      </c>
    </row>
    <row r="2079" spans="1:6" x14ac:dyDescent="0.45">
      <c r="A2079" t="s">
        <v>320</v>
      </c>
      <c r="B2079">
        <v>2021</v>
      </c>
      <c r="C2079" t="s">
        <v>312</v>
      </c>
      <c r="D2079">
        <v>7390</v>
      </c>
      <c r="E2079" t="s">
        <v>316</v>
      </c>
      <c r="F2079">
        <v>279900</v>
      </c>
    </row>
    <row r="2080" spans="1:6" x14ac:dyDescent="0.45">
      <c r="A2080" t="s">
        <v>320</v>
      </c>
      <c r="B2080">
        <v>2023</v>
      </c>
      <c r="C2080" t="s">
        <v>312</v>
      </c>
      <c r="D2080">
        <v>5</v>
      </c>
      <c r="E2080" t="s">
        <v>313</v>
      </c>
      <c r="F2080">
        <v>279900</v>
      </c>
    </row>
    <row r="2081" spans="1:6" x14ac:dyDescent="0.45">
      <c r="A2081" t="s">
        <v>320</v>
      </c>
      <c r="B2081">
        <v>2023</v>
      </c>
      <c r="C2081" t="s">
        <v>312</v>
      </c>
      <c r="D2081">
        <v>1650</v>
      </c>
      <c r="E2081" t="s">
        <v>316</v>
      </c>
      <c r="F2081">
        <v>279900</v>
      </c>
    </row>
    <row r="2082" spans="1:6" x14ac:dyDescent="0.45">
      <c r="A2082" t="s">
        <v>314</v>
      </c>
      <c r="B2082">
        <v>2017</v>
      </c>
      <c r="C2082" t="s">
        <v>317</v>
      </c>
      <c r="D2082">
        <v>13417</v>
      </c>
      <c r="E2082" t="s">
        <v>316</v>
      </c>
      <c r="F2082">
        <v>279900</v>
      </c>
    </row>
    <row r="2083" spans="1:6" x14ac:dyDescent="0.45">
      <c r="A2083" t="s">
        <v>314</v>
      </c>
      <c r="B2083">
        <v>2018</v>
      </c>
      <c r="C2083" t="s">
        <v>312</v>
      </c>
      <c r="D2083">
        <v>14793</v>
      </c>
      <c r="E2083" t="s">
        <v>316</v>
      </c>
      <c r="F2083">
        <v>279900</v>
      </c>
    </row>
    <row r="2084" spans="1:6" x14ac:dyDescent="0.45">
      <c r="A2084" t="s">
        <v>314</v>
      </c>
      <c r="B2084">
        <v>2019</v>
      </c>
      <c r="C2084" t="s">
        <v>312</v>
      </c>
      <c r="D2084">
        <v>6535</v>
      </c>
      <c r="E2084" t="s">
        <v>316</v>
      </c>
      <c r="F2084">
        <v>279900</v>
      </c>
    </row>
    <row r="2085" spans="1:6" x14ac:dyDescent="0.45">
      <c r="A2085" t="s">
        <v>314</v>
      </c>
      <c r="B2085">
        <v>2019</v>
      </c>
      <c r="C2085" t="s">
        <v>317</v>
      </c>
      <c r="D2085">
        <v>7599</v>
      </c>
      <c r="E2085" t="s">
        <v>316</v>
      </c>
      <c r="F2085">
        <v>279900</v>
      </c>
    </row>
    <row r="2086" spans="1:6" x14ac:dyDescent="0.45">
      <c r="A2086" t="s">
        <v>314</v>
      </c>
      <c r="B2086">
        <v>2019</v>
      </c>
      <c r="C2086" t="s">
        <v>317</v>
      </c>
      <c r="D2086">
        <v>7867</v>
      </c>
      <c r="E2086" t="s">
        <v>316</v>
      </c>
      <c r="F2086">
        <v>279900</v>
      </c>
    </row>
    <row r="2087" spans="1:6" x14ac:dyDescent="0.45">
      <c r="A2087" t="s">
        <v>314</v>
      </c>
      <c r="B2087">
        <v>2019</v>
      </c>
      <c r="C2087" t="s">
        <v>312</v>
      </c>
      <c r="D2087">
        <v>12325</v>
      </c>
      <c r="E2087" t="s">
        <v>316</v>
      </c>
      <c r="F2087">
        <v>279900</v>
      </c>
    </row>
    <row r="2088" spans="1:6" x14ac:dyDescent="0.45">
      <c r="A2088" t="s">
        <v>314</v>
      </c>
      <c r="B2088">
        <v>2019</v>
      </c>
      <c r="C2088" t="s">
        <v>317</v>
      </c>
      <c r="D2088">
        <v>12864</v>
      </c>
      <c r="E2088" t="s">
        <v>316</v>
      </c>
      <c r="F2088">
        <v>279900</v>
      </c>
    </row>
    <row r="2089" spans="1:6" x14ac:dyDescent="0.45">
      <c r="A2089" t="s">
        <v>314</v>
      </c>
      <c r="B2089">
        <v>2020</v>
      </c>
      <c r="C2089" t="s">
        <v>317</v>
      </c>
      <c r="D2089">
        <v>10200</v>
      </c>
      <c r="E2089" t="s">
        <v>316</v>
      </c>
      <c r="F2089">
        <v>279900</v>
      </c>
    </row>
    <row r="2090" spans="1:6" x14ac:dyDescent="0.45">
      <c r="A2090" t="s">
        <v>314</v>
      </c>
      <c r="B2090">
        <v>2020</v>
      </c>
      <c r="C2090" t="s">
        <v>317</v>
      </c>
      <c r="D2090">
        <v>11750</v>
      </c>
      <c r="E2090" t="s">
        <v>316</v>
      </c>
      <c r="F2090">
        <v>279900</v>
      </c>
    </row>
    <row r="2091" spans="1:6" x14ac:dyDescent="0.45">
      <c r="A2091" t="s">
        <v>314</v>
      </c>
      <c r="B2091">
        <v>2020</v>
      </c>
      <c r="C2091" t="s">
        <v>317</v>
      </c>
      <c r="D2091">
        <v>16163</v>
      </c>
      <c r="E2091" t="s">
        <v>316</v>
      </c>
      <c r="F2091">
        <v>279900</v>
      </c>
    </row>
    <row r="2092" spans="1:6" x14ac:dyDescent="0.45">
      <c r="A2092" t="s">
        <v>314</v>
      </c>
      <c r="B2092">
        <v>2021</v>
      </c>
      <c r="C2092" t="s">
        <v>312</v>
      </c>
      <c r="D2092">
        <v>2699</v>
      </c>
      <c r="E2092" t="s">
        <v>313</v>
      </c>
      <c r="F2092">
        <v>279900</v>
      </c>
    </row>
    <row r="2093" spans="1:6" x14ac:dyDescent="0.45">
      <c r="A2093" t="s">
        <v>314</v>
      </c>
      <c r="B2093">
        <v>2021</v>
      </c>
      <c r="C2093" t="s">
        <v>312</v>
      </c>
      <c r="D2093">
        <v>3902</v>
      </c>
      <c r="E2093" t="s">
        <v>313</v>
      </c>
      <c r="F2093">
        <v>279900</v>
      </c>
    </row>
    <row r="2094" spans="1:6" x14ac:dyDescent="0.45">
      <c r="A2094" t="s">
        <v>314</v>
      </c>
      <c r="B2094">
        <v>2021</v>
      </c>
      <c r="C2094" t="s">
        <v>312</v>
      </c>
      <c r="D2094">
        <v>5642</v>
      </c>
      <c r="E2094" t="s">
        <v>316</v>
      </c>
      <c r="F2094">
        <v>279900</v>
      </c>
    </row>
    <row r="2095" spans="1:6" x14ac:dyDescent="0.45">
      <c r="A2095" t="s">
        <v>314</v>
      </c>
      <c r="B2095">
        <v>2021</v>
      </c>
      <c r="C2095" t="s">
        <v>315</v>
      </c>
      <c r="D2095">
        <v>15666</v>
      </c>
      <c r="E2095" t="s">
        <v>316</v>
      </c>
      <c r="F2095">
        <v>279900</v>
      </c>
    </row>
    <row r="2096" spans="1:6" x14ac:dyDescent="0.45">
      <c r="A2096" t="s">
        <v>318</v>
      </c>
      <c r="B2096">
        <v>2022</v>
      </c>
      <c r="C2096" t="s">
        <v>322</v>
      </c>
      <c r="D2096">
        <v>884</v>
      </c>
      <c r="E2096" t="s">
        <v>316</v>
      </c>
      <c r="F2096">
        <v>279850</v>
      </c>
    </row>
    <row r="2097" spans="1:6" x14ac:dyDescent="0.45">
      <c r="A2097" t="s">
        <v>323</v>
      </c>
      <c r="B2097">
        <v>2015</v>
      </c>
      <c r="C2097" t="s">
        <v>312</v>
      </c>
      <c r="D2097">
        <v>16161</v>
      </c>
      <c r="E2097" t="s">
        <v>316</v>
      </c>
      <c r="F2097">
        <v>279800</v>
      </c>
    </row>
    <row r="2098" spans="1:6" x14ac:dyDescent="0.45">
      <c r="A2098" t="s">
        <v>320</v>
      </c>
      <c r="B2098">
        <v>2020</v>
      </c>
      <c r="C2098" t="s">
        <v>312</v>
      </c>
      <c r="D2098">
        <v>6300</v>
      </c>
      <c r="E2098" t="s">
        <v>316</v>
      </c>
      <c r="F2098">
        <v>279800</v>
      </c>
    </row>
    <row r="2099" spans="1:6" x14ac:dyDescent="0.45">
      <c r="A2099" t="s">
        <v>320</v>
      </c>
      <c r="B2099">
        <v>2021</v>
      </c>
      <c r="C2099" t="s">
        <v>312</v>
      </c>
      <c r="D2099">
        <v>4232</v>
      </c>
      <c r="E2099" t="s">
        <v>316</v>
      </c>
      <c r="F2099">
        <v>279800</v>
      </c>
    </row>
    <row r="2100" spans="1:6" x14ac:dyDescent="0.45">
      <c r="A2100" t="s">
        <v>320</v>
      </c>
      <c r="B2100">
        <v>2023</v>
      </c>
      <c r="C2100" t="s">
        <v>312</v>
      </c>
      <c r="D2100">
        <v>5</v>
      </c>
      <c r="E2100" t="s">
        <v>313</v>
      </c>
      <c r="F2100">
        <v>279800</v>
      </c>
    </row>
    <row r="2101" spans="1:6" x14ac:dyDescent="0.45">
      <c r="A2101" t="s">
        <v>320</v>
      </c>
      <c r="B2101">
        <v>2023</v>
      </c>
      <c r="C2101" t="s">
        <v>312</v>
      </c>
      <c r="D2101">
        <v>5</v>
      </c>
      <c r="E2101" t="s">
        <v>313</v>
      </c>
      <c r="F2101">
        <v>279800</v>
      </c>
    </row>
    <row r="2102" spans="1:6" x14ac:dyDescent="0.45">
      <c r="A2102" t="s">
        <v>320</v>
      </c>
      <c r="B2102">
        <v>2023</v>
      </c>
      <c r="C2102" t="s">
        <v>312</v>
      </c>
      <c r="D2102">
        <v>5</v>
      </c>
      <c r="E2102" t="s">
        <v>313</v>
      </c>
      <c r="F2102">
        <v>279800</v>
      </c>
    </row>
    <row r="2103" spans="1:6" x14ac:dyDescent="0.45">
      <c r="A2103" t="s">
        <v>327</v>
      </c>
      <c r="B2103">
        <v>2018</v>
      </c>
      <c r="C2103" t="s">
        <v>317</v>
      </c>
      <c r="D2103">
        <v>11935</v>
      </c>
      <c r="E2103" t="s">
        <v>316</v>
      </c>
      <c r="F2103">
        <v>279500</v>
      </c>
    </row>
    <row r="2104" spans="1:6" x14ac:dyDescent="0.45">
      <c r="A2104" t="s">
        <v>330</v>
      </c>
      <c r="B2104">
        <v>2021</v>
      </c>
      <c r="C2104" t="s">
        <v>317</v>
      </c>
      <c r="D2104">
        <v>7700</v>
      </c>
      <c r="E2104" t="s">
        <v>316</v>
      </c>
      <c r="F2104">
        <v>279000</v>
      </c>
    </row>
    <row r="2105" spans="1:6" x14ac:dyDescent="0.45">
      <c r="A2105" t="s">
        <v>327</v>
      </c>
      <c r="B2105">
        <v>2021</v>
      </c>
      <c r="C2105" t="s">
        <v>317</v>
      </c>
      <c r="D2105">
        <v>12564</v>
      </c>
      <c r="E2105" t="s">
        <v>316</v>
      </c>
      <c r="F2105">
        <v>279000</v>
      </c>
    </row>
    <row r="2106" spans="1:6" x14ac:dyDescent="0.45">
      <c r="A2106" t="s">
        <v>327</v>
      </c>
      <c r="B2106">
        <v>2023</v>
      </c>
      <c r="C2106" t="s">
        <v>312</v>
      </c>
      <c r="D2106">
        <v>838</v>
      </c>
      <c r="E2106" t="s">
        <v>313</v>
      </c>
      <c r="F2106">
        <v>279000</v>
      </c>
    </row>
    <row r="2107" spans="1:6" x14ac:dyDescent="0.45">
      <c r="A2107" t="s">
        <v>324</v>
      </c>
      <c r="B2107">
        <v>2020</v>
      </c>
      <c r="C2107" t="s">
        <v>322</v>
      </c>
      <c r="D2107">
        <v>2646</v>
      </c>
      <c r="E2107" t="s">
        <v>316</v>
      </c>
      <c r="F2107">
        <v>279000</v>
      </c>
    </row>
    <row r="2108" spans="1:6" x14ac:dyDescent="0.45">
      <c r="A2108" t="s">
        <v>323</v>
      </c>
      <c r="B2108">
        <v>2021</v>
      </c>
      <c r="C2108" t="s">
        <v>317</v>
      </c>
      <c r="D2108">
        <v>3900</v>
      </c>
      <c r="E2108" t="s">
        <v>316</v>
      </c>
      <c r="F2108">
        <v>279000</v>
      </c>
    </row>
    <row r="2109" spans="1:6" x14ac:dyDescent="0.45">
      <c r="A2109" t="s">
        <v>330</v>
      </c>
      <c r="B2109">
        <v>2017</v>
      </c>
      <c r="C2109" t="s">
        <v>317</v>
      </c>
      <c r="D2109">
        <v>9282</v>
      </c>
      <c r="E2109" t="s">
        <v>316</v>
      </c>
      <c r="F2109">
        <v>278900</v>
      </c>
    </row>
    <row r="2110" spans="1:6" x14ac:dyDescent="0.45">
      <c r="A2110" t="s">
        <v>330</v>
      </c>
      <c r="B2110">
        <v>2019</v>
      </c>
      <c r="C2110" t="s">
        <v>312</v>
      </c>
      <c r="D2110">
        <v>6200</v>
      </c>
      <c r="E2110" t="s">
        <v>316</v>
      </c>
      <c r="F2110">
        <v>277900</v>
      </c>
    </row>
    <row r="2111" spans="1:6" x14ac:dyDescent="0.45">
      <c r="A2111" t="s">
        <v>321</v>
      </c>
      <c r="B2111">
        <v>2022</v>
      </c>
      <c r="C2111" t="s">
        <v>322</v>
      </c>
      <c r="D2111">
        <v>695</v>
      </c>
      <c r="E2111" t="s">
        <v>316</v>
      </c>
      <c r="F2111">
        <v>277500</v>
      </c>
    </row>
    <row r="2112" spans="1:6" x14ac:dyDescent="0.45">
      <c r="A2112" t="s">
        <v>340</v>
      </c>
      <c r="B2112">
        <v>2023</v>
      </c>
      <c r="C2112" t="s">
        <v>315</v>
      </c>
      <c r="D2112">
        <v>155</v>
      </c>
      <c r="E2112" t="s">
        <v>313</v>
      </c>
      <c r="F2112">
        <v>275900</v>
      </c>
    </row>
    <row r="2113" spans="1:6" x14ac:dyDescent="0.45">
      <c r="A2113" t="s">
        <v>341</v>
      </c>
      <c r="B2113">
        <v>2020</v>
      </c>
      <c r="C2113" t="s">
        <v>315</v>
      </c>
      <c r="D2113">
        <v>5609</v>
      </c>
      <c r="E2113" t="s">
        <v>316</v>
      </c>
      <c r="F2113">
        <v>275000</v>
      </c>
    </row>
    <row r="2114" spans="1:6" x14ac:dyDescent="0.45">
      <c r="A2114" t="s">
        <v>314</v>
      </c>
      <c r="B2114">
        <v>2020</v>
      </c>
      <c r="C2114" t="s">
        <v>317</v>
      </c>
      <c r="D2114">
        <v>10835</v>
      </c>
      <c r="E2114" t="s">
        <v>316</v>
      </c>
      <c r="F2114">
        <v>275000</v>
      </c>
    </row>
    <row r="2115" spans="1:6" x14ac:dyDescent="0.45">
      <c r="A2115" t="s">
        <v>327</v>
      </c>
      <c r="B2115">
        <v>2021</v>
      </c>
      <c r="C2115" t="s">
        <v>312</v>
      </c>
      <c r="D2115">
        <v>1122</v>
      </c>
      <c r="E2115" t="s">
        <v>316</v>
      </c>
      <c r="F2115">
        <v>274900</v>
      </c>
    </row>
    <row r="2116" spans="1:6" x14ac:dyDescent="0.45">
      <c r="A2116" t="s">
        <v>327</v>
      </c>
      <c r="B2116">
        <v>2023</v>
      </c>
      <c r="C2116" t="s">
        <v>312</v>
      </c>
      <c r="D2116">
        <v>1160</v>
      </c>
      <c r="E2116" t="s">
        <v>313</v>
      </c>
      <c r="F2116">
        <v>274900</v>
      </c>
    </row>
    <row r="2117" spans="1:6" x14ac:dyDescent="0.45">
      <c r="A2117" t="s">
        <v>334</v>
      </c>
      <c r="B2117">
        <v>2021</v>
      </c>
      <c r="C2117" t="s">
        <v>315</v>
      </c>
      <c r="D2117">
        <v>3392</v>
      </c>
      <c r="E2117" t="s">
        <v>316</v>
      </c>
      <c r="F2117">
        <v>274900</v>
      </c>
    </row>
    <row r="2118" spans="1:6" x14ac:dyDescent="0.45">
      <c r="A2118" t="s">
        <v>331</v>
      </c>
      <c r="B2118">
        <v>2020</v>
      </c>
      <c r="C2118" t="s">
        <v>322</v>
      </c>
      <c r="D2118">
        <v>3786</v>
      </c>
      <c r="E2118" t="s">
        <v>316</v>
      </c>
      <c r="F2118">
        <v>274900</v>
      </c>
    </row>
    <row r="2119" spans="1:6" x14ac:dyDescent="0.45">
      <c r="A2119" t="s">
        <v>324</v>
      </c>
      <c r="B2119">
        <v>2020</v>
      </c>
      <c r="C2119" t="s">
        <v>312</v>
      </c>
      <c r="D2119">
        <v>1850</v>
      </c>
      <c r="E2119" t="s">
        <v>316</v>
      </c>
      <c r="F2119">
        <v>274900</v>
      </c>
    </row>
    <row r="2120" spans="1:6" x14ac:dyDescent="0.45">
      <c r="A2120" t="s">
        <v>341</v>
      </c>
      <c r="B2120">
        <v>2021</v>
      </c>
      <c r="C2120" t="s">
        <v>315</v>
      </c>
      <c r="D2120">
        <v>3055</v>
      </c>
      <c r="E2120" t="s">
        <v>316</v>
      </c>
      <c r="F2120">
        <v>274900</v>
      </c>
    </row>
    <row r="2121" spans="1:6" x14ac:dyDescent="0.45">
      <c r="A2121" t="s">
        <v>336</v>
      </c>
      <c r="B2121">
        <v>2020</v>
      </c>
      <c r="C2121" t="s">
        <v>317</v>
      </c>
      <c r="D2121">
        <v>11000</v>
      </c>
      <c r="E2121" t="s">
        <v>316</v>
      </c>
      <c r="F2121">
        <v>274900</v>
      </c>
    </row>
    <row r="2122" spans="1:6" x14ac:dyDescent="0.45">
      <c r="A2122" t="s">
        <v>336</v>
      </c>
      <c r="B2122">
        <v>2021</v>
      </c>
      <c r="C2122" t="s">
        <v>312</v>
      </c>
      <c r="D2122">
        <v>1853</v>
      </c>
      <c r="E2122" t="s">
        <v>316</v>
      </c>
      <c r="F2122">
        <v>274900</v>
      </c>
    </row>
    <row r="2123" spans="1:6" x14ac:dyDescent="0.45">
      <c r="A2123" t="s">
        <v>323</v>
      </c>
      <c r="B2123">
        <v>2018</v>
      </c>
      <c r="C2123" t="s">
        <v>317</v>
      </c>
      <c r="D2123">
        <v>19915</v>
      </c>
      <c r="E2123" t="s">
        <v>313</v>
      </c>
      <c r="F2123">
        <v>274900</v>
      </c>
    </row>
    <row r="2124" spans="1:6" x14ac:dyDescent="0.45">
      <c r="A2124" t="s">
        <v>339</v>
      </c>
      <c r="B2124">
        <v>2019</v>
      </c>
      <c r="C2124" t="s">
        <v>315</v>
      </c>
      <c r="D2124">
        <v>5938</v>
      </c>
      <c r="E2124" t="s">
        <v>316</v>
      </c>
      <c r="F2124">
        <v>274900</v>
      </c>
    </row>
    <row r="2125" spans="1:6" x14ac:dyDescent="0.45">
      <c r="A2125" t="s">
        <v>318</v>
      </c>
      <c r="B2125">
        <v>2019</v>
      </c>
      <c r="C2125" t="s">
        <v>317</v>
      </c>
      <c r="D2125">
        <v>17407</v>
      </c>
      <c r="E2125" t="s">
        <v>316</v>
      </c>
      <c r="F2125">
        <v>274900</v>
      </c>
    </row>
    <row r="2126" spans="1:6" x14ac:dyDescent="0.45">
      <c r="A2126" t="s">
        <v>321</v>
      </c>
      <c r="B2126">
        <v>2020</v>
      </c>
      <c r="C2126" t="s">
        <v>315</v>
      </c>
      <c r="D2126">
        <v>7589</v>
      </c>
      <c r="E2126" t="s">
        <v>316</v>
      </c>
      <c r="F2126">
        <v>274900</v>
      </c>
    </row>
    <row r="2127" spans="1:6" x14ac:dyDescent="0.45">
      <c r="A2127" t="s">
        <v>321</v>
      </c>
      <c r="B2127">
        <v>2021</v>
      </c>
      <c r="C2127" t="s">
        <v>315</v>
      </c>
      <c r="D2127">
        <v>3450</v>
      </c>
      <c r="E2127" t="s">
        <v>316</v>
      </c>
      <c r="F2127">
        <v>274900</v>
      </c>
    </row>
    <row r="2128" spans="1:6" x14ac:dyDescent="0.45">
      <c r="A2128" t="s">
        <v>321</v>
      </c>
      <c r="B2128">
        <v>2022</v>
      </c>
      <c r="C2128" t="s">
        <v>317</v>
      </c>
      <c r="D2128">
        <v>2650</v>
      </c>
      <c r="E2128" t="s">
        <v>313</v>
      </c>
      <c r="F2128">
        <v>274900</v>
      </c>
    </row>
    <row r="2129" spans="1:6" x14ac:dyDescent="0.45">
      <c r="A2129" t="s">
        <v>321</v>
      </c>
      <c r="B2129">
        <v>2022</v>
      </c>
      <c r="C2129" t="s">
        <v>322</v>
      </c>
      <c r="D2129">
        <v>2818</v>
      </c>
      <c r="E2129" t="s">
        <v>316</v>
      </c>
      <c r="F2129">
        <v>274900</v>
      </c>
    </row>
    <row r="2130" spans="1:6" x14ac:dyDescent="0.45">
      <c r="A2130" t="s">
        <v>328</v>
      </c>
      <c r="B2130">
        <v>2020</v>
      </c>
      <c r="C2130" t="s">
        <v>317</v>
      </c>
      <c r="D2130">
        <v>8526</v>
      </c>
      <c r="E2130" t="s">
        <v>316</v>
      </c>
      <c r="F2130">
        <v>274900</v>
      </c>
    </row>
    <row r="2131" spans="1:6" x14ac:dyDescent="0.45">
      <c r="A2131" t="s">
        <v>343</v>
      </c>
      <c r="B2131">
        <v>2020</v>
      </c>
      <c r="C2131" t="s">
        <v>315</v>
      </c>
      <c r="D2131">
        <v>5069</v>
      </c>
      <c r="E2131" t="s">
        <v>316</v>
      </c>
      <c r="F2131">
        <v>274900</v>
      </c>
    </row>
    <row r="2132" spans="1:6" x14ac:dyDescent="0.45">
      <c r="A2132" t="s">
        <v>335</v>
      </c>
      <c r="B2132">
        <v>2020</v>
      </c>
      <c r="C2132" t="s">
        <v>315</v>
      </c>
      <c r="D2132">
        <v>5236</v>
      </c>
      <c r="E2132" t="s">
        <v>316</v>
      </c>
      <c r="F2132">
        <v>274900</v>
      </c>
    </row>
    <row r="2133" spans="1:6" x14ac:dyDescent="0.45">
      <c r="A2133" t="s">
        <v>335</v>
      </c>
      <c r="B2133">
        <v>2021</v>
      </c>
      <c r="C2133" t="s">
        <v>315</v>
      </c>
      <c r="D2133">
        <v>4328</v>
      </c>
      <c r="E2133" t="s">
        <v>316</v>
      </c>
      <c r="F2133">
        <v>274900</v>
      </c>
    </row>
    <row r="2134" spans="1:6" x14ac:dyDescent="0.45">
      <c r="A2134" t="s">
        <v>335</v>
      </c>
      <c r="B2134">
        <v>2022</v>
      </c>
      <c r="C2134" t="s">
        <v>315</v>
      </c>
      <c r="D2134">
        <v>1975</v>
      </c>
      <c r="E2134" t="s">
        <v>316</v>
      </c>
      <c r="F2134">
        <v>274900</v>
      </c>
    </row>
    <row r="2135" spans="1:6" x14ac:dyDescent="0.45">
      <c r="A2135" t="s">
        <v>320</v>
      </c>
      <c r="B2135">
        <v>2021</v>
      </c>
      <c r="C2135" t="s">
        <v>312</v>
      </c>
      <c r="D2135">
        <v>4270</v>
      </c>
      <c r="E2135" t="s">
        <v>316</v>
      </c>
      <c r="F2135">
        <v>274900</v>
      </c>
    </row>
    <row r="2136" spans="1:6" x14ac:dyDescent="0.45">
      <c r="A2136" t="s">
        <v>320</v>
      </c>
      <c r="B2136">
        <v>2021</v>
      </c>
      <c r="C2136" t="s">
        <v>312</v>
      </c>
      <c r="D2136">
        <v>4380</v>
      </c>
      <c r="E2136" t="s">
        <v>316</v>
      </c>
      <c r="F2136">
        <v>274900</v>
      </c>
    </row>
    <row r="2137" spans="1:6" x14ac:dyDescent="0.45">
      <c r="A2137" t="s">
        <v>320</v>
      </c>
      <c r="B2137">
        <v>2021</v>
      </c>
      <c r="C2137" t="s">
        <v>312</v>
      </c>
      <c r="D2137">
        <v>4392</v>
      </c>
      <c r="E2137" t="s">
        <v>316</v>
      </c>
      <c r="F2137">
        <v>274900</v>
      </c>
    </row>
    <row r="2138" spans="1:6" x14ac:dyDescent="0.45">
      <c r="A2138" t="s">
        <v>320</v>
      </c>
      <c r="B2138">
        <v>2022</v>
      </c>
      <c r="C2138" t="s">
        <v>312</v>
      </c>
      <c r="D2138">
        <v>2500</v>
      </c>
      <c r="E2138" t="s">
        <v>316</v>
      </c>
      <c r="F2138">
        <v>274900</v>
      </c>
    </row>
    <row r="2139" spans="1:6" x14ac:dyDescent="0.45">
      <c r="A2139" t="s">
        <v>314</v>
      </c>
      <c r="B2139">
        <v>2016</v>
      </c>
      <c r="C2139" t="s">
        <v>317</v>
      </c>
      <c r="D2139">
        <v>7796</v>
      </c>
      <c r="E2139" t="s">
        <v>316</v>
      </c>
      <c r="F2139">
        <v>274900</v>
      </c>
    </row>
    <row r="2140" spans="1:6" x14ac:dyDescent="0.45">
      <c r="A2140" t="s">
        <v>314</v>
      </c>
      <c r="B2140">
        <v>2018</v>
      </c>
      <c r="C2140" t="s">
        <v>312</v>
      </c>
      <c r="D2140">
        <v>11149</v>
      </c>
      <c r="E2140" t="s">
        <v>316</v>
      </c>
      <c r="F2140">
        <v>274900</v>
      </c>
    </row>
    <row r="2141" spans="1:6" x14ac:dyDescent="0.45">
      <c r="A2141" t="s">
        <v>314</v>
      </c>
      <c r="B2141">
        <v>2018</v>
      </c>
      <c r="C2141" t="s">
        <v>317</v>
      </c>
      <c r="D2141">
        <v>15600</v>
      </c>
      <c r="E2141" t="s">
        <v>316</v>
      </c>
      <c r="F2141">
        <v>274900</v>
      </c>
    </row>
    <row r="2142" spans="1:6" x14ac:dyDescent="0.45">
      <c r="A2142" t="s">
        <v>314</v>
      </c>
      <c r="B2142">
        <v>2019</v>
      </c>
      <c r="C2142" t="s">
        <v>317</v>
      </c>
      <c r="D2142">
        <v>5192</v>
      </c>
      <c r="E2142" t="s">
        <v>316</v>
      </c>
      <c r="F2142">
        <v>274900</v>
      </c>
    </row>
    <row r="2143" spans="1:6" x14ac:dyDescent="0.45">
      <c r="A2143" t="s">
        <v>314</v>
      </c>
      <c r="B2143">
        <v>2019</v>
      </c>
      <c r="C2143" t="s">
        <v>317</v>
      </c>
      <c r="D2143">
        <v>15509</v>
      </c>
      <c r="E2143" t="s">
        <v>316</v>
      </c>
      <c r="F2143">
        <v>274900</v>
      </c>
    </row>
    <row r="2144" spans="1:6" x14ac:dyDescent="0.45">
      <c r="A2144" t="s">
        <v>314</v>
      </c>
      <c r="B2144">
        <v>2019</v>
      </c>
      <c r="C2144" t="s">
        <v>317</v>
      </c>
      <c r="D2144">
        <v>15730</v>
      </c>
      <c r="E2144" t="s">
        <v>316</v>
      </c>
      <c r="F2144">
        <v>274900</v>
      </c>
    </row>
    <row r="2145" spans="1:6" x14ac:dyDescent="0.45">
      <c r="A2145" t="s">
        <v>314</v>
      </c>
      <c r="B2145">
        <v>2020</v>
      </c>
      <c r="C2145" t="s">
        <v>317</v>
      </c>
      <c r="D2145">
        <v>7000</v>
      </c>
      <c r="E2145" t="s">
        <v>316</v>
      </c>
      <c r="F2145">
        <v>274900</v>
      </c>
    </row>
    <row r="2146" spans="1:6" x14ac:dyDescent="0.45">
      <c r="A2146" t="s">
        <v>321</v>
      </c>
      <c r="B2146">
        <v>2021</v>
      </c>
      <c r="C2146" t="s">
        <v>317</v>
      </c>
      <c r="D2146">
        <v>5637</v>
      </c>
      <c r="E2146" t="s">
        <v>316</v>
      </c>
      <c r="F2146">
        <v>274875</v>
      </c>
    </row>
    <row r="2147" spans="1:6" x14ac:dyDescent="0.45">
      <c r="A2147" t="s">
        <v>321</v>
      </c>
      <c r="B2147">
        <v>2021</v>
      </c>
      <c r="C2147" t="s">
        <v>317</v>
      </c>
      <c r="D2147">
        <v>5719</v>
      </c>
      <c r="E2147" t="s">
        <v>316</v>
      </c>
      <c r="F2147">
        <v>274875</v>
      </c>
    </row>
    <row r="2148" spans="1:6" x14ac:dyDescent="0.45">
      <c r="A2148" t="s">
        <v>321</v>
      </c>
      <c r="B2148">
        <v>2021</v>
      </c>
      <c r="C2148" t="s">
        <v>317</v>
      </c>
      <c r="D2148">
        <v>5770</v>
      </c>
      <c r="E2148" t="s">
        <v>316</v>
      </c>
      <c r="F2148">
        <v>274875</v>
      </c>
    </row>
    <row r="2149" spans="1:6" x14ac:dyDescent="0.45">
      <c r="A2149" t="s">
        <v>324</v>
      </c>
      <c r="B2149">
        <v>2020</v>
      </c>
      <c r="C2149" t="s">
        <v>322</v>
      </c>
      <c r="D2149">
        <v>6970</v>
      </c>
      <c r="E2149" t="s">
        <v>316</v>
      </c>
      <c r="F2149">
        <v>274800</v>
      </c>
    </row>
    <row r="2150" spans="1:6" x14ac:dyDescent="0.45">
      <c r="A2150" t="s">
        <v>325</v>
      </c>
      <c r="B2150">
        <v>2020</v>
      </c>
      <c r="C2150" t="s">
        <v>315</v>
      </c>
      <c r="D2150">
        <v>3808</v>
      </c>
      <c r="E2150" t="s">
        <v>316</v>
      </c>
      <c r="F2150">
        <v>274800</v>
      </c>
    </row>
    <row r="2151" spans="1:6" x14ac:dyDescent="0.45">
      <c r="A2151" t="s">
        <v>320</v>
      </c>
      <c r="B2151">
        <v>2021</v>
      </c>
      <c r="C2151" t="s">
        <v>322</v>
      </c>
      <c r="D2151">
        <v>5541</v>
      </c>
      <c r="E2151" t="s">
        <v>316</v>
      </c>
      <c r="F2151">
        <v>274800</v>
      </c>
    </row>
    <row r="2152" spans="1:6" x14ac:dyDescent="0.45">
      <c r="A2152" t="s">
        <v>330</v>
      </c>
      <c r="B2152">
        <v>2021</v>
      </c>
      <c r="C2152" t="s">
        <v>312</v>
      </c>
      <c r="D2152">
        <v>4771</v>
      </c>
      <c r="E2152" t="s">
        <v>316</v>
      </c>
      <c r="F2152">
        <v>274000</v>
      </c>
    </row>
    <row r="2153" spans="1:6" x14ac:dyDescent="0.45">
      <c r="A2153" t="s">
        <v>334</v>
      </c>
      <c r="B2153">
        <v>2022</v>
      </c>
      <c r="C2153" t="s">
        <v>322</v>
      </c>
      <c r="D2153">
        <v>2811</v>
      </c>
      <c r="E2153" t="s">
        <v>316</v>
      </c>
      <c r="F2153">
        <v>273750</v>
      </c>
    </row>
    <row r="2154" spans="1:6" x14ac:dyDescent="0.45">
      <c r="A2154" t="s">
        <v>320</v>
      </c>
      <c r="B2154">
        <v>2021</v>
      </c>
      <c r="C2154" t="s">
        <v>312</v>
      </c>
      <c r="D2154">
        <v>4100</v>
      </c>
      <c r="E2154" t="s">
        <v>313</v>
      </c>
      <c r="F2154">
        <v>273750</v>
      </c>
    </row>
    <row r="2155" spans="1:6" x14ac:dyDescent="0.45">
      <c r="A2155" t="s">
        <v>327</v>
      </c>
      <c r="B2155">
        <v>2021</v>
      </c>
      <c r="C2155" t="s">
        <v>312</v>
      </c>
      <c r="D2155">
        <v>9869</v>
      </c>
      <c r="E2155" t="s">
        <v>316</v>
      </c>
      <c r="F2155">
        <v>270000</v>
      </c>
    </row>
    <row r="2156" spans="1:6" x14ac:dyDescent="0.45">
      <c r="A2156" t="s">
        <v>314</v>
      </c>
      <c r="B2156">
        <v>2017</v>
      </c>
      <c r="C2156" t="s">
        <v>317</v>
      </c>
      <c r="D2156">
        <v>12000</v>
      </c>
      <c r="E2156" t="s">
        <v>316</v>
      </c>
      <c r="F2156">
        <v>269999</v>
      </c>
    </row>
    <row r="2157" spans="1:6" x14ac:dyDescent="0.45">
      <c r="A2157" t="s">
        <v>330</v>
      </c>
      <c r="B2157">
        <v>2017</v>
      </c>
      <c r="C2157" t="s">
        <v>317</v>
      </c>
      <c r="D2157">
        <v>8500</v>
      </c>
      <c r="E2157" t="s">
        <v>316</v>
      </c>
      <c r="F2157">
        <v>269900</v>
      </c>
    </row>
    <row r="2158" spans="1:6" x14ac:dyDescent="0.45">
      <c r="A2158" t="s">
        <v>330</v>
      </c>
      <c r="B2158">
        <v>2017</v>
      </c>
      <c r="C2158" t="s">
        <v>317</v>
      </c>
      <c r="D2158">
        <v>11800</v>
      </c>
      <c r="E2158" t="s">
        <v>316</v>
      </c>
      <c r="F2158">
        <v>269900</v>
      </c>
    </row>
    <row r="2159" spans="1:6" x14ac:dyDescent="0.45">
      <c r="A2159" t="s">
        <v>330</v>
      </c>
      <c r="B2159">
        <v>2021</v>
      </c>
      <c r="C2159" t="s">
        <v>317</v>
      </c>
      <c r="D2159">
        <v>14143</v>
      </c>
      <c r="E2159" t="s">
        <v>316</v>
      </c>
      <c r="F2159">
        <v>269900</v>
      </c>
    </row>
    <row r="2160" spans="1:6" x14ac:dyDescent="0.45">
      <c r="A2160" t="s">
        <v>327</v>
      </c>
      <c r="B2160">
        <v>2015</v>
      </c>
      <c r="C2160" t="s">
        <v>312</v>
      </c>
      <c r="D2160">
        <v>5891</v>
      </c>
      <c r="E2160" t="s">
        <v>316</v>
      </c>
      <c r="F2160">
        <v>269900</v>
      </c>
    </row>
    <row r="2161" spans="1:6" x14ac:dyDescent="0.45">
      <c r="A2161" t="s">
        <v>327</v>
      </c>
      <c r="B2161">
        <v>2015</v>
      </c>
      <c r="C2161" t="s">
        <v>312</v>
      </c>
      <c r="D2161">
        <v>15300</v>
      </c>
      <c r="E2161" t="s">
        <v>316</v>
      </c>
      <c r="F2161">
        <v>269900</v>
      </c>
    </row>
    <row r="2162" spans="1:6" x14ac:dyDescent="0.45">
      <c r="A2162" t="s">
        <v>327</v>
      </c>
      <c r="B2162">
        <v>2016</v>
      </c>
      <c r="C2162" t="s">
        <v>312</v>
      </c>
      <c r="D2162">
        <v>1589</v>
      </c>
      <c r="E2162" t="s">
        <v>316</v>
      </c>
      <c r="F2162">
        <v>269900</v>
      </c>
    </row>
    <row r="2163" spans="1:6" x14ac:dyDescent="0.45">
      <c r="A2163" t="s">
        <v>327</v>
      </c>
      <c r="B2163">
        <v>2016</v>
      </c>
      <c r="C2163" t="s">
        <v>317</v>
      </c>
      <c r="D2163">
        <v>12450</v>
      </c>
      <c r="E2163" t="s">
        <v>316</v>
      </c>
      <c r="F2163">
        <v>269900</v>
      </c>
    </row>
    <row r="2164" spans="1:6" x14ac:dyDescent="0.45">
      <c r="A2164" t="s">
        <v>327</v>
      </c>
      <c r="B2164">
        <v>2019</v>
      </c>
      <c r="C2164" t="s">
        <v>312</v>
      </c>
      <c r="D2164">
        <v>7700</v>
      </c>
      <c r="E2164" t="s">
        <v>316</v>
      </c>
      <c r="F2164">
        <v>269900</v>
      </c>
    </row>
    <row r="2165" spans="1:6" x14ac:dyDescent="0.45">
      <c r="A2165" t="s">
        <v>327</v>
      </c>
      <c r="B2165">
        <v>2021</v>
      </c>
      <c r="C2165" t="s">
        <v>315</v>
      </c>
      <c r="D2165">
        <v>12700</v>
      </c>
      <c r="E2165" t="s">
        <v>316</v>
      </c>
      <c r="F2165">
        <v>269900</v>
      </c>
    </row>
    <row r="2166" spans="1:6" x14ac:dyDescent="0.45">
      <c r="A2166" t="s">
        <v>327</v>
      </c>
      <c r="B2166">
        <v>2022</v>
      </c>
      <c r="C2166" t="s">
        <v>322</v>
      </c>
      <c r="D2166">
        <v>3479</v>
      </c>
      <c r="E2166" t="s">
        <v>316</v>
      </c>
      <c r="F2166">
        <v>269900</v>
      </c>
    </row>
    <row r="2167" spans="1:6" x14ac:dyDescent="0.45">
      <c r="A2167" t="s">
        <v>327</v>
      </c>
      <c r="B2167">
        <v>2023</v>
      </c>
      <c r="C2167" t="s">
        <v>312</v>
      </c>
      <c r="D2167">
        <v>984</v>
      </c>
      <c r="E2167" t="s">
        <v>313</v>
      </c>
      <c r="F2167">
        <v>269900</v>
      </c>
    </row>
    <row r="2168" spans="1:6" x14ac:dyDescent="0.45">
      <c r="A2168" t="s">
        <v>337</v>
      </c>
      <c r="B2168">
        <v>2021</v>
      </c>
      <c r="C2168" t="s">
        <v>322</v>
      </c>
      <c r="D2168">
        <v>2645</v>
      </c>
      <c r="E2168" t="s">
        <v>316</v>
      </c>
      <c r="F2168">
        <v>269900</v>
      </c>
    </row>
    <row r="2169" spans="1:6" x14ac:dyDescent="0.45">
      <c r="A2169" t="s">
        <v>319</v>
      </c>
      <c r="B2169">
        <v>2019</v>
      </c>
      <c r="C2169" t="s">
        <v>317</v>
      </c>
      <c r="D2169">
        <v>5883</v>
      </c>
      <c r="E2169" t="s">
        <v>316</v>
      </c>
      <c r="F2169">
        <v>269900</v>
      </c>
    </row>
    <row r="2170" spans="1:6" x14ac:dyDescent="0.45">
      <c r="A2170" t="s">
        <v>319</v>
      </c>
      <c r="B2170">
        <v>2023</v>
      </c>
      <c r="C2170" t="s">
        <v>312</v>
      </c>
      <c r="D2170">
        <v>1538</v>
      </c>
      <c r="E2170" t="s">
        <v>313</v>
      </c>
      <c r="F2170">
        <v>269900</v>
      </c>
    </row>
    <row r="2171" spans="1:6" x14ac:dyDescent="0.45">
      <c r="A2171" t="s">
        <v>331</v>
      </c>
      <c r="B2171">
        <v>2022</v>
      </c>
      <c r="C2171" t="s">
        <v>312</v>
      </c>
      <c r="D2171">
        <v>750</v>
      </c>
      <c r="E2171" t="s">
        <v>316</v>
      </c>
      <c r="F2171">
        <v>269900</v>
      </c>
    </row>
    <row r="2172" spans="1:6" x14ac:dyDescent="0.45">
      <c r="A2172" t="s">
        <v>324</v>
      </c>
      <c r="B2172">
        <v>2019</v>
      </c>
      <c r="C2172" t="s">
        <v>322</v>
      </c>
      <c r="D2172">
        <v>6485</v>
      </c>
      <c r="E2172" t="s">
        <v>316</v>
      </c>
      <c r="F2172">
        <v>269900</v>
      </c>
    </row>
    <row r="2173" spans="1:6" x14ac:dyDescent="0.45">
      <c r="A2173" t="s">
        <v>336</v>
      </c>
      <c r="B2173">
        <v>2019</v>
      </c>
      <c r="C2173" t="s">
        <v>312</v>
      </c>
      <c r="D2173">
        <v>7990</v>
      </c>
      <c r="E2173" t="s">
        <v>316</v>
      </c>
      <c r="F2173">
        <v>269900</v>
      </c>
    </row>
    <row r="2174" spans="1:6" x14ac:dyDescent="0.45">
      <c r="A2174" t="s">
        <v>336</v>
      </c>
      <c r="B2174">
        <v>2020</v>
      </c>
      <c r="C2174" t="s">
        <v>312</v>
      </c>
      <c r="D2174">
        <v>2400</v>
      </c>
      <c r="E2174" t="s">
        <v>316</v>
      </c>
      <c r="F2174">
        <v>269900</v>
      </c>
    </row>
    <row r="2175" spans="1:6" x14ac:dyDescent="0.45">
      <c r="A2175" t="s">
        <v>323</v>
      </c>
      <c r="B2175">
        <v>2015</v>
      </c>
      <c r="C2175" t="s">
        <v>317</v>
      </c>
      <c r="D2175">
        <v>24499</v>
      </c>
      <c r="E2175" t="s">
        <v>316</v>
      </c>
      <c r="F2175">
        <v>269900</v>
      </c>
    </row>
    <row r="2176" spans="1:6" x14ac:dyDescent="0.45">
      <c r="A2176" t="s">
        <v>323</v>
      </c>
      <c r="B2176">
        <v>2018</v>
      </c>
      <c r="C2176" t="s">
        <v>317</v>
      </c>
      <c r="D2176">
        <v>19499</v>
      </c>
      <c r="E2176" t="s">
        <v>316</v>
      </c>
      <c r="F2176">
        <v>269900</v>
      </c>
    </row>
    <row r="2177" spans="1:6" x14ac:dyDescent="0.45">
      <c r="A2177" t="s">
        <v>323</v>
      </c>
      <c r="B2177">
        <v>2019</v>
      </c>
      <c r="C2177" t="s">
        <v>312</v>
      </c>
      <c r="D2177">
        <v>5775</v>
      </c>
      <c r="E2177" t="s">
        <v>316</v>
      </c>
      <c r="F2177">
        <v>269900</v>
      </c>
    </row>
    <row r="2178" spans="1:6" x14ac:dyDescent="0.45">
      <c r="A2178" t="s">
        <v>323</v>
      </c>
      <c r="B2178">
        <v>2020</v>
      </c>
      <c r="C2178" t="s">
        <v>312</v>
      </c>
      <c r="D2178">
        <v>7279</v>
      </c>
      <c r="E2178" t="s">
        <v>316</v>
      </c>
      <c r="F2178">
        <v>269900</v>
      </c>
    </row>
    <row r="2179" spans="1:6" x14ac:dyDescent="0.45">
      <c r="A2179" t="s">
        <v>338</v>
      </c>
      <c r="B2179">
        <v>2021</v>
      </c>
      <c r="C2179" t="s">
        <v>315</v>
      </c>
      <c r="D2179">
        <v>4720</v>
      </c>
      <c r="E2179" t="s">
        <v>316</v>
      </c>
      <c r="F2179">
        <v>269900</v>
      </c>
    </row>
    <row r="2180" spans="1:6" x14ac:dyDescent="0.45">
      <c r="A2180" t="s">
        <v>338</v>
      </c>
      <c r="B2180">
        <v>2021</v>
      </c>
      <c r="C2180" t="s">
        <v>312</v>
      </c>
      <c r="D2180">
        <v>2778</v>
      </c>
      <c r="E2180" t="s">
        <v>316</v>
      </c>
      <c r="F2180">
        <v>269900</v>
      </c>
    </row>
    <row r="2181" spans="1:6" x14ac:dyDescent="0.45">
      <c r="A2181" t="s">
        <v>338</v>
      </c>
      <c r="B2181">
        <v>2021</v>
      </c>
      <c r="C2181" t="s">
        <v>312</v>
      </c>
      <c r="D2181">
        <v>3298</v>
      </c>
      <c r="E2181" t="s">
        <v>316</v>
      </c>
      <c r="F2181">
        <v>269900</v>
      </c>
    </row>
    <row r="2182" spans="1:6" x14ac:dyDescent="0.45">
      <c r="A2182" t="s">
        <v>338</v>
      </c>
      <c r="B2182">
        <v>2022</v>
      </c>
      <c r="C2182" t="s">
        <v>322</v>
      </c>
      <c r="D2182">
        <v>896</v>
      </c>
      <c r="E2182" t="s">
        <v>316</v>
      </c>
      <c r="F2182">
        <v>269900</v>
      </c>
    </row>
    <row r="2183" spans="1:6" x14ac:dyDescent="0.45">
      <c r="A2183" t="s">
        <v>339</v>
      </c>
      <c r="B2183">
        <v>2019</v>
      </c>
      <c r="C2183" t="s">
        <v>312</v>
      </c>
      <c r="D2183">
        <v>8725</v>
      </c>
      <c r="E2183" t="s">
        <v>316</v>
      </c>
      <c r="F2183">
        <v>269900</v>
      </c>
    </row>
    <row r="2184" spans="1:6" x14ac:dyDescent="0.45">
      <c r="A2184" t="s">
        <v>318</v>
      </c>
      <c r="B2184">
        <v>2023</v>
      </c>
      <c r="C2184" t="s">
        <v>322</v>
      </c>
      <c r="D2184">
        <v>1780</v>
      </c>
      <c r="E2184" t="s">
        <v>316</v>
      </c>
      <c r="F2184">
        <v>269900</v>
      </c>
    </row>
    <row r="2185" spans="1:6" x14ac:dyDescent="0.45">
      <c r="A2185" t="s">
        <v>321</v>
      </c>
      <c r="B2185">
        <v>2019</v>
      </c>
      <c r="C2185" t="s">
        <v>312</v>
      </c>
      <c r="D2185">
        <v>7322</v>
      </c>
      <c r="E2185" t="s">
        <v>316</v>
      </c>
      <c r="F2185">
        <v>269900</v>
      </c>
    </row>
    <row r="2186" spans="1:6" x14ac:dyDescent="0.45">
      <c r="A2186" t="s">
        <v>321</v>
      </c>
      <c r="B2186">
        <v>2021</v>
      </c>
      <c r="C2186" t="s">
        <v>315</v>
      </c>
      <c r="D2186">
        <v>6215</v>
      </c>
      <c r="E2186" t="s">
        <v>316</v>
      </c>
      <c r="F2186">
        <v>269900</v>
      </c>
    </row>
    <row r="2187" spans="1:6" x14ac:dyDescent="0.45">
      <c r="A2187" t="s">
        <v>321</v>
      </c>
      <c r="B2187">
        <v>2021</v>
      </c>
      <c r="C2187" t="s">
        <v>322</v>
      </c>
      <c r="D2187">
        <v>1900</v>
      </c>
      <c r="E2187" t="s">
        <v>316</v>
      </c>
      <c r="F2187">
        <v>269900</v>
      </c>
    </row>
    <row r="2188" spans="1:6" x14ac:dyDescent="0.45">
      <c r="A2188" t="s">
        <v>321</v>
      </c>
      <c r="B2188">
        <v>2021</v>
      </c>
      <c r="C2188" t="s">
        <v>322</v>
      </c>
      <c r="D2188">
        <v>3400</v>
      </c>
      <c r="E2188" t="s">
        <v>316</v>
      </c>
      <c r="F2188">
        <v>269900</v>
      </c>
    </row>
    <row r="2189" spans="1:6" x14ac:dyDescent="0.45">
      <c r="A2189" t="s">
        <v>321</v>
      </c>
      <c r="B2189">
        <v>2021</v>
      </c>
      <c r="C2189" t="s">
        <v>322</v>
      </c>
      <c r="D2189">
        <v>5973</v>
      </c>
      <c r="E2189" t="s">
        <v>316</v>
      </c>
      <c r="F2189">
        <v>269900</v>
      </c>
    </row>
    <row r="2190" spans="1:6" x14ac:dyDescent="0.45">
      <c r="A2190" t="s">
        <v>321</v>
      </c>
      <c r="B2190">
        <v>2022</v>
      </c>
      <c r="C2190" t="s">
        <v>322</v>
      </c>
      <c r="D2190">
        <v>796</v>
      </c>
      <c r="E2190" t="s">
        <v>316</v>
      </c>
      <c r="F2190">
        <v>269900</v>
      </c>
    </row>
    <row r="2191" spans="1:6" x14ac:dyDescent="0.45">
      <c r="A2191" t="s">
        <v>321</v>
      </c>
      <c r="B2191">
        <v>2022</v>
      </c>
      <c r="C2191" t="s">
        <v>322</v>
      </c>
      <c r="D2191">
        <v>987</v>
      </c>
      <c r="E2191" t="s">
        <v>316</v>
      </c>
      <c r="F2191">
        <v>269900</v>
      </c>
    </row>
    <row r="2192" spans="1:6" x14ac:dyDescent="0.45">
      <c r="A2192" t="s">
        <v>321</v>
      </c>
      <c r="B2192">
        <v>2022</v>
      </c>
      <c r="C2192" t="s">
        <v>312</v>
      </c>
      <c r="D2192">
        <v>1446</v>
      </c>
      <c r="E2192" t="s">
        <v>316</v>
      </c>
      <c r="F2192">
        <v>269900</v>
      </c>
    </row>
    <row r="2193" spans="1:6" x14ac:dyDescent="0.45">
      <c r="A2193" t="s">
        <v>321</v>
      </c>
      <c r="B2193">
        <v>2022</v>
      </c>
      <c r="C2193" t="s">
        <v>322</v>
      </c>
      <c r="D2193">
        <v>2250</v>
      </c>
      <c r="E2193" t="s">
        <v>316</v>
      </c>
      <c r="F2193">
        <v>269900</v>
      </c>
    </row>
    <row r="2194" spans="1:6" x14ac:dyDescent="0.45">
      <c r="A2194" t="s">
        <v>321</v>
      </c>
      <c r="B2194">
        <v>2022</v>
      </c>
      <c r="C2194" t="s">
        <v>322</v>
      </c>
      <c r="D2194">
        <v>2576</v>
      </c>
      <c r="E2194" t="s">
        <v>316</v>
      </c>
      <c r="F2194">
        <v>269900</v>
      </c>
    </row>
    <row r="2195" spans="1:6" x14ac:dyDescent="0.45">
      <c r="A2195" t="s">
        <v>321</v>
      </c>
      <c r="B2195">
        <v>2022</v>
      </c>
      <c r="C2195" t="s">
        <v>322</v>
      </c>
      <c r="D2195">
        <v>3746</v>
      </c>
      <c r="E2195" t="s">
        <v>316</v>
      </c>
      <c r="F2195">
        <v>269900</v>
      </c>
    </row>
    <row r="2196" spans="1:6" x14ac:dyDescent="0.45">
      <c r="A2196" t="s">
        <v>321</v>
      </c>
      <c r="B2196">
        <v>2023</v>
      </c>
      <c r="C2196" t="s">
        <v>322</v>
      </c>
      <c r="D2196">
        <v>626</v>
      </c>
      <c r="E2196" t="s">
        <v>316</v>
      </c>
      <c r="F2196">
        <v>269900</v>
      </c>
    </row>
    <row r="2197" spans="1:6" x14ac:dyDescent="0.45">
      <c r="A2197" t="s">
        <v>321</v>
      </c>
      <c r="B2197">
        <v>2023</v>
      </c>
      <c r="C2197" t="s">
        <v>322</v>
      </c>
      <c r="D2197">
        <v>633</v>
      </c>
      <c r="E2197" t="s">
        <v>316</v>
      </c>
      <c r="F2197">
        <v>269900</v>
      </c>
    </row>
    <row r="2198" spans="1:6" x14ac:dyDescent="0.45">
      <c r="A2198" t="s">
        <v>311</v>
      </c>
      <c r="B2198">
        <v>2023</v>
      </c>
      <c r="C2198" t="s">
        <v>315</v>
      </c>
      <c r="D2198">
        <v>1</v>
      </c>
      <c r="E2198" t="s">
        <v>316</v>
      </c>
      <c r="F2198">
        <v>269900</v>
      </c>
    </row>
    <row r="2199" spans="1:6" x14ac:dyDescent="0.45">
      <c r="A2199" t="s">
        <v>329</v>
      </c>
      <c r="B2199">
        <v>2021</v>
      </c>
      <c r="C2199" t="s">
        <v>312</v>
      </c>
      <c r="D2199">
        <v>4460</v>
      </c>
      <c r="E2199" t="s">
        <v>316</v>
      </c>
      <c r="F2199">
        <v>269900</v>
      </c>
    </row>
    <row r="2200" spans="1:6" x14ac:dyDescent="0.45">
      <c r="A2200" t="s">
        <v>329</v>
      </c>
      <c r="B2200">
        <v>2021</v>
      </c>
      <c r="C2200" t="s">
        <v>312</v>
      </c>
      <c r="D2200">
        <v>4705</v>
      </c>
      <c r="E2200" t="s">
        <v>316</v>
      </c>
      <c r="F2200">
        <v>269900</v>
      </c>
    </row>
    <row r="2201" spans="1:6" x14ac:dyDescent="0.45">
      <c r="A2201" t="s">
        <v>328</v>
      </c>
      <c r="B2201">
        <v>2019</v>
      </c>
      <c r="C2201" t="s">
        <v>317</v>
      </c>
      <c r="D2201">
        <v>7810</v>
      </c>
      <c r="E2201" t="s">
        <v>316</v>
      </c>
      <c r="F2201">
        <v>269900</v>
      </c>
    </row>
    <row r="2202" spans="1:6" x14ac:dyDescent="0.45">
      <c r="A2202" t="s">
        <v>328</v>
      </c>
      <c r="B2202">
        <v>2022</v>
      </c>
      <c r="C2202" t="s">
        <v>312</v>
      </c>
      <c r="D2202">
        <v>945</v>
      </c>
      <c r="E2202" t="s">
        <v>313</v>
      </c>
      <c r="F2202">
        <v>269900</v>
      </c>
    </row>
    <row r="2203" spans="1:6" x14ac:dyDescent="0.45">
      <c r="A2203" t="s">
        <v>328</v>
      </c>
      <c r="B2203">
        <v>2022</v>
      </c>
      <c r="C2203" t="s">
        <v>312</v>
      </c>
      <c r="D2203">
        <v>1218</v>
      </c>
      <c r="E2203" t="s">
        <v>313</v>
      </c>
      <c r="F2203">
        <v>269900</v>
      </c>
    </row>
    <row r="2204" spans="1:6" x14ac:dyDescent="0.45">
      <c r="A2204" t="s">
        <v>343</v>
      </c>
      <c r="B2204">
        <v>2020</v>
      </c>
      <c r="C2204" t="s">
        <v>315</v>
      </c>
      <c r="D2204">
        <v>1503</v>
      </c>
      <c r="E2204" t="s">
        <v>316</v>
      </c>
      <c r="F2204">
        <v>269900</v>
      </c>
    </row>
    <row r="2205" spans="1:6" x14ac:dyDescent="0.45">
      <c r="A2205" t="s">
        <v>343</v>
      </c>
      <c r="B2205">
        <v>2020</v>
      </c>
      <c r="C2205" t="s">
        <v>315</v>
      </c>
      <c r="D2205">
        <v>7483</v>
      </c>
      <c r="E2205" t="s">
        <v>316</v>
      </c>
      <c r="F2205">
        <v>269900</v>
      </c>
    </row>
    <row r="2206" spans="1:6" x14ac:dyDescent="0.45">
      <c r="A2206" t="s">
        <v>335</v>
      </c>
      <c r="B2206">
        <v>2023</v>
      </c>
      <c r="C2206" t="s">
        <v>315</v>
      </c>
      <c r="D2206">
        <v>1651</v>
      </c>
      <c r="E2206" t="s">
        <v>316</v>
      </c>
      <c r="F2206">
        <v>269900</v>
      </c>
    </row>
    <row r="2207" spans="1:6" x14ac:dyDescent="0.45">
      <c r="A2207" t="s">
        <v>320</v>
      </c>
      <c r="B2207">
        <v>2017</v>
      </c>
      <c r="C2207" t="s">
        <v>317</v>
      </c>
      <c r="D2207">
        <v>11351</v>
      </c>
      <c r="E2207" t="s">
        <v>316</v>
      </c>
      <c r="F2207">
        <v>269900</v>
      </c>
    </row>
    <row r="2208" spans="1:6" x14ac:dyDescent="0.45">
      <c r="A2208" t="s">
        <v>320</v>
      </c>
      <c r="B2208">
        <v>2017</v>
      </c>
      <c r="C2208" t="s">
        <v>317</v>
      </c>
      <c r="D2208">
        <v>12496</v>
      </c>
      <c r="E2208" t="s">
        <v>316</v>
      </c>
      <c r="F2208">
        <v>269900</v>
      </c>
    </row>
    <row r="2209" spans="1:6" x14ac:dyDescent="0.45">
      <c r="A2209" t="s">
        <v>320</v>
      </c>
      <c r="B2209">
        <v>2018</v>
      </c>
      <c r="C2209" t="s">
        <v>317</v>
      </c>
      <c r="D2209">
        <v>11082</v>
      </c>
      <c r="E2209" t="s">
        <v>316</v>
      </c>
      <c r="F2209">
        <v>269900</v>
      </c>
    </row>
    <row r="2210" spans="1:6" x14ac:dyDescent="0.45">
      <c r="A2210" t="s">
        <v>320</v>
      </c>
      <c r="B2210">
        <v>2018</v>
      </c>
      <c r="C2210" t="s">
        <v>317</v>
      </c>
      <c r="D2210">
        <v>25690</v>
      </c>
      <c r="E2210" t="s">
        <v>313</v>
      </c>
      <c r="F2210">
        <v>269900</v>
      </c>
    </row>
    <row r="2211" spans="1:6" x14ac:dyDescent="0.45">
      <c r="A2211" t="s">
        <v>320</v>
      </c>
      <c r="B2211">
        <v>2019</v>
      </c>
      <c r="C2211" t="s">
        <v>317</v>
      </c>
      <c r="D2211">
        <v>5099</v>
      </c>
      <c r="E2211" t="s">
        <v>316</v>
      </c>
      <c r="F2211">
        <v>269900</v>
      </c>
    </row>
    <row r="2212" spans="1:6" x14ac:dyDescent="0.45">
      <c r="A2212" t="s">
        <v>320</v>
      </c>
      <c r="B2212">
        <v>2019</v>
      </c>
      <c r="C2212" t="s">
        <v>317</v>
      </c>
      <c r="D2212">
        <v>9900</v>
      </c>
      <c r="E2212" t="s">
        <v>316</v>
      </c>
      <c r="F2212">
        <v>269900</v>
      </c>
    </row>
    <row r="2213" spans="1:6" x14ac:dyDescent="0.45">
      <c r="A2213" t="s">
        <v>320</v>
      </c>
      <c r="B2213">
        <v>2021</v>
      </c>
      <c r="C2213" t="s">
        <v>312</v>
      </c>
      <c r="D2213">
        <v>4280</v>
      </c>
      <c r="E2213" t="s">
        <v>316</v>
      </c>
      <c r="F2213">
        <v>269900</v>
      </c>
    </row>
    <row r="2214" spans="1:6" x14ac:dyDescent="0.45">
      <c r="A2214" t="s">
        <v>320</v>
      </c>
      <c r="B2214">
        <v>2021</v>
      </c>
      <c r="C2214" t="s">
        <v>312</v>
      </c>
      <c r="D2214">
        <v>9098</v>
      </c>
      <c r="E2214" t="s">
        <v>316</v>
      </c>
      <c r="F2214">
        <v>269900</v>
      </c>
    </row>
    <row r="2215" spans="1:6" x14ac:dyDescent="0.45">
      <c r="A2215" t="s">
        <v>320</v>
      </c>
      <c r="B2215">
        <v>2021</v>
      </c>
      <c r="C2215" t="s">
        <v>317</v>
      </c>
      <c r="D2215">
        <v>11578</v>
      </c>
      <c r="E2215" t="s">
        <v>316</v>
      </c>
      <c r="F2215">
        <v>269900</v>
      </c>
    </row>
    <row r="2216" spans="1:6" x14ac:dyDescent="0.45">
      <c r="A2216" t="s">
        <v>320</v>
      </c>
      <c r="B2216">
        <v>2023</v>
      </c>
      <c r="C2216" t="s">
        <v>312</v>
      </c>
      <c r="D2216">
        <v>5</v>
      </c>
      <c r="E2216" t="s">
        <v>313</v>
      </c>
      <c r="F2216">
        <v>269900</v>
      </c>
    </row>
    <row r="2217" spans="1:6" x14ac:dyDescent="0.45">
      <c r="A2217" t="s">
        <v>320</v>
      </c>
      <c r="B2217">
        <v>2024</v>
      </c>
      <c r="C2217" t="s">
        <v>312</v>
      </c>
      <c r="D2217">
        <v>1</v>
      </c>
      <c r="E2217" t="s">
        <v>313</v>
      </c>
      <c r="F2217">
        <v>269900</v>
      </c>
    </row>
    <row r="2218" spans="1:6" x14ac:dyDescent="0.45">
      <c r="A2218" t="s">
        <v>320</v>
      </c>
      <c r="B2218">
        <v>2024</v>
      </c>
      <c r="C2218" t="s">
        <v>317</v>
      </c>
      <c r="D2218">
        <v>600</v>
      </c>
      <c r="E2218" t="s">
        <v>313</v>
      </c>
      <c r="F2218">
        <v>269900</v>
      </c>
    </row>
    <row r="2219" spans="1:6" x14ac:dyDescent="0.45">
      <c r="A2219" t="s">
        <v>314</v>
      </c>
      <c r="B2219">
        <v>2017</v>
      </c>
      <c r="C2219" t="s">
        <v>317</v>
      </c>
      <c r="D2219">
        <v>12291</v>
      </c>
      <c r="E2219" t="s">
        <v>316</v>
      </c>
      <c r="F2219">
        <v>269900</v>
      </c>
    </row>
    <row r="2220" spans="1:6" x14ac:dyDescent="0.45">
      <c r="A2220" t="s">
        <v>314</v>
      </c>
      <c r="B2220">
        <v>2019</v>
      </c>
      <c r="C2220" t="s">
        <v>317</v>
      </c>
      <c r="D2220">
        <v>8499</v>
      </c>
      <c r="E2220" t="s">
        <v>316</v>
      </c>
      <c r="F2220">
        <v>269900</v>
      </c>
    </row>
    <row r="2221" spans="1:6" x14ac:dyDescent="0.45">
      <c r="A2221" t="s">
        <v>314</v>
      </c>
      <c r="B2221">
        <v>2019</v>
      </c>
      <c r="C2221" t="s">
        <v>317</v>
      </c>
      <c r="D2221">
        <v>10841</v>
      </c>
      <c r="E2221" t="s">
        <v>316</v>
      </c>
      <c r="F2221">
        <v>269900</v>
      </c>
    </row>
    <row r="2222" spans="1:6" x14ac:dyDescent="0.45">
      <c r="A2222" t="s">
        <v>314</v>
      </c>
      <c r="B2222">
        <v>2020</v>
      </c>
      <c r="C2222" t="s">
        <v>315</v>
      </c>
      <c r="D2222">
        <v>20100</v>
      </c>
      <c r="E2222" t="s">
        <v>316</v>
      </c>
      <c r="F2222">
        <v>269900</v>
      </c>
    </row>
    <row r="2223" spans="1:6" x14ac:dyDescent="0.45">
      <c r="A2223" t="s">
        <v>314</v>
      </c>
      <c r="B2223">
        <v>2020</v>
      </c>
      <c r="C2223" t="s">
        <v>317</v>
      </c>
      <c r="D2223">
        <v>4833</v>
      </c>
      <c r="E2223" t="s">
        <v>316</v>
      </c>
      <c r="F2223">
        <v>269900</v>
      </c>
    </row>
    <row r="2224" spans="1:6" x14ac:dyDescent="0.45">
      <c r="A2224" t="s">
        <v>314</v>
      </c>
      <c r="B2224">
        <v>2020</v>
      </c>
      <c r="C2224" t="s">
        <v>312</v>
      </c>
      <c r="D2224">
        <v>8887</v>
      </c>
      <c r="E2224" t="s">
        <v>316</v>
      </c>
      <c r="F2224">
        <v>269900</v>
      </c>
    </row>
    <row r="2225" spans="1:6" x14ac:dyDescent="0.45">
      <c r="A2225" t="s">
        <v>314</v>
      </c>
      <c r="B2225">
        <v>2020</v>
      </c>
      <c r="C2225" t="s">
        <v>317</v>
      </c>
      <c r="D2225">
        <v>9928</v>
      </c>
      <c r="E2225" t="s">
        <v>316</v>
      </c>
      <c r="F2225">
        <v>269900</v>
      </c>
    </row>
    <row r="2226" spans="1:6" x14ac:dyDescent="0.45">
      <c r="A2226" t="s">
        <v>314</v>
      </c>
      <c r="B2226">
        <v>2020</v>
      </c>
      <c r="C2226" t="s">
        <v>317</v>
      </c>
      <c r="D2226">
        <v>14030</v>
      </c>
      <c r="E2226" t="s">
        <v>316</v>
      </c>
      <c r="F2226">
        <v>269900</v>
      </c>
    </row>
    <row r="2227" spans="1:6" x14ac:dyDescent="0.45">
      <c r="A2227" t="s">
        <v>314</v>
      </c>
      <c r="B2227">
        <v>2021</v>
      </c>
      <c r="C2227" t="s">
        <v>312</v>
      </c>
      <c r="D2227">
        <v>1517</v>
      </c>
      <c r="E2227" t="s">
        <v>313</v>
      </c>
      <c r="F2227">
        <v>269900</v>
      </c>
    </row>
    <row r="2228" spans="1:6" x14ac:dyDescent="0.45">
      <c r="A2228" t="s">
        <v>314</v>
      </c>
      <c r="B2228">
        <v>2021</v>
      </c>
      <c r="C2228" t="s">
        <v>312</v>
      </c>
      <c r="D2228">
        <v>2931</v>
      </c>
      <c r="E2228" t="s">
        <v>313</v>
      </c>
      <c r="F2228">
        <v>269900</v>
      </c>
    </row>
    <row r="2229" spans="1:6" x14ac:dyDescent="0.45">
      <c r="A2229" t="s">
        <v>314</v>
      </c>
      <c r="B2229">
        <v>2021</v>
      </c>
      <c r="C2229" t="s">
        <v>312</v>
      </c>
      <c r="D2229">
        <v>3875</v>
      </c>
      <c r="E2229" t="s">
        <v>313</v>
      </c>
      <c r="F2229">
        <v>269900</v>
      </c>
    </row>
    <row r="2230" spans="1:6" x14ac:dyDescent="0.45">
      <c r="A2230" t="s">
        <v>314</v>
      </c>
      <c r="B2230">
        <v>2021</v>
      </c>
      <c r="C2230" t="s">
        <v>312</v>
      </c>
      <c r="D2230">
        <v>3932</v>
      </c>
      <c r="E2230" t="s">
        <v>313</v>
      </c>
      <c r="F2230">
        <v>269900</v>
      </c>
    </row>
    <row r="2231" spans="1:6" x14ac:dyDescent="0.45">
      <c r="A2231" t="s">
        <v>314</v>
      </c>
      <c r="B2231">
        <v>2021</v>
      </c>
      <c r="C2231" t="s">
        <v>312</v>
      </c>
      <c r="D2231">
        <v>4511</v>
      </c>
      <c r="E2231" t="s">
        <v>313</v>
      </c>
      <c r="F2231">
        <v>269900</v>
      </c>
    </row>
    <row r="2232" spans="1:6" x14ac:dyDescent="0.45">
      <c r="A2232" t="s">
        <v>314</v>
      </c>
      <c r="B2232">
        <v>2021</v>
      </c>
      <c r="C2232" t="s">
        <v>312</v>
      </c>
      <c r="D2232">
        <v>5845</v>
      </c>
      <c r="E2232" t="s">
        <v>313</v>
      </c>
      <c r="F2232">
        <v>269900</v>
      </c>
    </row>
    <row r="2233" spans="1:6" x14ac:dyDescent="0.45">
      <c r="A2233" t="s">
        <v>314</v>
      </c>
      <c r="B2233">
        <v>2021</v>
      </c>
      <c r="C2233" t="s">
        <v>317</v>
      </c>
      <c r="D2233">
        <v>8202</v>
      </c>
      <c r="E2233" t="s">
        <v>316</v>
      </c>
      <c r="F2233">
        <v>269900</v>
      </c>
    </row>
    <row r="2234" spans="1:6" x14ac:dyDescent="0.45">
      <c r="A2234" t="s">
        <v>327</v>
      </c>
      <c r="B2234">
        <v>2015</v>
      </c>
      <c r="C2234" t="s">
        <v>312</v>
      </c>
      <c r="D2234">
        <v>8344</v>
      </c>
      <c r="E2234" t="s">
        <v>316</v>
      </c>
      <c r="F2234">
        <v>269800</v>
      </c>
    </row>
    <row r="2235" spans="1:6" x14ac:dyDescent="0.45">
      <c r="A2235" t="s">
        <v>327</v>
      </c>
      <c r="B2235">
        <v>2015</v>
      </c>
      <c r="C2235" t="s">
        <v>317</v>
      </c>
      <c r="D2235">
        <v>11027</v>
      </c>
      <c r="E2235" t="s">
        <v>316</v>
      </c>
      <c r="F2235">
        <v>269800</v>
      </c>
    </row>
    <row r="2236" spans="1:6" x14ac:dyDescent="0.45">
      <c r="A2236" t="s">
        <v>323</v>
      </c>
      <c r="B2236">
        <v>2017</v>
      </c>
      <c r="C2236" t="s">
        <v>317</v>
      </c>
      <c r="D2236">
        <v>10062</v>
      </c>
      <c r="E2236" t="s">
        <v>316</v>
      </c>
      <c r="F2236">
        <v>269800</v>
      </c>
    </row>
    <row r="2237" spans="1:6" x14ac:dyDescent="0.45">
      <c r="A2237" t="s">
        <v>329</v>
      </c>
      <c r="B2237">
        <v>2021</v>
      </c>
      <c r="C2237" t="s">
        <v>312</v>
      </c>
      <c r="D2237">
        <v>4746</v>
      </c>
      <c r="E2237" t="s">
        <v>316</v>
      </c>
      <c r="F2237">
        <v>269800</v>
      </c>
    </row>
    <row r="2238" spans="1:6" x14ac:dyDescent="0.45">
      <c r="A2238" t="s">
        <v>320</v>
      </c>
      <c r="B2238">
        <v>2020</v>
      </c>
      <c r="C2238" t="s">
        <v>312</v>
      </c>
      <c r="D2238">
        <v>6448</v>
      </c>
      <c r="E2238" t="s">
        <v>316</v>
      </c>
      <c r="F2238">
        <v>269800</v>
      </c>
    </row>
    <row r="2239" spans="1:6" x14ac:dyDescent="0.45">
      <c r="A2239" t="s">
        <v>320</v>
      </c>
      <c r="B2239">
        <v>2023</v>
      </c>
      <c r="C2239" t="s">
        <v>312</v>
      </c>
      <c r="D2239">
        <v>1785</v>
      </c>
      <c r="E2239" t="s">
        <v>316</v>
      </c>
      <c r="F2239">
        <v>269800</v>
      </c>
    </row>
    <row r="2240" spans="1:6" x14ac:dyDescent="0.45">
      <c r="A2240" t="s">
        <v>314</v>
      </c>
      <c r="B2240">
        <v>2021</v>
      </c>
      <c r="C2240" t="s">
        <v>315</v>
      </c>
      <c r="D2240">
        <v>14783</v>
      </c>
      <c r="E2240" t="s">
        <v>316</v>
      </c>
      <c r="F2240">
        <v>269800</v>
      </c>
    </row>
    <row r="2241" spans="1:6" x14ac:dyDescent="0.45">
      <c r="A2241" t="s">
        <v>314</v>
      </c>
      <c r="B2241">
        <v>2022</v>
      </c>
      <c r="C2241" t="s">
        <v>312</v>
      </c>
      <c r="D2241">
        <v>1949</v>
      </c>
      <c r="E2241" t="s">
        <v>313</v>
      </c>
      <c r="F2241">
        <v>269800</v>
      </c>
    </row>
    <row r="2242" spans="1:6" x14ac:dyDescent="0.45">
      <c r="A2242" t="s">
        <v>330</v>
      </c>
      <c r="B2242">
        <v>2018</v>
      </c>
      <c r="C2242" t="s">
        <v>317</v>
      </c>
      <c r="D2242">
        <v>18700</v>
      </c>
      <c r="E2242" t="s">
        <v>316</v>
      </c>
      <c r="F2242">
        <v>269000</v>
      </c>
    </row>
    <row r="2243" spans="1:6" x14ac:dyDescent="0.45">
      <c r="A2243" t="s">
        <v>327</v>
      </c>
      <c r="B2243">
        <v>2022</v>
      </c>
      <c r="C2243" t="s">
        <v>322</v>
      </c>
      <c r="D2243">
        <v>951</v>
      </c>
      <c r="E2243" t="s">
        <v>316</v>
      </c>
      <c r="F2243">
        <v>269000</v>
      </c>
    </row>
    <row r="2244" spans="1:6" x14ac:dyDescent="0.45">
      <c r="A2244" t="s">
        <v>324</v>
      </c>
      <c r="B2244">
        <v>2021</v>
      </c>
      <c r="C2244" t="s">
        <v>322</v>
      </c>
      <c r="D2244">
        <v>4411</v>
      </c>
      <c r="E2244" t="s">
        <v>316</v>
      </c>
      <c r="F2244">
        <v>269000</v>
      </c>
    </row>
    <row r="2245" spans="1:6" x14ac:dyDescent="0.45">
      <c r="A2245" t="s">
        <v>342</v>
      </c>
      <c r="B2245">
        <v>2019</v>
      </c>
      <c r="C2245" t="s">
        <v>317</v>
      </c>
      <c r="D2245">
        <v>6500</v>
      </c>
      <c r="E2245" t="s">
        <v>316</v>
      </c>
      <c r="F2245">
        <v>269000</v>
      </c>
    </row>
    <row r="2246" spans="1:6" x14ac:dyDescent="0.45">
      <c r="A2246" t="s">
        <v>336</v>
      </c>
      <c r="B2246">
        <v>2021</v>
      </c>
      <c r="C2246" t="s">
        <v>315</v>
      </c>
      <c r="D2246">
        <v>2050</v>
      </c>
      <c r="E2246" t="s">
        <v>316</v>
      </c>
      <c r="F2246">
        <v>269000</v>
      </c>
    </row>
    <row r="2247" spans="1:6" x14ac:dyDescent="0.45">
      <c r="A2247" t="s">
        <v>336</v>
      </c>
      <c r="B2247">
        <v>2021</v>
      </c>
      <c r="C2247" t="s">
        <v>315</v>
      </c>
      <c r="D2247">
        <v>2800</v>
      </c>
      <c r="E2247" t="s">
        <v>316</v>
      </c>
      <c r="F2247">
        <v>269000</v>
      </c>
    </row>
    <row r="2248" spans="1:6" x14ac:dyDescent="0.45">
      <c r="A2248" t="s">
        <v>320</v>
      </c>
      <c r="B2248">
        <v>2017</v>
      </c>
      <c r="C2248" t="s">
        <v>312</v>
      </c>
      <c r="D2248">
        <v>7400</v>
      </c>
      <c r="E2248" t="s">
        <v>316</v>
      </c>
      <c r="F2248">
        <v>269000</v>
      </c>
    </row>
    <row r="2249" spans="1:6" x14ac:dyDescent="0.45">
      <c r="A2249" t="s">
        <v>320</v>
      </c>
      <c r="B2249">
        <v>2021</v>
      </c>
      <c r="C2249" t="s">
        <v>322</v>
      </c>
      <c r="D2249">
        <v>3108</v>
      </c>
      <c r="E2249" t="s">
        <v>316</v>
      </c>
      <c r="F2249">
        <v>269000</v>
      </c>
    </row>
    <row r="2250" spans="1:6" x14ac:dyDescent="0.45">
      <c r="A2250" t="s">
        <v>314</v>
      </c>
      <c r="B2250">
        <v>2017</v>
      </c>
      <c r="C2250" t="s">
        <v>317</v>
      </c>
      <c r="D2250">
        <v>9700</v>
      </c>
      <c r="E2250" t="s">
        <v>316</v>
      </c>
      <c r="F2250">
        <v>269000</v>
      </c>
    </row>
    <row r="2251" spans="1:6" x14ac:dyDescent="0.45">
      <c r="A2251" t="s">
        <v>314</v>
      </c>
      <c r="B2251">
        <v>2018</v>
      </c>
      <c r="C2251" t="s">
        <v>312</v>
      </c>
      <c r="D2251">
        <v>6955</v>
      </c>
      <c r="E2251" t="s">
        <v>316</v>
      </c>
      <c r="F2251">
        <v>269000</v>
      </c>
    </row>
    <row r="2252" spans="1:6" x14ac:dyDescent="0.45">
      <c r="A2252" t="s">
        <v>314</v>
      </c>
      <c r="B2252">
        <v>2019</v>
      </c>
      <c r="C2252" t="s">
        <v>317</v>
      </c>
      <c r="D2252">
        <v>12000</v>
      </c>
      <c r="E2252" t="s">
        <v>316</v>
      </c>
      <c r="F2252">
        <v>269000</v>
      </c>
    </row>
    <row r="2253" spans="1:6" x14ac:dyDescent="0.45">
      <c r="A2253" t="s">
        <v>327</v>
      </c>
      <c r="B2253">
        <v>2015</v>
      </c>
      <c r="C2253" t="s">
        <v>317</v>
      </c>
      <c r="D2253">
        <v>10865</v>
      </c>
      <c r="E2253" t="s">
        <v>316</v>
      </c>
      <c r="F2253">
        <v>268900</v>
      </c>
    </row>
    <row r="2254" spans="1:6" x14ac:dyDescent="0.45">
      <c r="A2254" t="s">
        <v>327</v>
      </c>
      <c r="B2254">
        <v>2018</v>
      </c>
      <c r="C2254" t="s">
        <v>317</v>
      </c>
      <c r="D2254">
        <v>16499</v>
      </c>
      <c r="E2254" t="s">
        <v>316</v>
      </c>
      <c r="F2254">
        <v>268900</v>
      </c>
    </row>
    <row r="2255" spans="1:6" x14ac:dyDescent="0.45">
      <c r="A2255" t="s">
        <v>324</v>
      </c>
      <c r="B2255">
        <v>2022</v>
      </c>
      <c r="C2255" t="s">
        <v>315</v>
      </c>
      <c r="D2255">
        <v>3996</v>
      </c>
      <c r="E2255" t="s">
        <v>316</v>
      </c>
      <c r="F2255">
        <v>268900</v>
      </c>
    </row>
    <row r="2256" spans="1:6" x14ac:dyDescent="0.45">
      <c r="A2256" t="s">
        <v>324</v>
      </c>
      <c r="B2256">
        <v>2022</v>
      </c>
      <c r="C2256" t="s">
        <v>315</v>
      </c>
      <c r="D2256">
        <v>4595</v>
      </c>
      <c r="E2256" t="s">
        <v>316</v>
      </c>
      <c r="F2256">
        <v>268900</v>
      </c>
    </row>
    <row r="2257" spans="1:6" x14ac:dyDescent="0.45">
      <c r="A2257" t="s">
        <v>335</v>
      </c>
      <c r="B2257">
        <v>2019</v>
      </c>
      <c r="C2257" t="s">
        <v>315</v>
      </c>
      <c r="D2257">
        <v>5147</v>
      </c>
      <c r="E2257" t="s">
        <v>316</v>
      </c>
      <c r="F2257">
        <v>268900</v>
      </c>
    </row>
    <row r="2258" spans="1:6" x14ac:dyDescent="0.45">
      <c r="A2258" t="s">
        <v>320</v>
      </c>
      <c r="B2258">
        <v>2018</v>
      </c>
      <c r="C2258" t="s">
        <v>317</v>
      </c>
      <c r="D2258">
        <v>15339</v>
      </c>
      <c r="E2258" t="s">
        <v>316</v>
      </c>
      <c r="F2258">
        <v>267900</v>
      </c>
    </row>
    <row r="2259" spans="1:6" x14ac:dyDescent="0.45">
      <c r="A2259" t="s">
        <v>327</v>
      </c>
      <c r="B2259">
        <v>2016</v>
      </c>
      <c r="C2259" t="s">
        <v>312</v>
      </c>
      <c r="D2259">
        <v>13926</v>
      </c>
      <c r="E2259" t="s">
        <v>316</v>
      </c>
      <c r="F2259">
        <v>266900</v>
      </c>
    </row>
    <row r="2260" spans="1:6" x14ac:dyDescent="0.45">
      <c r="A2260" t="s">
        <v>327</v>
      </c>
      <c r="B2260">
        <v>2021</v>
      </c>
      <c r="C2260" t="s">
        <v>312</v>
      </c>
      <c r="D2260">
        <v>6639</v>
      </c>
      <c r="E2260" t="s">
        <v>316</v>
      </c>
      <c r="F2260">
        <v>265000</v>
      </c>
    </row>
    <row r="2261" spans="1:6" x14ac:dyDescent="0.45">
      <c r="A2261" t="s">
        <v>341</v>
      </c>
      <c r="B2261">
        <v>2021</v>
      </c>
      <c r="C2261" t="s">
        <v>315</v>
      </c>
      <c r="D2261">
        <v>5162</v>
      </c>
      <c r="E2261" t="s">
        <v>316</v>
      </c>
      <c r="F2261">
        <v>265000</v>
      </c>
    </row>
    <row r="2262" spans="1:6" x14ac:dyDescent="0.45">
      <c r="A2262" t="s">
        <v>323</v>
      </c>
      <c r="B2262">
        <v>2020</v>
      </c>
      <c r="C2262" t="s">
        <v>312</v>
      </c>
      <c r="D2262">
        <v>4400</v>
      </c>
      <c r="E2262" t="s">
        <v>316</v>
      </c>
      <c r="F2262">
        <v>265000</v>
      </c>
    </row>
    <row r="2263" spans="1:6" x14ac:dyDescent="0.45">
      <c r="A2263" t="s">
        <v>327</v>
      </c>
      <c r="B2263">
        <v>2016</v>
      </c>
      <c r="C2263" t="s">
        <v>317</v>
      </c>
      <c r="D2263">
        <v>22000</v>
      </c>
      <c r="E2263" t="s">
        <v>316</v>
      </c>
      <c r="F2263">
        <v>264900</v>
      </c>
    </row>
    <row r="2264" spans="1:6" x14ac:dyDescent="0.45">
      <c r="A2264" t="s">
        <v>332</v>
      </c>
      <c r="B2264">
        <v>2019</v>
      </c>
      <c r="C2264" t="s">
        <v>315</v>
      </c>
      <c r="D2264">
        <v>9402</v>
      </c>
      <c r="E2264" t="s">
        <v>316</v>
      </c>
      <c r="F2264">
        <v>264900</v>
      </c>
    </row>
    <row r="2265" spans="1:6" x14ac:dyDescent="0.45">
      <c r="A2265" t="s">
        <v>331</v>
      </c>
      <c r="B2265">
        <v>2019</v>
      </c>
      <c r="C2265" t="s">
        <v>322</v>
      </c>
      <c r="D2265">
        <v>4514</v>
      </c>
      <c r="E2265" t="s">
        <v>316</v>
      </c>
      <c r="F2265">
        <v>264900</v>
      </c>
    </row>
    <row r="2266" spans="1:6" x14ac:dyDescent="0.45">
      <c r="A2266" t="s">
        <v>324</v>
      </c>
      <c r="B2266">
        <v>2022</v>
      </c>
      <c r="C2266" t="s">
        <v>315</v>
      </c>
      <c r="D2266">
        <v>3760</v>
      </c>
      <c r="E2266" t="s">
        <v>316</v>
      </c>
      <c r="F2266">
        <v>264900</v>
      </c>
    </row>
    <row r="2267" spans="1:6" x14ac:dyDescent="0.45">
      <c r="A2267" t="s">
        <v>323</v>
      </c>
      <c r="B2267">
        <v>2017</v>
      </c>
      <c r="C2267" t="s">
        <v>317</v>
      </c>
      <c r="D2267">
        <v>10591</v>
      </c>
      <c r="E2267" t="s">
        <v>316</v>
      </c>
      <c r="F2267">
        <v>264900</v>
      </c>
    </row>
    <row r="2268" spans="1:6" x14ac:dyDescent="0.45">
      <c r="A2268" t="s">
        <v>323</v>
      </c>
      <c r="B2268">
        <v>2019</v>
      </c>
      <c r="C2268" t="s">
        <v>312</v>
      </c>
      <c r="D2268">
        <v>6200</v>
      </c>
      <c r="E2268" t="s">
        <v>316</v>
      </c>
      <c r="F2268">
        <v>264900</v>
      </c>
    </row>
    <row r="2269" spans="1:6" x14ac:dyDescent="0.45">
      <c r="A2269" t="s">
        <v>333</v>
      </c>
      <c r="B2269">
        <v>2020</v>
      </c>
      <c r="C2269" t="s">
        <v>315</v>
      </c>
      <c r="D2269">
        <v>8665</v>
      </c>
      <c r="E2269" t="s">
        <v>316</v>
      </c>
      <c r="F2269">
        <v>264900</v>
      </c>
    </row>
    <row r="2270" spans="1:6" x14ac:dyDescent="0.45">
      <c r="A2270" t="s">
        <v>318</v>
      </c>
      <c r="B2270">
        <v>2022</v>
      </c>
      <c r="C2270" t="s">
        <v>322</v>
      </c>
      <c r="D2270">
        <v>3083</v>
      </c>
      <c r="E2270" t="s">
        <v>316</v>
      </c>
      <c r="F2270">
        <v>264900</v>
      </c>
    </row>
    <row r="2271" spans="1:6" x14ac:dyDescent="0.45">
      <c r="A2271" t="s">
        <v>321</v>
      </c>
      <c r="B2271">
        <v>2020</v>
      </c>
      <c r="C2271" t="s">
        <v>315</v>
      </c>
      <c r="D2271">
        <v>10360</v>
      </c>
      <c r="E2271" t="s">
        <v>316</v>
      </c>
      <c r="F2271">
        <v>264900</v>
      </c>
    </row>
    <row r="2272" spans="1:6" x14ac:dyDescent="0.45">
      <c r="A2272" t="s">
        <v>321</v>
      </c>
      <c r="B2272">
        <v>2023</v>
      </c>
      <c r="C2272" t="s">
        <v>312</v>
      </c>
      <c r="D2272">
        <v>3956</v>
      </c>
      <c r="E2272" t="s">
        <v>313</v>
      </c>
      <c r="F2272">
        <v>264900</v>
      </c>
    </row>
    <row r="2273" spans="1:6" x14ac:dyDescent="0.45">
      <c r="A2273" t="s">
        <v>343</v>
      </c>
      <c r="B2273">
        <v>2020</v>
      </c>
      <c r="C2273" t="s">
        <v>315</v>
      </c>
      <c r="D2273">
        <v>3901</v>
      </c>
      <c r="E2273" t="s">
        <v>316</v>
      </c>
      <c r="F2273">
        <v>264900</v>
      </c>
    </row>
    <row r="2274" spans="1:6" x14ac:dyDescent="0.45">
      <c r="A2274" t="s">
        <v>343</v>
      </c>
      <c r="B2274">
        <v>2020</v>
      </c>
      <c r="C2274" t="s">
        <v>315</v>
      </c>
      <c r="D2274">
        <v>3919</v>
      </c>
      <c r="E2274" t="s">
        <v>316</v>
      </c>
      <c r="F2274">
        <v>264900</v>
      </c>
    </row>
    <row r="2275" spans="1:6" x14ac:dyDescent="0.45">
      <c r="A2275" t="s">
        <v>343</v>
      </c>
      <c r="B2275">
        <v>2020</v>
      </c>
      <c r="C2275" t="s">
        <v>315</v>
      </c>
      <c r="D2275">
        <v>8069</v>
      </c>
      <c r="E2275" t="s">
        <v>316</v>
      </c>
      <c r="F2275">
        <v>264900</v>
      </c>
    </row>
    <row r="2276" spans="1:6" x14ac:dyDescent="0.45">
      <c r="A2276" t="s">
        <v>335</v>
      </c>
      <c r="B2276">
        <v>2021</v>
      </c>
      <c r="C2276" t="s">
        <v>315</v>
      </c>
      <c r="D2276">
        <v>1874</v>
      </c>
      <c r="E2276" t="s">
        <v>316</v>
      </c>
      <c r="F2276">
        <v>264900</v>
      </c>
    </row>
    <row r="2277" spans="1:6" x14ac:dyDescent="0.45">
      <c r="A2277" t="s">
        <v>320</v>
      </c>
      <c r="B2277">
        <v>2016</v>
      </c>
      <c r="C2277" t="s">
        <v>317</v>
      </c>
      <c r="D2277">
        <v>17400</v>
      </c>
      <c r="E2277" t="s">
        <v>313</v>
      </c>
      <c r="F2277">
        <v>264900</v>
      </c>
    </row>
    <row r="2278" spans="1:6" x14ac:dyDescent="0.45">
      <c r="A2278" t="s">
        <v>320</v>
      </c>
      <c r="B2278">
        <v>2017</v>
      </c>
      <c r="C2278" t="s">
        <v>312</v>
      </c>
      <c r="D2278">
        <v>10070</v>
      </c>
      <c r="E2278" t="s">
        <v>316</v>
      </c>
      <c r="F2278">
        <v>264900</v>
      </c>
    </row>
    <row r="2279" spans="1:6" x14ac:dyDescent="0.45">
      <c r="A2279" t="s">
        <v>320</v>
      </c>
      <c r="B2279">
        <v>2021</v>
      </c>
      <c r="C2279" t="s">
        <v>312</v>
      </c>
      <c r="D2279">
        <v>4320</v>
      </c>
      <c r="E2279" t="s">
        <v>316</v>
      </c>
      <c r="F2279">
        <v>264900</v>
      </c>
    </row>
    <row r="2280" spans="1:6" x14ac:dyDescent="0.45">
      <c r="A2280" t="s">
        <v>314</v>
      </c>
      <c r="B2280">
        <v>2017</v>
      </c>
      <c r="C2280" t="s">
        <v>312</v>
      </c>
      <c r="D2280">
        <v>4800</v>
      </c>
      <c r="E2280" t="s">
        <v>316</v>
      </c>
      <c r="F2280">
        <v>264900</v>
      </c>
    </row>
    <row r="2281" spans="1:6" x14ac:dyDescent="0.45">
      <c r="A2281" t="s">
        <v>314</v>
      </c>
      <c r="B2281">
        <v>2018</v>
      </c>
      <c r="C2281" t="s">
        <v>317</v>
      </c>
      <c r="D2281">
        <v>14100</v>
      </c>
      <c r="E2281" t="s">
        <v>316</v>
      </c>
      <c r="F2281">
        <v>264900</v>
      </c>
    </row>
    <row r="2282" spans="1:6" x14ac:dyDescent="0.45">
      <c r="A2282" t="s">
        <v>314</v>
      </c>
      <c r="B2282">
        <v>2018</v>
      </c>
      <c r="C2282" t="s">
        <v>317</v>
      </c>
      <c r="D2282">
        <v>16009</v>
      </c>
      <c r="E2282" t="s">
        <v>316</v>
      </c>
      <c r="F2282">
        <v>264900</v>
      </c>
    </row>
    <row r="2283" spans="1:6" x14ac:dyDescent="0.45">
      <c r="A2283" t="s">
        <v>330</v>
      </c>
      <c r="B2283">
        <v>2019</v>
      </c>
      <c r="C2283" t="s">
        <v>312</v>
      </c>
      <c r="D2283">
        <v>8514</v>
      </c>
      <c r="E2283" t="s">
        <v>316</v>
      </c>
      <c r="F2283">
        <v>264800</v>
      </c>
    </row>
    <row r="2284" spans="1:6" x14ac:dyDescent="0.45">
      <c r="A2284" t="s">
        <v>320</v>
      </c>
      <c r="B2284">
        <v>2022</v>
      </c>
      <c r="C2284" t="s">
        <v>312</v>
      </c>
      <c r="D2284">
        <v>2069</v>
      </c>
      <c r="E2284" t="s">
        <v>316</v>
      </c>
      <c r="F2284">
        <v>264800</v>
      </c>
    </row>
    <row r="2285" spans="1:6" x14ac:dyDescent="0.45">
      <c r="A2285" t="s">
        <v>330</v>
      </c>
      <c r="B2285">
        <v>2014</v>
      </c>
      <c r="C2285" t="s">
        <v>312</v>
      </c>
      <c r="D2285">
        <v>11205</v>
      </c>
      <c r="E2285" t="s">
        <v>316</v>
      </c>
      <c r="F2285">
        <v>264000</v>
      </c>
    </row>
    <row r="2286" spans="1:6" x14ac:dyDescent="0.45">
      <c r="A2286" t="s">
        <v>324</v>
      </c>
      <c r="B2286">
        <v>2022</v>
      </c>
      <c r="C2286" t="s">
        <v>315</v>
      </c>
      <c r="D2286">
        <v>2514</v>
      </c>
      <c r="E2286" t="s">
        <v>316</v>
      </c>
      <c r="F2286">
        <v>264000</v>
      </c>
    </row>
    <row r="2287" spans="1:6" x14ac:dyDescent="0.45">
      <c r="A2287" t="s">
        <v>343</v>
      </c>
      <c r="B2287">
        <v>2018</v>
      </c>
      <c r="C2287" t="s">
        <v>312</v>
      </c>
      <c r="D2287">
        <v>7736</v>
      </c>
      <c r="E2287" t="s">
        <v>316</v>
      </c>
      <c r="F2287">
        <v>264000</v>
      </c>
    </row>
    <row r="2288" spans="1:6" x14ac:dyDescent="0.45">
      <c r="A2288" t="s">
        <v>321</v>
      </c>
      <c r="B2288">
        <v>2020</v>
      </c>
      <c r="C2288" t="s">
        <v>317</v>
      </c>
      <c r="D2288">
        <v>5024</v>
      </c>
      <c r="E2288" t="s">
        <v>316</v>
      </c>
      <c r="F2288">
        <v>262375</v>
      </c>
    </row>
    <row r="2289" spans="1:6" x14ac:dyDescent="0.45">
      <c r="A2289" t="s">
        <v>321</v>
      </c>
      <c r="B2289">
        <v>2021</v>
      </c>
      <c r="C2289" t="s">
        <v>317</v>
      </c>
      <c r="D2289">
        <v>7106</v>
      </c>
      <c r="E2289" t="s">
        <v>313</v>
      </c>
      <c r="F2289">
        <v>262375</v>
      </c>
    </row>
    <row r="2290" spans="1:6" x14ac:dyDescent="0.45">
      <c r="A2290" t="s">
        <v>327</v>
      </c>
      <c r="B2290">
        <v>2021</v>
      </c>
      <c r="C2290" t="s">
        <v>312</v>
      </c>
      <c r="D2290">
        <v>10243</v>
      </c>
      <c r="E2290" t="s">
        <v>316</v>
      </c>
      <c r="F2290">
        <v>260000</v>
      </c>
    </row>
    <row r="2291" spans="1:6" x14ac:dyDescent="0.45">
      <c r="A2291" t="s">
        <v>335</v>
      </c>
      <c r="B2291">
        <v>2022</v>
      </c>
      <c r="C2291" t="s">
        <v>315</v>
      </c>
      <c r="D2291">
        <v>4990</v>
      </c>
      <c r="E2291" t="s">
        <v>316</v>
      </c>
      <c r="F2291">
        <v>259999</v>
      </c>
    </row>
    <row r="2292" spans="1:6" x14ac:dyDescent="0.45">
      <c r="A2292" t="s">
        <v>323</v>
      </c>
      <c r="B2292">
        <v>2018</v>
      </c>
      <c r="C2292" t="s">
        <v>317</v>
      </c>
      <c r="D2292">
        <v>9155</v>
      </c>
      <c r="E2292" t="s">
        <v>316</v>
      </c>
      <c r="F2292">
        <v>259990</v>
      </c>
    </row>
    <row r="2293" spans="1:6" x14ac:dyDescent="0.45">
      <c r="A2293" t="s">
        <v>330</v>
      </c>
      <c r="B2293">
        <v>2020</v>
      </c>
      <c r="C2293" t="s">
        <v>317</v>
      </c>
      <c r="D2293">
        <v>8110</v>
      </c>
      <c r="E2293" t="s">
        <v>316</v>
      </c>
      <c r="F2293">
        <v>259900</v>
      </c>
    </row>
    <row r="2294" spans="1:6" x14ac:dyDescent="0.45">
      <c r="A2294" t="s">
        <v>327</v>
      </c>
      <c r="B2294">
        <v>2017</v>
      </c>
      <c r="C2294" t="s">
        <v>317</v>
      </c>
      <c r="D2294">
        <v>18117</v>
      </c>
      <c r="E2294" t="s">
        <v>316</v>
      </c>
      <c r="F2294">
        <v>259900</v>
      </c>
    </row>
    <row r="2295" spans="1:6" x14ac:dyDescent="0.45">
      <c r="A2295" t="s">
        <v>327</v>
      </c>
      <c r="B2295">
        <v>2017</v>
      </c>
      <c r="C2295" t="s">
        <v>317</v>
      </c>
      <c r="D2295">
        <v>18594</v>
      </c>
      <c r="E2295" t="s">
        <v>316</v>
      </c>
      <c r="F2295">
        <v>259900</v>
      </c>
    </row>
    <row r="2296" spans="1:6" x14ac:dyDescent="0.45">
      <c r="A2296" t="s">
        <v>327</v>
      </c>
      <c r="B2296">
        <v>2018</v>
      </c>
      <c r="C2296" t="s">
        <v>312</v>
      </c>
      <c r="D2296">
        <v>15011</v>
      </c>
      <c r="E2296" t="s">
        <v>316</v>
      </c>
      <c r="F2296">
        <v>259900</v>
      </c>
    </row>
    <row r="2297" spans="1:6" x14ac:dyDescent="0.45">
      <c r="A2297" t="s">
        <v>327</v>
      </c>
      <c r="B2297">
        <v>2018</v>
      </c>
      <c r="C2297" t="s">
        <v>317</v>
      </c>
      <c r="D2297">
        <v>15180</v>
      </c>
      <c r="E2297" t="s">
        <v>316</v>
      </c>
      <c r="F2297">
        <v>259900</v>
      </c>
    </row>
    <row r="2298" spans="1:6" x14ac:dyDescent="0.45">
      <c r="A2298" t="s">
        <v>327</v>
      </c>
      <c r="B2298">
        <v>2020</v>
      </c>
      <c r="C2298" t="s">
        <v>315</v>
      </c>
      <c r="D2298">
        <v>6419</v>
      </c>
      <c r="E2298" t="s">
        <v>316</v>
      </c>
      <c r="F2298">
        <v>259900</v>
      </c>
    </row>
    <row r="2299" spans="1:6" x14ac:dyDescent="0.45">
      <c r="A2299" t="s">
        <v>327</v>
      </c>
      <c r="B2299">
        <v>2021</v>
      </c>
      <c r="C2299" t="s">
        <v>312</v>
      </c>
      <c r="D2299">
        <v>5697</v>
      </c>
      <c r="E2299" t="s">
        <v>313</v>
      </c>
      <c r="F2299">
        <v>259900</v>
      </c>
    </row>
    <row r="2300" spans="1:6" x14ac:dyDescent="0.45">
      <c r="A2300" t="s">
        <v>337</v>
      </c>
      <c r="B2300">
        <v>2022</v>
      </c>
      <c r="C2300" t="s">
        <v>322</v>
      </c>
      <c r="D2300">
        <v>900</v>
      </c>
      <c r="E2300" t="s">
        <v>316</v>
      </c>
      <c r="F2300">
        <v>259900</v>
      </c>
    </row>
    <row r="2301" spans="1:6" x14ac:dyDescent="0.45">
      <c r="A2301" t="s">
        <v>337</v>
      </c>
      <c r="B2301">
        <v>2023</v>
      </c>
      <c r="C2301" t="s">
        <v>322</v>
      </c>
      <c r="D2301">
        <v>700</v>
      </c>
      <c r="E2301" t="s">
        <v>316</v>
      </c>
      <c r="F2301">
        <v>259900</v>
      </c>
    </row>
    <row r="2302" spans="1:6" x14ac:dyDescent="0.45">
      <c r="A2302" t="s">
        <v>319</v>
      </c>
      <c r="B2302">
        <v>2018</v>
      </c>
      <c r="C2302" t="s">
        <v>317</v>
      </c>
      <c r="D2302">
        <v>21577</v>
      </c>
      <c r="E2302" t="s">
        <v>316</v>
      </c>
      <c r="F2302">
        <v>259900</v>
      </c>
    </row>
    <row r="2303" spans="1:6" x14ac:dyDescent="0.45">
      <c r="A2303" t="s">
        <v>319</v>
      </c>
      <c r="B2303">
        <v>2020</v>
      </c>
      <c r="C2303" t="s">
        <v>317</v>
      </c>
      <c r="D2303">
        <v>7303</v>
      </c>
      <c r="E2303" t="s">
        <v>316</v>
      </c>
      <c r="F2303">
        <v>259900</v>
      </c>
    </row>
    <row r="2304" spans="1:6" x14ac:dyDescent="0.45">
      <c r="A2304" t="s">
        <v>331</v>
      </c>
      <c r="B2304">
        <v>2019</v>
      </c>
      <c r="C2304" t="s">
        <v>322</v>
      </c>
      <c r="D2304">
        <v>6524</v>
      </c>
      <c r="E2304" t="s">
        <v>316</v>
      </c>
      <c r="F2304">
        <v>259900</v>
      </c>
    </row>
    <row r="2305" spans="1:6" x14ac:dyDescent="0.45">
      <c r="A2305" t="s">
        <v>324</v>
      </c>
      <c r="B2305">
        <v>2019</v>
      </c>
      <c r="C2305" t="s">
        <v>322</v>
      </c>
      <c r="D2305">
        <v>7001</v>
      </c>
      <c r="E2305" t="s">
        <v>316</v>
      </c>
      <c r="F2305">
        <v>259900</v>
      </c>
    </row>
    <row r="2306" spans="1:6" x14ac:dyDescent="0.45">
      <c r="A2306" t="s">
        <v>324</v>
      </c>
      <c r="B2306">
        <v>2020</v>
      </c>
      <c r="C2306" t="s">
        <v>322</v>
      </c>
      <c r="D2306">
        <v>5072</v>
      </c>
      <c r="E2306" t="s">
        <v>316</v>
      </c>
      <c r="F2306">
        <v>259900</v>
      </c>
    </row>
    <row r="2307" spans="1:6" x14ac:dyDescent="0.45">
      <c r="A2307" t="s">
        <v>324</v>
      </c>
      <c r="B2307">
        <v>2021</v>
      </c>
      <c r="C2307" t="s">
        <v>322</v>
      </c>
      <c r="D2307">
        <v>7647</v>
      </c>
      <c r="E2307" t="s">
        <v>316</v>
      </c>
      <c r="F2307">
        <v>259900</v>
      </c>
    </row>
    <row r="2308" spans="1:6" x14ac:dyDescent="0.45">
      <c r="A2308" t="s">
        <v>324</v>
      </c>
      <c r="B2308">
        <v>2022</v>
      </c>
      <c r="C2308" t="s">
        <v>315</v>
      </c>
      <c r="D2308">
        <v>4038</v>
      </c>
      <c r="E2308" t="s">
        <v>316</v>
      </c>
      <c r="F2308">
        <v>259900</v>
      </c>
    </row>
    <row r="2309" spans="1:6" x14ac:dyDescent="0.45">
      <c r="A2309" t="s">
        <v>324</v>
      </c>
      <c r="B2309">
        <v>2024</v>
      </c>
      <c r="C2309" t="s">
        <v>312</v>
      </c>
      <c r="D2309">
        <v>500</v>
      </c>
      <c r="E2309" t="s">
        <v>316</v>
      </c>
      <c r="F2309">
        <v>259900</v>
      </c>
    </row>
    <row r="2310" spans="1:6" x14ac:dyDescent="0.45">
      <c r="A2310" t="s">
        <v>341</v>
      </c>
      <c r="B2310">
        <v>2021</v>
      </c>
      <c r="C2310" t="s">
        <v>315</v>
      </c>
      <c r="D2310">
        <v>3941</v>
      </c>
      <c r="E2310" t="s">
        <v>316</v>
      </c>
      <c r="F2310">
        <v>259900</v>
      </c>
    </row>
    <row r="2311" spans="1:6" x14ac:dyDescent="0.45">
      <c r="A2311" t="s">
        <v>341</v>
      </c>
      <c r="B2311">
        <v>2021</v>
      </c>
      <c r="C2311" t="s">
        <v>315</v>
      </c>
      <c r="D2311">
        <v>4270</v>
      </c>
      <c r="E2311" t="s">
        <v>316</v>
      </c>
      <c r="F2311">
        <v>259900</v>
      </c>
    </row>
    <row r="2312" spans="1:6" x14ac:dyDescent="0.45">
      <c r="A2312" t="s">
        <v>323</v>
      </c>
      <c r="B2312">
        <v>2017</v>
      </c>
      <c r="C2312" t="s">
        <v>317</v>
      </c>
      <c r="D2312">
        <v>15738</v>
      </c>
      <c r="E2312" t="s">
        <v>316</v>
      </c>
      <c r="F2312">
        <v>259900</v>
      </c>
    </row>
    <row r="2313" spans="1:6" x14ac:dyDescent="0.45">
      <c r="A2313" t="s">
        <v>323</v>
      </c>
      <c r="B2313">
        <v>2018</v>
      </c>
      <c r="C2313" t="s">
        <v>317</v>
      </c>
      <c r="D2313">
        <v>7206</v>
      </c>
      <c r="E2313" t="s">
        <v>316</v>
      </c>
      <c r="F2313">
        <v>259900</v>
      </c>
    </row>
    <row r="2314" spans="1:6" x14ac:dyDescent="0.45">
      <c r="A2314" t="s">
        <v>323</v>
      </c>
      <c r="B2314">
        <v>2018</v>
      </c>
      <c r="C2314" t="s">
        <v>317</v>
      </c>
      <c r="D2314">
        <v>10512</v>
      </c>
      <c r="E2314" t="s">
        <v>316</v>
      </c>
      <c r="F2314">
        <v>259900</v>
      </c>
    </row>
    <row r="2315" spans="1:6" x14ac:dyDescent="0.45">
      <c r="A2315" t="s">
        <v>323</v>
      </c>
      <c r="B2315">
        <v>2019</v>
      </c>
      <c r="C2315" t="s">
        <v>312</v>
      </c>
      <c r="D2315">
        <v>6500</v>
      </c>
      <c r="E2315" t="s">
        <v>316</v>
      </c>
      <c r="F2315">
        <v>259900</v>
      </c>
    </row>
    <row r="2316" spans="1:6" x14ac:dyDescent="0.45">
      <c r="A2316" t="s">
        <v>323</v>
      </c>
      <c r="B2316">
        <v>2020</v>
      </c>
      <c r="C2316" t="s">
        <v>317</v>
      </c>
      <c r="D2316">
        <v>5659</v>
      </c>
      <c r="E2316" t="s">
        <v>316</v>
      </c>
      <c r="F2316">
        <v>259900</v>
      </c>
    </row>
    <row r="2317" spans="1:6" x14ac:dyDescent="0.45">
      <c r="A2317" t="s">
        <v>323</v>
      </c>
      <c r="B2317">
        <v>2021</v>
      </c>
      <c r="C2317" t="s">
        <v>312</v>
      </c>
      <c r="D2317">
        <v>3020</v>
      </c>
      <c r="E2317" t="s">
        <v>316</v>
      </c>
      <c r="F2317">
        <v>259900</v>
      </c>
    </row>
    <row r="2318" spans="1:6" x14ac:dyDescent="0.45">
      <c r="A2318" t="s">
        <v>338</v>
      </c>
      <c r="B2318">
        <v>2022</v>
      </c>
      <c r="C2318" t="s">
        <v>322</v>
      </c>
      <c r="D2318">
        <v>559</v>
      </c>
      <c r="E2318" t="s">
        <v>316</v>
      </c>
      <c r="F2318">
        <v>259900</v>
      </c>
    </row>
    <row r="2319" spans="1:6" x14ac:dyDescent="0.45">
      <c r="A2319" t="s">
        <v>339</v>
      </c>
      <c r="B2319">
        <v>2021</v>
      </c>
      <c r="C2319" t="s">
        <v>312</v>
      </c>
      <c r="D2319">
        <v>2377</v>
      </c>
      <c r="E2319" t="s">
        <v>316</v>
      </c>
      <c r="F2319">
        <v>259900</v>
      </c>
    </row>
    <row r="2320" spans="1:6" x14ac:dyDescent="0.45">
      <c r="A2320" t="s">
        <v>333</v>
      </c>
      <c r="B2320">
        <v>2020</v>
      </c>
      <c r="C2320" t="s">
        <v>315</v>
      </c>
      <c r="D2320">
        <v>6960</v>
      </c>
      <c r="E2320" t="s">
        <v>316</v>
      </c>
      <c r="F2320">
        <v>259900</v>
      </c>
    </row>
    <row r="2321" spans="1:6" x14ac:dyDescent="0.45">
      <c r="A2321" t="s">
        <v>333</v>
      </c>
      <c r="B2321">
        <v>2020</v>
      </c>
      <c r="C2321" t="s">
        <v>312</v>
      </c>
      <c r="D2321">
        <v>800</v>
      </c>
      <c r="E2321" t="s">
        <v>316</v>
      </c>
      <c r="F2321">
        <v>259900</v>
      </c>
    </row>
    <row r="2322" spans="1:6" x14ac:dyDescent="0.45">
      <c r="A2322" t="s">
        <v>318</v>
      </c>
      <c r="B2322">
        <v>2022</v>
      </c>
      <c r="C2322" t="s">
        <v>322</v>
      </c>
      <c r="D2322">
        <v>2940</v>
      </c>
      <c r="E2322" t="s">
        <v>316</v>
      </c>
      <c r="F2322">
        <v>259900</v>
      </c>
    </row>
    <row r="2323" spans="1:6" x14ac:dyDescent="0.45">
      <c r="A2323" t="s">
        <v>318</v>
      </c>
      <c r="B2323">
        <v>2022</v>
      </c>
      <c r="C2323" t="s">
        <v>312</v>
      </c>
      <c r="D2323">
        <v>3447</v>
      </c>
      <c r="E2323" t="s">
        <v>316</v>
      </c>
      <c r="F2323">
        <v>259900</v>
      </c>
    </row>
    <row r="2324" spans="1:6" x14ac:dyDescent="0.45">
      <c r="A2324" t="s">
        <v>318</v>
      </c>
      <c r="B2324">
        <v>2022</v>
      </c>
      <c r="C2324" t="s">
        <v>312</v>
      </c>
      <c r="D2324">
        <v>3659</v>
      </c>
      <c r="E2324" t="s">
        <v>316</v>
      </c>
      <c r="F2324">
        <v>259900</v>
      </c>
    </row>
    <row r="2325" spans="1:6" x14ac:dyDescent="0.45">
      <c r="A2325" t="s">
        <v>318</v>
      </c>
      <c r="B2325">
        <v>2022</v>
      </c>
      <c r="C2325" t="s">
        <v>322</v>
      </c>
      <c r="D2325">
        <v>3890</v>
      </c>
      <c r="E2325" t="s">
        <v>316</v>
      </c>
      <c r="F2325">
        <v>259900</v>
      </c>
    </row>
    <row r="2326" spans="1:6" x14ac:dyDescent="0.45">
      <c r="A2326" t="s">
        <v>318</v>
      </c>
      <c r="B2326">
        <v>2022</v>
      </c>
      <c r="C2326" t="s">
        <v>322</v>
      </c>
      <c r="D2326">
        <v>4020</v>
      </c>
      <c r="E2326" t="s">
        <v>316</v>
      </c>
      <c r="F2326">
        <v>259900</v>
      </c>
    </row>
    <row r="2327" spans="1:6" x14ac:dyDescent="0.45">
      <c r="A2327" t="s">
        <v>318</v>
      </c>
      <c r="B2327">
        <v>2023</v>
      </c>
      <c r="C2327" t="s">
        <v>312</v>
      </c>
      <c r="D2327">
        <v>499</v>
      </c>
      <c r="E2327" t="s">
        <v>316</v>
      </c>
      <c r="F2327">
        <v>259900</v>
      </c>
    </row>
    <row r="2328" spans="1:6" x14ac:dyDescent="0.45">
      <c r="A2328" t="s">
        <v>321</v>
      </c>
      <c r="B2328">
        <v>2017</v>
      </c>
      <c r="C2328" t="s">
        <v>317</v>
      </c>
      <c r="D2328">
        <v>8500</v>
      </c>
      <c r="E2328" t="s">
        <v>313</v>
      </c>
      <c r="F2328">
        <v>259900</v>
      </c>
    </row>
    <row r="2329" spans="1:6" x14ac:dyDescent="0.45">
      <c r="A2329" t="s">
        <v>321</v>
      </c>
      <c r="B2329">
        <v>2021</v>
      </c>
      <c r="C2329" t="s">
        <v>322</v>
      </c>
      <c r="D2329">
        <v>7208</v>
      </c>
      <c r="E2329" t="s">
        <v>316</v>
      </c>
      <c r="F2329">
        <v>259900</v>
      </c>
    </row>
    <row r="2330" spans="1:6" x14ac:dyDescent="0.45">
      <c r="A2330" t="s">
        <v>321</v>
      </c>
      <c r="B2330">
        <v>2022</v>
      </c>
      <c r="C2330" t="s">
        <v>322</v>
      </c>
      <c r="D2330">
        <v>4555</v>
      </c>
      <c r="E2330" t="s">
        <v>316</v>
      </c>
      <c r="F2330">
        <v>259900</v>
      </c>
    </row>
    <row r="2331" spans="1:6" x14ac:dyDescent="0.45">
      <c r="A2331" t="s">
        <v>328</v>
      </c>
      <c r="B2331">
        <v>2021</v>
      </c>
      <c r="C2331" t="s">
        <v>312</v>
      </c>
      <c r="D2331">
        <v>2153</v>
      </c>
      <c r="E2331" t="s">
        <v>313</v>
      </c>
      <c r="F2331">
        <v>259900</v>
      </c>
    </row>
    <row r="2332" spans="1:6" x14ac:dyDescent="0.45">
      <c r="A2332" t="s">
        <v>328</v>
      </c>
      <c r="B2332">
        <v>2021</v>
      </c>
      <c r="C2332" t="s">
        <v>312</v>
      </c>
      <c r="D2332">
        <v>2494</v>
      </c>
      <c r="E2332" t="s">
        <v>316</v>
      </c>
      <c r="F2332">
        <v>259900</v>
      </c>
    </row>
    <row r="2333" spans="1:6" x14ac:dyDescent="0.45">
      <c r="A2333" t="s">
        <v>328</v>
      </c>
      <c r="B2333">
        <v>2021</v>
      </c>
      <c r="C2333" t="s">
        <v>312</v>
      </c>
      <c r="D2333">
        <v>2733</v>
      </c>
      <c r="E2333" t="s">
        <v>316</v>
      </c>
      <c r="F2333">
        <v>259900</v>
      </c>
    </row>
    <row r="2334" spans="1:6" x14ac:dyDescent="0.45">
      <c r="A2334" t="s">
        <v>328</v>
      </c>
      <c r="B2334">
        <v>2022</v>
      </c>
      <c r="C2334" t="s">
        <v>317</v>
      </c>
      <c r="D2334">
        <v>8500</v>
      </c>
      <c r="E2334" t="s">
        <v>316</v>
      </c>
      <c r="F2334">
        <v>259900</v>
      </c>
    </row>
    <row r="2335" spans="1:6" x14ac:dyDescent="0.45">
      <c r="A2335" t="s">
        <v>326</v>
      </c>
      <c r="B2335">
        <v>2015</v>
      </c>
      <c r="C2335" t="s">
        <v>322</v>
      </c>
      <c r="D2335">
        <v>16454</v>
      </c>
      <c r="E2335" t="s">
        <v>316</v>
      </c>
      <c r="F2335">
        <v>259900</v>
      </c>
    </row>
    <row r="2336" spans="1:6" x14ac:dyDescent="0.45">
      <c r="A2336" t="s">
        <v>335</v>
      </c>
      <c r="B2336">
        <v>2020</v>
      </c>
      <c r="C2336" t="s">
        <v>315</v>
      </c>
      <c r="D2336">
        <v>7745</v>
      </c>
      <c r="E2336" t="s">
        <v>316</v>
      </c>
      <c r="F2336">
        <v>259900</v>
      </c>
    </row>
    <row r="2337" spans="1:6" x14ac:dyDescent="0.45">
      <c r="A2337" t="s">
        <v>320</v>
      </c>
      <c r="B2337">
        <v>2019</v>
      </c>
      <c r="C2337" t="s">
        <v>312</v>
      </c>
      <c r="D2337">
        <v>4822</v>
      </c>
      <c r="E2337" t="s">
        <v>316</v>
      </c>
      <c r="F2337">
        <v>259900</v>
      </c>
    </row>
    <row r="2338" spans="1:6" x14ac:dyDescent="0.45">
      <c r="A2338" t="s">
        <v>320</v>
      </c>
      <c r="B2338">
        <v>2019</v>
      </c>
      <c r="C2338" t="s">
        <v>312</v>
      </c>
      <c r="D2338">
        <v>4882</v>
      </c>
      <c r="E2338" t="s">
        <v>316</v>
      </c>
      <c r="F2338">
        <v>259900</v>
      </c>
    </row>
    <row r="2339" spans="1:6" x14ac:dyDescent="0.45">
      <c r="A2339" t="s">
        <v>320</v>
      </c>
      <c r="B2339">
        <v>2019</v>
      </c>
      <c r="C2339" t="s">
        <v>317</v>
      </c>
      <c r="D2339">
        <v>16950</v>
      </c>
      <c r="E2339" t="s">
        <v>316</v>
      </c>
      <c r="F2339">
        <v>259900</v>
      </c>
    </row>
    <row r="2340" spans="1:6" x14ac:dyDescent="0.45">
      <c r="A2340" t="s">
        <v>320</v>
      </c>
      <c r="B2340">
        <v>2020</v>
      </c>
      <c r="C2340" t="s">
        <v>317</v>
      </c>
      <c r="D2340">
        <v>10491</v>
      </c>
      <c r="E2340" t="s">
        <v>316</v>
      </c>
      <c r="F2340">
        <v>259900</v>
      </c>
    </row>
    <row r="2341" spans="1:6" x14ac:dyDescent="0.45">
      <c r="A2341" t="s">
        <v>320</v>
      </c>
      <c r="B2341">
        <v>2021</v>
      </c>
      <c r="C2341" t="s">
        <v>312</v>
      </c>
      <c r="D2341">
        <v>5536</v>
      </c>
      <c r="E2341" t="s">
        <v>316</v>
      </c>
      <c r="F2341">
        <v>259900</v>
      </c>
    </row>
    <row r="2342" spans="1:6" x14ac:dyDescent="0.45">
      <c r="A2342" t="s">
        <v>320</v>
      </c>
      <c r="B2342">
        <v>2021</v>
      </c>
      <c r="C2342" t="s">
        <v>312</v>
      </c>
      <c r="D2342">
        <v>5750</v>
      </c>
      <c r="E2342" t="s">
        <v>316</v>
      </c>
      <c r="F2342">
        <v>259900</v>
      </c>
    </row>
    <row r="2343" spans="1:6" x14ac:dyDescent="0.45">
      <c r="A2343" t="s">
        <v>320</v>
      </c>
      <c r="B2343">
        <v>2021</v>
      </c>
      <c r="C2343" t="s">
        <v>317</v>
      </c>
      <c r="D2343">
        <v>5890</v>
      </c>
      <c r="E2343" t="s">
        <v>313</v>
      </c>
      <c r="F2343">
        <v>259900</v>
      </c>
    </row>
    <row r="2344" spans="1:6" x14ac:dyDescent="0.45">
      <c r="A2344" t="s">
        <v>320</v>
      </c>
      <c r="B2344">
        <v>2021</v>
      </c>
      <c r="C2344" t="s">
        <v>312</v>
      </c>
      <c r="D2344">
        <v>6050</v>
      </c>
      <c r="E2344" t="s">
        <v>316</v>
      </c>
      <c r="F2344">
        <v>259900</v>
      </c>
    </row>
    <row r="2345" spans="1:6" x14ac:dyDescent="0.45">
      <c r="A2345" t="s">
        <v>320</v>
      </c>
      <c r="B2345">
        <v>2021</v>
      </c>
      <c r="C2345" t="s">
        <v>312</v>
      </c>
      <c r="D2345">
        <v>6100</v>
      </c>
      <c r="E2345" t="s">
        <v>316</v>
      </c>
      <c r="F2345">
        <v>259900</v>
      </c>
    </row>
    <row r="2346" spans="1:6" x14ac:dyDescent="0.45">
      <c r="A2346" t="s">
        <v>320</v>
      </c>
      <c r="B2346">
        <v>2023</v>
      </c>
      <c r="C2346" t="s">
        <v>312</v>
      </c>
      <c r="D2346">
        <v>10</v>
      </c>
      <c r="E2346" t="s">
        <v>313</v>
      </c>
      <c r="F2346">
        <v>259900</v>
      </c>
    </row>
    <row r="2347" spans="1:6" x14ac:dyDescent="0.45">
      <c r="A2347" t="s">
        <v>320</v>
      </c>
      <c r="B2347">
        <v>2023</v>
      </c>
      <c r="C2347" t="s">
        <v>312</v>
      </c>
      <c r="D2347">
        <v>10</v>
      </c>
      <c r="E2347" t="s">
        <v>313</v>
      </c>
      <c r="F2347">
        <v>259900</v>
      </c>
    </row>
    <row r="2348" spans="1:6" x14ac:dyDescent="0.45">
      <c r="A2348" t="s">
        <v>320</v>
      </c>
      <c r="B2348">
        <v>2023</v>
      </c>
      <c r="C2348" t="s">
        <v>312</v>
      </c>
      <c r="D2348">
        <v>10</v>
      </c>
      <c r="E2348" t="s">
        <v>313</v>
      </c>
      <c r="F2348">
        <v>259900</v>
      </c>
    </row>
    <row r="2349" spans="1:6" x14ac:dyDescent="0.45">
      <c r="A2349" t="s">
        <v>320</v>
      </c>
      <c r="B2349">
        <v>2023</v>
      </c>
      <c r="C2349" t="s">
        <v>312</v>
      </c>
      <c r="D2349">
        <v>890</v>
      </c>
      <c r="E2349" t="s">
        <v>316</v>
      </c>
      <c r="F2349">
        <v>259900</v>
      </c>
    </row>
    <row r="2350" spans="1:6" x14ac:dyDescent="0.45">
      <c r="A2350" t="s">
        <v>320</v>
      </c>
      <c r="B2350">
        <v>2023</v>
      </c>
      <c r="C2350" t="s">
        <v>312</v>
      </c>
      <c r="D2350">
        <v>1048</v>
      </c>
      <c r="E2350" t="s">
        <v>316</v>
      </c>
      <c r="F2350">
        <v>259900</v>
      </c>
    </row>
    <row r="2351" spans="1:6" x14ac:dyDescent="0.45">
      <c r="A2351" t="s">
        <v>320</v>
      </c>
      <c r="B2351">
        <v>2023</v>
      </c>
      <c r="C2351" t="s">
        <v>312</v>
      </c>
      <c r="D2351">
        <v>1231</v>
      </c>
      <c r="E2351" t="s">
        <v>316</v>
      </c>
      <c r="F2351">
        <v>259900</v>
      </c>
    </row>
    <row r="2352" spans="1:6" x14ac:dyDescent="0.45">
      <c r="A2352" t="s">
        <v>314</v>
      </c>
      <c r="B2352">
        <v>2018</v>
      </c>
      <c r="C2352" t="s">
        <v>317</v>
      </c>
      <c r="D2352">
        <v>11048</v>
      </c>
      <c r="E2352" t="s">
        <v>316</v>
      </c>
      <c r="F2352">
        <v>259900</v>
      </c>
    </row>
    <row r="2353" spans="1:6" x14ac:dyDescent="0.45">
      <c r="A2353" t="s">
        <v>314</v>
      </c>
      <c r="B2353">
        <v>2018</v>
      </c>
      <c r="C2353" t="s">
        <v>312</v>
      </c>
      <c r="D2353">
        <v>13294</v>
      </c>
      <c r="E2353" t="s">
        <v>316</v>
      </c>
      <c r="F2353">
        <v>259900</v>
      </c>
    </row>
    <row r="2354" spans="1:6" x14ac:dyDescent="0.45">
      <c r="A2354" t="s">
        <v>314</v>
      </c>
      <c r="B2354">
        <v>2019</v>
      </c>
      <c r="C2354" t="s">
        <v>312</v>
      </c>
      <c r="D2354">
        <v>10300</v>
      </c>
      <c r="E2354" t="s">
        <v>316</v>
      </c>
      <c r="F2354">
        <v>259900</v>
      </c>
    </row>
    <row r="2355" spans="1:6" x14ac:dyDescent="0.45">
      <c r="A2355" t="s">
        <v>314</v>
      </c>
      <c r="B2355">
        <v>2019</v>
      </c>
      <c r="C2355" t="s">
        <v>317</v>
      </c>
      <c r="D2355">
        <v>11000</v>
      </c>
      <c r="E2355" t="s">
        <v>316</v>
      </c>
      <c r="F2355">
        <v>259900</v>
      </c>
    </row>
    <row r="2356" spans="1:6" x14ac:dyDescent="0.45">
      <c r="A2356" t="s">
        <v>314</v>
      </c>
      <c r="B2356">
        <v>2020</v>
      </c>
      <c r="C2356" t="s">
        <v>317</v>
      </c>
      <c r="D2356">
        <v>8782</v>
      </c>
      <c r="E2356" t="s">
        <v>316</v>
      </c>
      <c r="F2356">
        <v>259900</v>
      </c>
    </row>
    <row r="2357" spans="1:6" x14ac:dyDescent="0.45">
      <c r="A2357" t="s">
        <v>314</v>
      </c>
      <c r="B2357">
        <v>2020</v>
      </c>
      <c r="C2357" t="s">
        <v>317</v>
      </c>
      <c r="D2357">
        <v>9003</v>
      </c>
      <c r="E2357" t="s">
        <v>316</v>
      </c>
      <c r="F2357">
        <v>259900</v>
      </c>
    </row>
    <row r="2358" spans="1:6" x14ac:dyDescent="0.45">
      <c r="A2358" t="s">
        <v>314</v>
      </c>
      <c r="B2358">
        <v>2021</v>
      </c>
      <c r="C2358" t="s">
        <v>312</v>
      </c>
      <c r="D2358">
        <v>2570</v>
      </c>
      <c r="E2358" t="s">
        <v>313</v>
      </c>
      <c r="F2358">
        <v>259900</v>
      </c>
    </row>
    <row r="2359" spans="1:6" x14ac:dyDescent="0.45">
      <c r="A2359" t="s">
        <v>314</v>
      </c>
      <c r="B2359">
        <v>2021</v>
      </c>
      <c r="C2359" t="s">
        <v>312</v>
      </c>
      <c r="D2359">
        <v>3528</v>
      </c>
      <c r="E2359" t="s">
        <v>313</v>
      </c>
      <c r="F2359">
        <v>259900</v>
      </c>
    </row>
    <row r="2360" spans="1:6" x14ac:dyDescent="0.45">
      <c r="A2360" t="s">
        <v>314</v>
      </c>
      <c r="B2360">
        <v>2021</v>
      </c>
      <c r="C2360" t="s">
        <v>312</v>
      </c>
      <c r="D2360">
        <v>3583</v>
      </c>
      <c r="E2360" t="s">
        <v>313</v>
      </c>
      <c r="F2360">
        <v>259900</v>
      </c>
    </row>
    <row r="2361" spans="1:6" x14ac:dyDescent="0.45">
      <c r="A2361" t="s">
        <v>314</v>
      </c>
      <c r="B2361">
        <v>2021</v>
      </c>
      <c r="C2361" t="s">
        <v>312</v>
      </c>
      <c r="D2361">
        <v>3876</v>
      </c>
      <c r="E2361" t="s">
        <v>313</v>
      </c>
      <c r="F2361">
        <v>259900</v>
      </c>
    </row>
    <row r="2362" spans="1:6" x14ac:dyDescent="0.45">
      <c r="A2362" t="s">
        <v>314</v>
      </c>
      <c r="B2362">
        <v>2021</v>
      </c>
      <c r="C2362" t="s">
        <v>312</v>
      </c>
      <c r="D2362">
        <v>4392</v>
      </c>
      <c r="E2362" t="s">
        <v>313</v>
      </c>
      <c r="F2362">
        <v>259900</v>
      </c>
    </row>
    <row r="2363" spans="1:6" x14ac:dyDescent="0.45">
      <c r="A2363" t="s">
        <v>314</v>
      </c>
      <c r="B2363">
        <v>2021</v>
      </c>
      <c r="C2363" t="s">
        <v>312</v>
      </c>
      <c r="D2363">
        <v>6765</v>
      </c>
      <c r="E2363" t="s">
        <v>313</v>
      </c>
      <c r="F2363">
        <v>259900</v>
      </c>
    </row>
    <row r="2364" spans="1:6" x14ac:dyDescent="0.45">
      <c r="A2364" t="s">
        <v>324</v>
      </c>
      <c r="B2364">
        <v>2020</v>
      </c>
      <c r="C2364" t="s">
        <v>312</v>
      </c>
      <c r="D2364">
        <v>7022</v>
      </c>
      <c r="E2364" t="s">
        <v>316</v>
      </c>
      <c r="F2364">
        <v>259800</v>
      </c>
    </row>
    <row r="2365" spans="1:6" x14ac:dyDescent="0.45">
      <c r="A2365" t="s">
        <v>323</v>
      </c>
      <c r="B2365">
        <v>2015</v>
      </c>
      <c r="C2365" t="s">
        <v>315</v>
      </c>
      <c r="D2365">
        <v>11750</v>
      </c>
      <c r="E2365" t="s">
        <v>316</v>
      </c>
      <c r="F2365">
        <v>259800</v>
      </c>
    </row>
    <row r="2366" spans="1:6" x14ac:dyDescent="0.45">
      <c r="A2366" t="s">
        <v>338</v>
      </c>
      <c r="B2366">
        <v>2022</v>
      </c>
      <c r="C2366" t="s">
        <v>322</v>
      </c>
      <c r="D2366">
        <v>1320</v>
      </c>
      <c r="E2366" t="s">
        <v>316</v>
      </c>
      <c r="F2366">
        <v>259800</v>
      </c>
    </row>
    <row r="2367" spans="1:6" x14ac:dyDescent="0.45">
      <c r="A2367" t="s">
        <v>333</v>
      </c>
      <c r="B2367">
        <v>2019</v>
      </c>
      <c r="C2367" t="s">
        <v>315</v>
      </c>
      <c r="D2367">
        <v>9063</v>
      </c>
      <c r="E2367" t="s">
        <v>316</v>
      </c>
      <c r="F2367">
        <v>259800</v>
      </c>
    </row>
    <row r="2368" spans="1:6" x14ac:dyDescent="0.45">
      <c r="A2368" t="s">
        <v>320</v>
      </c>
      <c r="B2368">
        <v>2018</v>
      </c>
      <c r="C2368" t="s">
        <v>317</v>
      </c>
      <c r="D2368">
        <v>8835</v>
      </c>
      <c r="E2368" t="s">
        <v>316</v>
      </c>
      <c r="F2368">
        <v>259800</v>
      </c>
    </row>
    <row r="2369" spans="1:6" x14ac:dyDescent="0.45">
      <c r="A2369" t="s">
        <v>320</v>
      </c>
      <c r="B2369">
        <v>2021</v>
      </c>
      <c r="C2369" t="s">
        <v>312</v>
      </c>
      <c r="D2369">
        <v>2909</v>
      </c>
      <c r="E2369" t="s">
        <v>316</v>
      </c>
      <c r="F2369">
        <v>259800</v>
      </c>
    </row>
    <row r="2370" spans="1:6" x14ac:dyDescent="0.45">
      <c r="A2370" t="s">
        <v>320</v>
      </c>
      <c r="B2370">
        <v>2021</v>
      </c>
      <c r="C2370" t="s">
        <v>322</v>
      </c>
      <c r="D2370">
        <v>7400</v>
      </c>
      <c r="E2370" t="s">
        <v>316</v>
      </c>
      <c r="F2370">
        <v>259800</v>
      </c>
    </row>
    <row r="2371" spans="1:6" x14ac:dyDescent="0.45">
      <c r="A2371" t="s">
        <v>320</v>
      </c>
      <c r="B2371">
        <v>2023</v>
      </c>
      <c r="C2371" t="s">
        <v>312</v>
      </c>
      <c r="D2371">
        <v>2010</v>
      </c>
      <c r="E2371" t="s">
        <v>316</v>
      </c>
      <c r="F2371">
        <v>259800</v>
      </c>
    </row>
    <row r="2372" spans="1:6" x14ac:dyDescent="0.45">
      <c r="A2372" t="s">
        <v>330</v>
      </c>
      <c r="B2372">
        <v>2018</v>
      </c>
      <c r="C2372" t="s">
        <v>317</v>
      </c>
      <c r="D2372">
        <v>10590</v>
      </c>
      <c r="E2372" t="s">
        <v>316</v>
      </c>
      <c r="F2372">
        <v>259000</v>
      </c>
    </row>
    <row r="2373" spans="1:6" x14ac:dyDescent="0.45">
      <c r="A2373" t="s">
        <v>330</v>
      </c>
      <c r="B2373">
        <v>2021</v>
      </c>
      <c r="C2373" t="s">
        <v>312</v>
      </c>
      <c r="D2373">
        <v>3675</v>
      </c>
      <c r="E2373" t="s">
        <v>313</v>
      </c>
      <c r="F2373">
        <v>259000</v>
      </c>
    </row>
    <row r="2374" spans="1:6" x14ac:dyDescent="0.45">
      <c r="A2374" t="s">
        <v>327</v>
      </c>
      <c r="B2374">
        <v>2023</v>
      </c>
      <c r="C2374" t="s">
        <v>312</v>
      </c>
      <c r="D2374">
        <v>1591</v>
      </c>
      <c r="E2374" t="s">
        <v>313</v>
      </c>
      <c r="F2374">
        <v>259000</v>
      </c>
    </row>
    <row r="2375" spans="1:6" x14ac:dyDescent="0.45">
      <c r="A2375" t="s">
        <v>331</v>
      </c>
      <c r="B2375">
        <v>2020</v>
      </c>
      <c r="C2375" t="s">
        <v>322</v>
      </c>
      <c r="D2375">
        <v>6980</v>
      </c>
      <c r="E2375" t="s">
        <v>316</v>
      </c>
      <c r="F2375">
        <v>259000</v>
      </c>
    </row>
    <row r="2376" spans="1:6" x14ac:dyDescent="0.45">
      <c r="A2376" t="s">
        <v>324</v>
      </c>
      <c r="B2376">
        <v>2021</v>
      </c>
      <c r="C2376" t="s">
        <v>315</v>
      </c>
      <c r="D2376">
        <v>4956</v>
      </c>
      <c r="E2376" t="s">
        <v>316</v>
      </c>
      <c r="F2376">
        <v>259000</v>
      </c>
    </row>
    <row r="2377" spans="1:6" x14ac:dyDescent="0.45">
      <c r="A2377" t="s">
        <v>341</v>
      </c>
      <c r="B2377">
        <v>2021</v>
      </c>
      <c r="C2377" t="s">
        <v>315</v>
      </c>
      <c r="D2377">
        <v>7625</v>
      </c>
      <c r="E2377" t="s">
        <v>316</v>
      </c>
      <c r="F2377">
        <v>259000</v>
      </c>
    </row>
    <row r="2378" spans="1:6" x14ac:dyDescent="0.45">
      <c r="A2378" t="s">
        <v>323</v>
      </c>
      <c r="B2378">
        <v>2018</v>
      </c>
      <c r="C2378" t="s">
        <v>317</v>
      </c>
      <c r="D2378">
        <v>10400</v>
      </c>
      <c r="E2378" t="s">
        <v>316</v>
      </c>
      <c r="F2378">
        <v>259000</v>
      </c>
    </row>
    <row r="2379" spans="1:6" x14ac:dyDescent="0.45">
      <c r="A2379" t="s">
        <v>314</v>
      </c>
      <c r="B2379">
        <v>2017</v>
      </c>
      <c r="C2379" t="s">
        <v>317</v>
      </c>
      <c r="D2379">
        <v>11555</v>
      </c>
      <c r="E2379" t="s">
        <v>316</v>
      </c>
      <c r="F2379">
        <v>259000</v>
      </c>
    </row>
    <row r="2380" spans="1:6" x14ac:dyDescent="0.45">
      <c r="A2380" t="s">
        <v>314</v>
      </c>
      <c r="B2380">
        <v>2018</v>
      </c>
      <c r="C2380" t="s">
        <v>315</v>
      </c>
      <c r="D2380">
        <v>7880</v>
      </c>
      <c r="E2380" t="s">
        <v>316</v>
      </c>
      <c r="F2380">
        <v>259000</v>
      </c>
    </row>
    <row r="2381" spans="1:6" x14ac:dyDescent="0.45">
      <c r="A2381" t="s">
        <v>314</v>
      </c>
      <c r="B2381">
        <v>2019</v>
      </c>
      <c r="C2381" t="s">
        <v>312</v>
      </c>
      <c r="D2381">
        <v>9985</v>
      </c>
      <c r="E2381" t="s">
        <v>316</v>
      </c>
      <c r="F2381">
        <v>259000</v>
      </c>
    </row>
    <row r="2382" spans="1:6" x14ac:dyDescent="0.45">
      <c r="A2382" t="s">
        <v>323</v>
      </c>
      <c r="B2382">
        <v>2016</v>
      </c>
      <c r="C2382" t="s">
        <v>317</v>
      </c>
      <c r="D2382">
        <v>8992</v>
      </c>
      <c r="E2382" t="s">
        <v>316</v>
      </c>
      <c r="F2382">
        <v>258900</v>
      </c>
    </row>
    <row r="2383" spans="1:6" x14ac:dyDescent="0.45">
      <c r="A2383" t="s">
        <v>339</v>
      </c>
      <c r="B2383">
        <v>2022</v>
      </c>
      <c r="C2383" t="s">
        <v>322</v>
      </c>
      <c r="D2383">
        <v>3372</v>
      </c>
      <c r="E2383" t="s">
        <v>316</v>
      </c>
      <c r="F2383">
        <v>258900</v>
      </c>
    </row>
    <row r="2384" spans="1:6" x14ac:dyDescent="0.45">
      <c r="A2384" t="s">
        <v>328</v>
      </c>
      <c r="B2384">
        <v>2020</v>
      </c>
      <c r="C2384" t="s">
        <v>317</v>
      </c>
      <c r="D2384">
        <v>10275</v>
      </c>
      <c r="E2384" t="s">
        <v>316</v>
      </c>
      <c r="F2384">
        <v>258900</v>
      </c>
    </row>
    <row r="2385" spans="1:6" x14ac:dyDescent="0.45">
      <c r="A2385" t="s">
        <v>320</v>
      </c>
      <c r="B2385">
        <v>2018</v>
      </c>
      <c r="C2385" t="s">
        <v>317</v>
      </c>
      <c r="D2385">
        <v>9651</v>
      </c>
      <c r="E2385" t="s">
        <v>316</v>
      </c>
      <c r="F2385">
        <v>258900</v>
      </c>
    </row>
    <row r="2386" spans="1:6" x14ac:dyDescent="0.45">
      <c r="A2386" t="s">
        <v>330</v>
      </c>
      <c r="B2386">
        <v>2019</v>
      </c>
      <c r="C2386" t="s">
        <v>312</v>
      </c>
      <c r="D2386">
        <v>4430</v>
      </c>
      <c r="E2386" t="s">
        <v>316</v>
      </c>
      <c r="F2386">
        <v>258700</v>
      </c>
    </row>
    <row r="2387" spans="1:6" x14ac:dyDescent="0.45">
      <c r="A2387" t="s">
        <v>333</v>
      </c>
      <c r="B2387">
        <v>2019</v>
      </c>
      <c r="C2387" t="s">
        <v>315</v>
      </c>
      <c r="D2387">
        <v>6951</v>
      </c>
      <c r="E2387" t="s">
        <v>316</v>
      </c>
      <c r="F2387">
        <v>257900</v>
      </c>
    </row>
    <row r="2388" spans="1:6" x14ac:dyDescent="0.45">
      <c r="A2388" t="s">
        <v>320</v>
      </c>
      <c r="B2388">
        <v>2022</v>
      </c>
      <c r="C2388" t="s">
        <v>312</v>
      </c>
      <c r="D2388">
        <v>2600</v>
      </c>
      <c r="E2388" t="s">
        <v>316</v>
      </c>
      <c r="F2388">
        <v>257900</v>
      </c>
    </row>
    <row r="2389" spans="1:6" x14ac:dyDescent="0.45">
      <c r="A2389" t="s">
        <v>314</v>
      </c>
      <c r="B2389">
        <v>2019</v>
      </c>
      <c r="C2389" t="s">
        <v>312</v>
      </c>
      <c r="D2389">
        <v>13937</v>
      </c>
      <c r="E2389" t="s">
        <v>316</v>
      </c>
      <c r="F2389">
        <v>257900</v>
      </c>
    </row>
    <row r="2390" spans="1:6" x14ac:dyDescent="0.45">
      <c r="A2390" t="s">
        <v>321</v>
      </c>
      <c r="B2390">
        <v>2020</v>
      </c>
      <c r="C2390" t="s">
        <v>317</v>
      </c>
      <c r="D2390">
        <v>7898</v>
      </c>
      <c r="E2390" t="s">
        <v>316</v>
      </c>
      <c r="F2390">
        <v>256125</v>
      </c>
    </row>
    <row r="2391" spans="1:6" x14ac:dyDescent="0.45">
      <c r="A2391" t="s">
        <v>324</v>
      </c>
      <c r="B2391">
        <v>2021</v>
      </c>
      <c r="C2391" t="s">
        <v>315</v>
      </c>
      <c r="D2391">
        <v>1846</v>
      </c>
      <c r="E2391" t="s">
        <v>316</v>
      </c>
      <c r="F2391">
        <v>255000</v>
      </c>
    </row>
    <row r="2392" spans="1:6" x14ac:dyDescent="0.45">
      <c r="A2392" t="s">
        <v>314</v>
      </c>
      <c r="B2392">
        <v>2021</v>
      </c>
      <c r="C2392" t="s">
        <v>317</v>
      </c>
      <c r="D2392">
        <v>10987</v>
      </c>
      <c r="E2392" t="s">
        <v>316</v>
      </c>
      <c r="F2392">
        <v>255000</v>
      </c>
    </row>
    <row r="2393" spans="1:6" x14ac:dyDescent="0.45">
      <c r="A2393" t="s">
        <v>330</v>
      </c>
      <c r="B2393">
        <v>2017</v>
      </c>
      <c r="C2393" t="s">
        <v>317</v>
      </c>
      <c r="D2393">
        <v>10470</v>
      </c>
      <c r="E2393" t="s">
        <v>316</v>
      </c>
      <c r="F2393">
        <v>254900</v>
      </c>
    </row>
    <row r="2394" spans="1:6" x14ac:dyDescent="0.45">
      <c r="A2394" t="s">
        <v>330</v>
      </c>
      <c r="B2394">
        <v>2020</v>
      </c>
      <c r="C2394" t="s">
        <v>317</v>
      </c>
      <c r="D2394">
        <v>16919</v>
      </c>
      <c r="E2394" t="s">
        <v>316</v>
      </c>
      <c r="F2394">
        <v>254900</v>
      </c>
    </row>
    <row r="2395" spans="1:6" x14ac:dyDescent="0.45">
      <c r="A2395" t="s">
        <v>327</v>
      </c>
      <c r="B2395">
        <v>2019</v>
      </c>
      <c r="C2395" t="s">
        <v>317</v>
      </c>
      <c r="D2395">
        <v>8249</v>
      </c>
      <c r="E2395" t="s">
        <v>316</v>
      </c>
      <c r="F2395">
        <v>254900</v>
      </c>
    </row>
    <row r="2396" spans="1:6" x14ac:dyDescent="0.45">
      <c r="A2396" t="s">
        <v>319</v>
      </c>
      <c r="B2396">
        <v>2019</v>
      </c>
      <c r="C2396" t="s">
        <v>317</v>
      </c>
      <c r="D2396">
        <v>7155</v>
      </c>
      <c r="E2396" t="s">
        <v>316</v>
      </c>
      <c r="F2396">
        <v>254900</v>
      </c>
    </row>
    <row r="2397" spans="1:6" x14ac:dyDescent="0.45">
      <c r="A2397" t="s">
        <v>319</v>
      </c>
      <c r="B2397">
        <v>2020</v>
      </c>
      <c r="C2397" t="s">
        <v>317</v>
      </c>
      <c r="D2397">
        <v>9849</v>
      </c>
      <c r="E2397" t="s">
        <v>316</v>
      </c>
      <c r="F2397">
        <v>254900</v>
      </c>
    </row>
    <row r="2398" spans="1:6" x14ac:dyDescent="0.45">
      <c r="A2398" t="s">
        <v>324</v>
      </c>
      <c r="B2398">
        <v>2021</v>
      </c>
      <c r="C2398" t="s">
        <v>315</v>
      </c>
      <c r="D2398">
        <v>3950</v>
      </c>
      <c r="E2398" t="s">
        <v>316</v>
      </c>
      <c r="F2398">
        <v>254900</v>
      </c>
    </row>
    <row r="2399" spans="1:6" x14ac:dyDescent="0.45">
      <c r="A2399" t="s">
        <v>323</v>
      </c>
      <c r="B2399">
        <v>2016</v>
      </c>
      <c r="C2399" t="s">
        <v>312</v>
      </c>
      <c r="D2399">
        <v>12100</v>
      </c>
      <c r="E2399" t="s">
        <v>316</v>
      </c>
      <c r="F2399">
        <v>254900</v>
      </c>
    </row>
    <row r="2400" spans="1:6" x14ac:dyDescent="0.45">
      <c r="A2400" t="s">
        <v>323</v>
      </c>
      <c r="B2400">
        <v>2019</v>
      </c>
      <c r="C2400" t="s">
        <v>312</v>
      </c>
      <c r="D2400">
        <v>6990</v>
      </c>
      <c r="E2400" t="s">
        <v>316</v>
      </c>
      <c r="F2400">
        <v>254900</v>
      </c>
    </row>
    <row r="2401" spans="1:6" x14ac:dyDescent="0.45">
      <c r="A2401" t="s">
        <v>323</v>
      </c>
      <c r="B2401">
        <v>2019</v>
      </c>
      <c r="C2401" t="s">
        <v>317</v>
      </c>
      <c r="D2401">
        <v>18561</v>
      </c>
      <c r="E2401" t="s">
        <v>316</v>
      </c>
      <c r="F2401">
        <v>254900</v>
      </c>
    </row>
    <row r="2402" spans="1:6" x14ac:dyDescent="0.45">
      <c r="A2402" t="s">
        <v>323</v>
      </c>
      <c r="B2402">
        <v>2020</v>
      </c>
      <c r="C2402" t="s">
        <v>317</v>
      </c>
      <c r="D2402">
        <v>6877</v>
      </c>
      <c r="E2402" t="s">
        <v>316</v>
      </c>
      <c r="F2402">
        <v>254900</v>
      </c>
    </row>
    <row r="2403" spans="1:6" x14ac:dyDescent="0.45">
      <c r="A2403" t="s">
        <v>318</v>
      </c>
      <c r="B2403">
        <v>2021</v>
      </c>
      <c r="C2403" t="s">
        <v>322</v>
      </c>
      <c r="D2403">
        <v>3899</v>
      </c>
      <c r="E2403" t="s">
        <v>316</v>
      </c>
      <c r="F2403">
        <v>254900</v>
      </c>
    </row>
    <row r="2404" spans="1:6" x14ac:dyDescent="0.45">
      <c r="A2404" t="s">
        <v>325</v>
      </c>
      <c r="B2404">
        <v>2018</v>
      </c>
      <c r="C2404" t="s">
        <v>317</v>
      </c>
      <c r="D2404">
        <v>11550</v>
      </c>
      <c r="E2404" t="s">
        <v>316</v>
      </c>
      <c r="F2404">
        <v>254900</v>
      </c>
    </row>
    <row r="2405" spans="1:6" x14ac:dyDescent="0.45">
      <c r="A2405" t="s">
        <v>343</v>
      </c>
      <c r="B2405">
        <v>2020</v>
      </c>
      <c r="C2405" t="s">
        <v>312</v>
      </c>
      <c r="D2405">
        <v>5766</v>
      </c>
      <c r="E2405" t="s">
        <v>316</v>
      </c>
      <c r="F2405">
        <v>254900</v>
      </c>
    </row>
    <row r="2406" spans="1:6" x14ac:dyDescent="0.45">
      <c r="A2406" t="s">
        <v>320</v>
      </c>
      <c r="B2406">
        <v>2018</v>
      </c>
      <c r="C2406" t="s">
        <v>317</v>
      </c>
      <c r="D2406">
        <v>8600</v>
      </c>
      <c r="E2406" t="s">
        <v>316</v>
      </c>
      <c r="F2406">
        <v>254900</v>
      </c>
    </row>
    <row r="2407" spans="1:6" x14ac:dyDescent="0.45">
      <c r="A2407" t="s">
        <v>320</v>
      </c>
      <c r="B2407">
        <v>2020</v>
      </c>
      <c r="C2407" t="s">
        <v>317</v>
      </c>
      <c r="D2407">
        <v>11000</v>
      </c>
      <c r="E2407" t="s">
        <v>316</v>
      </c>
      <c r="F2407">
        <v>254900</v>
      </c>
    </row>
    <row r="2408" spans="1:6" x14ac:dyDescent="0.45">
      <c r="A2408" t="s">
        <v>320</v>
      </c>
      <c r="B2408">
        <v>2020</v>
      </c>
      <c r="C2408" t="s">
        <v>317</v>
      </c>
      <c r="D2408">
        <v>13946</v>
      </c>
      <c r="E2408" t="s">
        <v>316</v>
      </c>
      <c r="F2408">
        <v>254900</v>
      </c>
    </row>
    <row r="2409" spans="1:6" x14ac:dyDescent="0.45">
      <c r="A2409" t="s">
        <v>314</v>
      </c>
      <c r="B2409">
        <v>2020</v>
      </c>
      <c r="C2409" t="s">
        <v>317</v>
      </c>
      <c r="D2409">
        <v>7635</v>
      </c>
      <c r="E2409" t="s">
        <v>313</v>
      </c>
      <c r="F2409">
        <v>254900</v>
      </c>
    </row>
    <row r="2410" spans="1:6" x14ac:dyDescent="0.45">
      <c r="A2410" t="s">
        <v>314</v>
      </c>
      <c r="B2410">
        <v>2020</v>
      </c>
      <c r="C2410" t="s">
        <v>312</v>
      </c>
      <c r="D2410">
        <v>10400</v>
      </c>
      <c r="E2410" t="s">
        <v>316</v>
      </c>
      <c r="F2410">
        <v>254900</v>
      </c>
    </row>
    <row r="2411" spans="1:6" x14ac:dyDescent="0.45">
      <c r="A2411" t="s">
        <v>314</v>
      </c>
      <c r="B2411">
        <v>2021</v>
      </c>
      <c r="C2411" t="s">
        <v>317</v>
      </c>
      <c r="D2411">
        <v>15139</v>
      </c>
      <c r="E2411" t="s">
        <v>316</v>
      </c>
      <c r="F2411">
        <v>254900</v>
      </c>
    </row>
    <row r="2412" spans="1:6" x14ac:dyDescent="0.45">
      <c r="A2412" t="s">
        <v>330</v>
      </c>
      <c r="B2412">
        <v>2017</v>
      </c>
      <c r="C2412" t="s">
        <v>317</v>
      </c>
      <c r="D2412">
        <v>11668</v>
      </c>
      <c r="E2412" t="s">
        <v>316</v>
      </c>
      <c r="F2412">
        <v>254800</v>
      </c>
    </row>
    <row r="2413" spans="1:6" x14ac:dyDescent="0.45">
      <c r="A2413" t="s">
        <v>330</v>
      </c>
      <c r="B2413">
        <v>2019</v>
      </c>
      <c r="C2413" t="s">
        <v>312</v>
      </c>
      <c r="D2413">
        <v>2050</v>
      </c>
      <c r="E2413" t="s">
        <v>316</v>
      </c>
      <c r="F2413">
        <v>254800</v>
      </c>
    </row>
    <row r="2414" spans="1:6" x14ac:dyDescent="0.45">
      <c r="A2414" t="s">
        <v>327</v>
      </c>
      <c r="B2414">
        <v>2018</v>
      </c>
      <c r="C2414" t="s">
        <v>317</v>
      </c>
      <c r="D2414">
        <v>7391</v>
      </c>
      <c r="E2414" t="s">
        <v>316</v>
      </c>
      <c r="F2414">
        <v>254800</v>
      </c>
    </row>
    <row r="2415" spans="1:6" x14ac:dyDescent="0.45">
      <c r="A2415" t="s">
        <v>327</v>
      </c>
      <c r="B2415">
        <v>2018</v>
      </c>
      <c r="C2415" t="s">
        <v>317</v>
      </c>
      <c r="D2415">
        <v>9607</v>
      </c>
      <c r="E2415" t="s">
        <v>316</v>
      </c>
      <c r="F2415">
        <v>254800</v>
      </c>
    </row>
    <row r="2416" spans="1:6" x14ac:dyDescent="0.45">
      <c r="A2416" t="s">
        <v>320</v>
      </c>
      <c r="B2416">
        <v>2020</v>
      </c>
      <c r="C2416" t="s">
        <v>312</v>
      </c>
      <c r="D2416">
        <v>2895</v>
      </c>
      <c r="E2416" t="s">
        <v>316</v>
      </c>
      <c r="F2416">
        <v>254800</v>
      </c>
    </row>
    <row r="2417" spans="1:6" x14ac:dyDescent="0.45">
      <c r="A2417" t="s">
        <v>323</v>
      </c>
      <c r="B2417">
        <v>2018</v>
      </c>
      <c r="C2417" t="s">
        <v>317</v>
      </c>
      <c r="D2417">
        <v>18758</v>
      </c>
      <c r="E2417" t="s">
        <v>316</v>
      </c>
      <c r="F2417">
        <v>254500</v>
      </c>
    </row>
    <row r="2418" spans="1:6" x14ac:dyDescent="0.45">
      <c r="A2418" t="s">
        <v>321</v>
      </c>
      <c r="B2418">
        <v>2022</v>
      </c>
      <c r="C2418" t="s">
        <v>317</v>
      </c>
      <c r="D2418">
        <v>1030</v>
      </c>
      <c r="E2418" t="s">
        <v>316</v>
      </c>
      <c r="F2418">
        <v>254500</v>
      </c>
    </row>
    <row r="2419" spans="1:6" x14ac:dyDescent="0.45">
      <c r="A2419" t="s">
        <v>330</v>
      </c>
      <c r="B2419">
        <v>2021</v>
      </c>
      <c r="C2419" t="s">
        <v>312</v>
      </c>
      <c r="D2419">
        <v>2544</v>
      </c>
      <c r="E2419" t="s">
        <v>316</v>
      </c>
      <c r="F2419">
        <v>254000</v>
      </c>
    </row>
    <row r="2420" spans="1:6" x14ac:dyDescent="0.45">
      <c r="A2420" t="s">
        <v>327</v>
      </c>
      <c r="B2420">
        <v>2018</v>
      </c>
      <c r="C2420" t="s">
        <v>312</v>
      </c>
      <c r="D2420">
        <v>11438</v>
      </c>
      <c r="E2420" t="s">
        <v>316</v>
      </c>
      <c r="F2420">
        <v>252900</v>
      </c>
    </row>
    <row r="2421" spans="1:6" x14ac:dyDescent="0.45">
      <c r="A2421" t="s">
        <v>328</v>
      </c>
      <c r="B2421">
        <v>2021</v>
      </c>
      <c r="C2421" t="s">
        <v>317</v>
      </c>
      <c r="D2421">
        <v>12726</v>
      </c>
      <c r="E2421" t="s">
        <v>316</v>
      </c>
      <c r="F2421">
        <v>250000</v>
      </c>
    </row>
    <row r="2422" spans="1:6" x14ac:dyDescent="0.45">
      <c r="A2422" t="s">
        <v>330</v>
      </c>
      <c r="B2422">
        <v>2017</v>
      </c>
      <c r="C2422" t="s">
        <v>317</v>
      </c>
      <c r="D2422">
        <v>14000</v>
      </c>
      <c r="E2422" t="s">
        <v>316</v>
      </c>
      <c r="F2422">
        <v>249900</v>
      </c>
    </row>
    <row r="2423" spans="1:6" x14ac:dyDescent="0.45">
      <c r="A2423" t="s">
        <v>327</v>
      </c>
      <c r="B2423">
        <v>2016</v>
      </c>
      <c r="C2423" t="s">
        <v>317</v>
      </c>
      <c r="D2423">
        <v>10886</v>
      </c>
      <c r="E2423" t="s">
        <v>316</v>
      </c>
      <c r="F2423">
        <v>249900</v>
      </c>
    </row>
    <row r="2424" spans="1:6" x14ac:dyDescent="0.45">
      <c r="A2424" t="s">
        <v>327</v>
      </c>
      <c r="B2424">
        <v>2016</v>
      </c>
      <c r="C2424" t="s">
        <v>317</v>
      </c>
      <c r="D2424">
        <v>14822</v>
      </c>
      <c r="E2424" t="s">
        <v>316</v>
      </c>
      <c r="F2424">
        <v>249900</v>
      </c>
    </row>
    <row r="2425" spans="1:6" x14ac:dyDescent="0.45">
      <c r="A2425" t="s">
        <v>327</v>
      </c>
      <c r="B2425">
        <v>2017</v>
      </c>
      <c r="C2425" t="s">
        <v>317</v>
      </c>
      <c r="D2425">
        <v>6430</v>
      </c>
      <c r="E2425" t="s">
        <v>316</v>
      </c>
      <c r="F2425">
        <v>249900</v>
      </c>
    </row>
    <row r="2426" spans="1:6" x14ac:dyDescent="0.45">
      <c r="A2426" t="s">
        <v>327</v>
      </c>
      <c r="B2426">
        <v>2017</v>
      </c>
      <c r="C2426" t="s">
        <v>317</v>
      </c>
      <c r="D2426">
        <v>12195</v>
      </c>
      <c r="E2426" t="s">
        <v>316</v>
      </c>
      <c r="F2426">
        <v>249900</v>
      </c>
    </row>
    <row r="2427" spans="1:6" x14ac:dyDescent="0.45">
      <c r="A2427" t="s">
        <v>327</v>
      </c>
      <c r="B2427">
        <v>2018</v>
      </c>
      <c r="C2427" t="s">
        <v>315</v>
      </c>
      <c r="D2427">
        <v>7150</v>
      </c>
      <c r="E2427" t="s">
        <v>316</v>
      </c>
      <c r="F2427">
        <v>249900</v>
      </c>
    </row>
    <row r="2428" spans="1:6" x14ac:dyDescent="0.45">
      <c r="A2428" t="s">
        <v>327</v>
      </c>
      <c r="B2428">
        <v>2018</v>
      </c>
      <c r="C2428" t="s">
        <v>315</v>
      </c>
      <c r="D2428">
        <v>7549</v>
      </c>
      <c r="E2428" t="s">
        <v>316</v>
      </c>
      <c r="F2428">
        <v>249900</v>
      </c>
    </row>
    <row r="2429" spans="1:6" x14ac:dyDescent="0.45">
      <c r="A2429" t="s">
        <v>327</v>
      </c>
      <c r="B2429">
        <v>2018</v>
      </c>
      <c r="C2429" t="s">
        <v>312</v>
      </c>
      <c r="D2429">
        <v>17000</v>
      </c>
      <c r="E2429" t="s">
        <v>316</v>
      </c>
      <c r="F2429">
        <v>249900</v>
      </c>
    </row>
    <row r="2430" spans="1:6" x14ac:dyDescent="0.45">
      <c r="A2430" t="s">
        <v>327</v>
      </c>
      <c r="B2430">
        <v>2019</v>
      </c>
      <c r="C2430" t="s">
        <v>312</v>
      </c>
      <c r="D2430">
        <v>8400</v>
      </c>
      <c r="E2430" t="s">
        <v>316</v>
      </c>
      <c r="F2430">
        <v>249900</v>
      </c>
    </row>
    <row r="2431" spans="1:6" x14ac:dyDescent="0.45">
      <c r="A2431" t="s">
        <v>327</v>
      </c>
      <c r="B2431">
        <v>2021</v>
      </c>
      <c r="C2431" t="s">
        <v>312</v>
      </c>
      <c r="D2431">
        <v>5903</v>
      </c>
      <c r="E2431" t="s">
        <v>316</v>
      </c>
      <c r="F2431">
        <v>249900</v>
      </c>
    </row>
    <row r="2432" spans="1:6" x14ac:dyDescent="0.45">
      <c r="A2432" t="s">
        <v>334</v>
      </c>
      <c r="B2432">
        <v>2021</v>
      </c>
      <c r="C2432" t="s">
        <v>322</v>
      </c>
      <c r="D2432">
        <v>1857</v>
      </c>
      <c r="E2432" t="s">
        <v>316</v>
      </c>
      <c r="F2432">
        <v>249900</v>
      </c>
    </row>
    <row r="2433" spans="1:6" x14ac:dyDescent="0.45">
      <c r="A2433" t="s">
        <v>334</v>
      </c>
      <c r="B2433">
        <v>2021</v>
      </c>
      <c r="C2433" t="s">
        <v>317</v>
      </c>
      <c r="D2433">
        <v>2942</v>
      </c>
      <c r="E2433" t="s">
        <v>316</v>
      </c>
      <c r="F2433">
        <v>249900</v>
      </c>
    </row>
    <row r="2434" spans="1:6" x14ac:dyDescent="0.45">
      <c r="A2434" t="s">
        <v>334</v>
      </c>
      <c r="B2434">
        <v>2022</v>
      </c>
      <c r="C2434" t="s">
        <v>317</v>
      </c>
      <c r="D2434">
        <v>1705</v>
      </c>
      <c r="E2434" t="s">
        <v>313</v>
      </c>
      <c r="F2434">
        <v>249900</v>
      </c>
    </row>
    <row r="2435" spans="1:6" x14ac:dyDescent="0.45">
      <c r="A2435" t="s">
        <v>319</v>
      </c>
      <c r="B2435">
        <v>2020</v>
      </c>
      <c r="C2435" t="s">
        <v>317</v>
      </c>
      <c r="D2435">
        <v>4268</v>
      </c>
      <c r="E2435" t="s">
        <v>313</v>
      </c>
      <c r="F2435">
        <v>249900</v>
      </c>
    </row>
    <row r="2436" spans="1:6" x14ac:dyDescent="0.45">
      <c r="A2436" t="s">
        <v>319</v>
      </c>
      <c r="B2436">
        <v>2020</v>
      </c>
      <c r="C2436" t="s">
        <v>317</v>
      </c>
      <c r="D2436">
        <v>9010</v>
      </c>
      <c r="E2436" t="s">
        <v>316</v>
      </c>
      <c r="F2436">
        <v>249900</v>
      </c>
    </row>
    <row r="2437" spans="1:6" x14ac:dyDescent="0.45">
      <c r="A2437" t="s">
        <v>319</v>
      </c>
      <c r="B2437">
        <v>2020</v>
      </c>
      <c r="C2437" t="s">
        <v>317</v>
      </c>
      <c r="D2437">
        <v>12480</v>
      </c>
      <c r="E2437" t="s">
        <v>316</v>
      </c>
      <c r="F2437">
        <v>249900</v>
      </c>
    </row>
    <row r="2438" spans="1:6" x14ac:dyDescent="0.45">
      <c r="A2438" t="s">
        <v>331</v>
      </c>
      <c r="B2438">
        <v>2020</v>
      </c>
      <c r="C2438" t="s">
        <v>315</v>
      </c>
      <c r="D2438">
        <v>865</v>
      </c>
      <c r="E2438" t="s">
        <v>316</v>
      </c>
      <c r="F2438">
        <v>249900</v>
      </c>
    </row>
    <row r="2439" spans="1:6" x14ac:dyDescent="0.45">
      <c r="A2439" t="s">
        <v>331</v>
      </c>
      <c r="B2439">
        <v>2022</v>
      </c>
      <c r="C2439" t="s">
        <v>312</v>
      </c>
      <c r="D2439">
        <v>2555</v>
      </c>
      <c r="E2439" t="s">
        <v>316</v>
      </c>
      <c r="F2439">
        <v>249900</v>
      </c>
    </row>
    <row r="2440" spans="1:6" x14ac:dyDescent="0.45">
      <c r="A2440" t="s">
        <v>331</v>
      </c>
      <c r="B2440">
        <v>2024</v>
      </c>
      <c r="C2440" t="s">
        <v>315</v>
      </c>
      <c r="D2440">
        <v>500</v>
      </c>
      <c r="E2440" t="s">
        <v>316</v>
      </c>
      <c r="F2440">
        <v>249900</v>
      </c>
    </row>
    <row r="2441" spans="1:6" x14ac:dyDescent="0.45">
      <c r="A2441" t="s">
        <v>324</v>
      </c>
      <c r="B2441">
        <v>2016</v>
      </c>
      <c r="C2441" t="s">
        <v>317</v>
      </c>
      <c r="D2441">
        <v>11500</v>
      </c>
      <c r="E2441" t="s">
        <v>316</v>
      </c>
      <c r="F2441">
        <v>249900</v>
      </c>
    </row>
    <row r="2442" spans="1:6" x14ac:dyDescent="0.45">
      <c r="A2442" t="s">
        <v>324</v>
      </c>
      <c r="B2442">
        <v>2021</v>
      </c>
      <c r="C2442" t="s">
        <v>312</v>
      </c>
      <c r="D2442">
        <v>3609</v>
      </c>
      <c r="E2442" t="s">
        <v>316</v>
      </c>
      <c r="F2442">
        <v>249900</v>
      </c>
    </row>
    <row r="2443" spans="1:6" x14ac:dyDescent="0.45">
      <c r="A2443" t="s">
        <v>324</v>
      </c>
      <c r="B2443">
        <v>2022</v>
      </c>
      <c r="C2443" t="s">
        <v>315</v>
      </c>
      <c r="D2443">
        <v>6400</v>
      </c>
      <c r="E2443" t="s">
        <v>316</v>
      </c>
      <c r="F2443">
        <v>249900</v>
      </c>
    </row>
    <row r="2444" spans="1:6" x14ac:dyDescent="0.45">
      <c r="A2444" t="s">
        <v>342</v>
      </c>
      <c r="B2444">
        <v>2016</v>
      </c>
      <c r="C2444" t="s">
        <v>317</v>
      </c>
      <c r="D2444">
        <v>10202</v>
      </c>
      <c r="E2444" t="s">
        <v>316</v>
      </c>
      <c r="F2444">
        <v>249900</v>
      </c>
    </row>
    <row r="2445" spans="1:6" x14ac:dyDescent="0.45">
      <c r="A2445" t="s">
        <v>341</v>
      </c>
      <c r="B2445">
        <v>2017</v>
      </c>
      <c r="C2445" t="s">
        <v>315</v>
      </c>
      <c r="D2445">
        <v>10711</v>
      </c>
      <c r="E2445" t="s">
        <v>316</v>
      </c>
      <c r="F2445">
        <v>249900</v>
      </c>
    </row>
    <row r="2446" spans="1:6" x14ac:dyDescent="0.45">
      <c r="A2446" t="s">
        <v>341</v>
      </c>
      <c r="B2446">
        <v>2018</v>
      </c>
      <c r="C2446" t="s">
        <v>315</v>
      </c>
      <c r="D2446">
        <v>15063</v>
      </c>
      <c r="E2446" t="s">
        <v>316</v>
      </c>
      <c r="F2446">
        <v>249900</v>
      </c>
    </row>
    <row r="2447" spans="1:6" x14ac:dyDescent="0.45">
      <c r="A2447" t="s">
        <v>323</v>
      </c>
      <c r="B2447">
        <v>2016</v>
      </c>
      <c r="C2447" t="s">
        <v>317</v>
      </c>
      <c r="D2447">
        <v>16900</v>
      </c>
      <c r="E2447" t="s">
        <v>316</v>
      </c>
      <c r="F2447">
        <v>249900</v>
      </c>
    </row>
    <row r="2448" spans="1:6" x14ac:dyDescent="0.45">
      <c r="A2448" t="s">
        <v>323</v>
      </c>
      <c r="B2448">
        <v>2017</v>
      </c>
      <c r="C2448" t="s">
        <v>317</v>
      </c>
      <c r="D2448">
        <v>5379</v>
      </c>
      <c r="E2448" t="s">
        <v>316</v>
      </c>
      <c r="F2448">
        <v>249900</v>
      </c>
    </row>
    <row r="2449" spans="1:6" x14ac:dyDescent="0.45">
      <c r="A2449" t="s">
        <v>323</v>
      </c>
      <c r="B2449">
        <v>2017</v>
      </c>
      <c r="C2449" t="s">
        <v>317</v>
      </c>
      <c r="D2449">
        <v>13200</v>
      </c>
      <c r="E2449" t="s">
        <v>316</v>
      </c>
      <c r="F2449">
        <v>249900</v>
      </c>
    </row>
    <row r="2450" spans="1:6" x14ac:dyDescent="0.45">
      <c r="A2450" t="s">
        <v>323</v>
      </c>
      <c r="B2450">
        <v>2017</v>
      </c>
      <c r="C2450" t="s">
        <v>317</v>
      </c>
      <c r="D2450">
        <v>13289</v>
      </c>
      <c r="E2450" t="s">
        <v>316</v>
      </c>
      <c r="F2450">
        <v>249900</v>
      </c>
    </row>
    <row r="2451" spans="1:6" x14ac:dyDescent="0.45">
      <c r="A2451" t="s">
        <v>323</v>
      </c>
      <c r="B2451">
        <v>2018</v>
      </c>
      <c r="C2451" t="s">
        <v>317</v>
      </c>
      <c r="D2451">
        <v>15690</v>
      </c>
      <c r="E2451" t="s">
        <v>316</v>
      </c>
      <c r="F2451">
        <v>249900</v>
      </c>
    </row>
    <row r="2452" spans="1:6" x14ac:dyDescent="0.45">
      <c r="A2452" t="s">
        <v>323</v>
      </c>
      <c r="B2452">
        <v>2021</v>
      </c>
      <c r="C2452" t="s">
        <v>312</v>
      </c>
      <c r="D2452">
        <v>3261</v>
      </c>
      <c r="E2452" t="s">
        <v>313</v>
      </c>
      <c r="F2452">
        <v>249900</v>
      </c>
    </row>
    <row r="2453" spans="1:6" x14ac:dyDescent="0.45">
      <c r="A2453" t="s">
        <v>339</v>
      </c>
      <c r="B2453">
        <v>2021</v>
      </c>
      <c r="C2453" t="s">
        <v>312</v>
      </c>
      <c r="D2453">
        <v>2885</v>
      </c>
      <c r="E2453" t="s">
        <v>316</v>
      </c>
      <c r="F2453">
        <v>249900</v>
      </c>
    </row>
    <row r="2454" spans="1:6" x14ac:dyDescent="0.45">
      <c r="A2454" t="s">
        <v>333</v>
      </c>
      <c r="B2454">
        <v>2020</v>
      </c>
      <c r="C2454" t="s">
        <v>315</v>
      </c>
      <c r="D2454">
        <v>11648</v>
      </c>
      <c r="E2454" t="s">
        <v>316</v>
      </c>
      <c r="F2454">
        <v>249900</v>
      </c>
    </row>
    <row r="2455" spans="1:6" x14ac:dyDescent="0.45">
      <c r="A2455" t="s">
        <v>318</v>
      </c>
      <c r="B2455">
        <v>2020</v>
      </c>
      <c r="C2455" t="s">
        <v>322</v>
      </c>
      <c r="D2455">
        <v>5800</v>
      </c>
      <c r="E2455" t="s">
        <v>316</v>
      </c>
      <c r="F2455">
        <v>249900</v>
      </c>
    </row>
    <row r="2456" spans="1:6" x14ac:dyDescent="0.45">
      <c r="A2456" t="s">
        <v>321</v>
      </c>
      <c r="B2456">
        <v>2019</v>
      </c>
      <c r="C2456" t="s">
        <v>317</v>
      </c>
      <c r="D2456">
        <v>9780</v>
      </c>
      <c r="E2456" t="s">
        <v>316</v>
      </c>
      <c r="F2456">
        <v>249900</v>
      </c>
    </row>
    <row r="2457" spans="1:6" x14ac:dyDescent="0.45">
      <c r="A2457" t="s">
        <v>321</v>
      </c>
      <c r="B2457">
        <v>2019</v>
      </c>
      <c r="C2457" t="s">
        <v>317</v>
      </c>
      <c r="D2457">
        <v>17049</v>
      </c>
      <c r="E2457" t="s">
        <v>313</v>
      </c>
      <c r="F2457">
        <v>249900</v>
      </c>
    </row>
    <row r="2458" spans="1:6" x14ac:dyDescent="0.45">
      <c r="A2458" t="s">
        <v>321</v>
      </c>
      <c r="B2458">
        <v>2020</v>
      </c>
      <c r="C2458" t="s">
        <v>312</v>
      </c>
      <c r="D2458">
        <v>6139</v>
      </c>
      <c r="E2458" t="s">
        <v>316</v>
      </c>
      <c r="F2458">
        <v>249900</v>
      </c>
    </row>
    <row r="2459" spans="1:6" x14ac:dyDescent="0.45">
      <c r="A2459" t="s">
        <v>321</v>
      </c>
      <c r="B2459">
        <v>2021</v>
      </c>
      <c r="C2459" t="s">
        <v>322</v>
      </c>
      <c r="D2459">
        <v>8397</v>
      </c>
      <c r="E2459" t="s">
        <v>316</v>
      </c>
      <c r="F2459">
        <v>249900</v>
      </c>
    </row>
    <row r="2460" spans="1:6" x14ac:dyDescent="0.45">
      <c r="A2460" t="s">
        <v>311</v>
      </c>
      <c r="B2460">
        <v>2020</v>
      </c>
      <c r="C2460" t="s">
        <v>317</v>
      </c>
      <c r="D2460">
        <v>10990</v>
      </c>
      <c r="E2460" t="s">
        <v>316</v>
      </c>
      <c r="F2460">
        <v>249900</v>
      </c>
    </row>
    <row r="2461" spans="1:6" x14ac:dyDescent="0.45">
      <c r="A2461" t="s">
        <v>311</v>
      </c>
      <c r="B2461">
        <v>2022</v>
      </c>
      <c r="C2461" t="s">
        <v>315</v>
      </c>
      <c r="D2461">
        <v>3859</v>
      </c>
      <c r="E2461" t="s">
        <v>316</v>
      </c>
      <c r="F2461">
        <v>249900</v>
      </c>
    </row>
    <row r="2462" spans="1:6" x14ac:dyDescent="0.45">
      <c r="A2462" t="s">
        <v>311</v>
      </c>
      <c r="B2462">
        <v>2022</v>
      </c>
      <c r="C2462" t="s">
        <v>315</v>
      </c>
      <c r="D2462">
        <v>4103</v>
      </c>
      <c r="E2462" t="s">
        <v>316</v>
      </c>
      <c r="F2462">
        <v>249900</v>
      </c>
    </row>
    <row r="2463" spans="1:6" x14ac:dyDescent="0.45">
      <c r="A2463" t="s">
        <v>328</v>
      </c>
      <c r="B2463">
        <v>2018</v>
      </c>
      <c r="C2463" t="s">
        <v>317</v>
      </c>
      <c r="D2463">
        <v>9997</v>
      </c>
      <c r="E2463" t="s">
        <v>316</v>
      </c>
      <c r="F2463">
        <v>249900</v>
      </c>
    </row>
    <row r="2464" spans="1:6" x14ac:dyDescent="0.45">
      <c r="A2464" t="s">
        <v>328</v>
      </c>
      <c r="B2464">
        <v>2018</v>
      </c>
      <c r="C2464" t="s">
        <v>317</v>
      </c>
      <c r="D2464">
        <v>15929</v>
      </c>
      <c r="E2464" t="s">
        <v>316</v>
      </c>
      <c r="F2464">
        <v>249900</v>
      </c>
    </row>
    <row r="2465" spans="1:6" x14ac:dyDescent="0.45">
      <c r="A2465" t="s">
        <v>328</v>
      </c>
      <c r="B2465">
        <v>2020</v>
      </c>
      <c r="C2465" t="s">
        <v>317</v>
      </c>
      <c r="D2465">
        <v>11738</v>
      </c>
      <c r="E2465" t="s">
        <v>316</v>
      </c>
      <c r="F2465">
        <v>249900</v>
      </c>
    </row>
    <row r="2466" spans="1:6" x14ac:dyDescent="0.45">
      <c r="A2466" t="s">
        <v>343</v>
      </c>
      <c r="B2466">
        <v>2020</v>
      </c>
      <c r="C2466" t="s">
        <v>315</v>
      </c>
      <c r="D2466">
        <v>6265</v>
      </c>
      <c r="E2466" t="s">
        <v>316</v>
      </c>
      <c r="F2466">
        <v>249900</v>
      </c>
    </row>
    <row r="2467" spans="1:6" x14ac:dyDescent="0.45">
      <c r="A2467" t="s">
        <v>335</v>
      </c>
      <c r="B2467">
        <v>2019</v>
      </c>
      <c r="C2467" t="s">
        <v>315</v>
      </c>
      <c r="D2467">
        <v>6172</v>
      </c>
      <c r="E2467" t="s">
        <v>316</v>
      </c>
      <c r="F2467">
        <v>249900</v>
      </c>
    </row>
    <row r="2468" spans="1:6" x14ac:dyDescent="0.45">
      <c r="A2468" t="s">
        <v>335</v>
      </c>
      <c r="B2468">
        <v>2019</v>
      </c>
      <c r="C2468" t="s">
        <v>315</v>
      </c>
      <c r="D2468">
        <v>8900</v>
      </c>
      <c r="E2468" t="s">
        <v>316</v>
      </c>
      <c r="F2468">
        <v>249900</v>
      </c>
    </row>
    <row r="2469" spans="1:6" x14ac:dyDescent="0.45">
      <c r="A2469" t="s">
        <v>335</v>
      </c>
      <c r="B2469">
        <v>2021</v>
      </c>
      <c r="C2469" t="s">
        <v>315</v>
      </c>
      <c r="D2469">
        <v>3352</v>
      </c>
      <c r="E2469" t="s">
        <v>316</v>
      </c>
      <c r="F2469">
        <v>249900</v>
      </c>
    </row>
    <row r="2470" spans="1:6" x14ac:dyDescent="0.45">
      <c r="A2470" t="s">
        <v>335</v>
      </c>
      <c r="B2470">
        <v>2022</v>
      </c>
      <c r="C2470" t="s">
        <v>315</v>
      </c>
      <c r="D2470">
        <v>2876</v>
      </c>
      <c r="E2470" t="s">
        <v>316</v>
      </c>
      <c r="F2470">
        <v>249900</v>
      </c>
    </row>
    <row r="2471" spans="1:6" x14ac:dyDescent="0.45">
      <c r="A2471" t="s">
        <v>320</v>
      </c>
      <c r="B2471">
        <v>2016</v>
      </c>
      <c r="C2471" t="s">
        <v>317</v>
      </c>
      <c r="D2471">
        <v>15588</v>
      </c>
      <c r="E2471" t="s">
        <v>313</v>
      </c>
      <c r="F2471">
        <v>249900</v>
      </c>
    </row>
    <row r="2472" spans="1:6" x14ac:dyDescent="0.45">
      <c r="A2472" t="s">
        <v>320</v>
      </c>
      <c r="B2472">
        <v>2016</v>
      </c>
      <c r="C2472" t="s">
        <v>317</v>
      </c>
      <c r="D2472">
        <v>19999</v>
      </c>
      <c r="E2472" t="s">
        <v>313</v>
      </c>
      <c r="F2472">
        <v>249900</v>
      </c>
    </row>
    <row r="2473" spans="1:6" x14ac:dyDescent="0.45">
      <c r="A2473" t="s">
        <v>320</v>
      </c>
      <c r="B2473">
        <v>2017</v>
      </c>
      <c r="C2473" t="s">
        <v>312</v>
      </c>
      <c r="D2473">
        <v>11700</v>
      </c>
      <c r="E2473" t="s">
        <v>316</v>
      </c>
      <c r="F2473">
        <v>249900</v>
      </c>
    </row>
    <row r="2474" spans="1:6" x14ac:dyDescent="0.45">
      <c r="A2474" t="s">
        <v>320</v>
      </c>
      <c r="B2474">
        <v>2018</v>
      </c>
      <c r="C2474" t="s">
        <v>312</v>
      </c>
      <c r="D2474">
        <v>9989</v>
      </c>
      <c r="E2474" t="s">
        <v>316</v>
      </c>
      <c r="F2474">
        <v>249900</v>
      </c>
    </row>
    <row r="2475" spans="1:6" x14ac:dyDescent="0.45">
      <c r="A2475" t="s">
        <v>320</v>
      </c>
      <c r="B2475">
        <v>2021</v>
      </c>
      <c r="C2475" t="s">
        <v>312</v>
      </c>
      <c r="D2475">
        <v>2439</v>
      </c>
      <c r="E2475" t="s">
        <v>316</v>
      </c>
      <c r="F2475">
        <v>249900</v>
      </c>
    </row>
    <row r="2476" spans="1:6" x14ac:dyDescent="0.45">
      <c r="A2476" t="s">
        <v>320</v>
      </c>
      <c r="B2476">
        <v>2021</v>
      </c>
      <c r="C2476" t="s">
        <v>312</v>
      </c>
      <c r="D2476">
        <v>3968</v>
      </c>
      <c r="E2476" t="s">
        <v>316</v>
      </c>
      <c r="F2476">
        <v>249900</v>
      </c>
    </row>
    <row r="2477" spans="1:6" x14ac:dyDescent="0.45">
      <c r="A2477" t="s">
        <v>320</v>
      </c>
      <c r="B2477">
        <v>2022</v>
      </c>
      <c r="C2477" t="s">
        <v>312</v>
      </c>
      <c r="D2477">
        <v>1785</v>
      </c>
      <c r="E2477" t="s">
        <v>316</v>
      </c>
      <c r="F2477">
        <v>249900</v>
      </c>
    </row>
    <row r="2478" spans="1:6" x14ac:dyDescent="0.45">
      <c r="A2478" t="s">
        <v>320</v>
      </c>
      <c r="B2478">
        <v>2023</v>
      </c>
      <c r="C2478" t="s">
        <v>312</v>
      </c>
      <c r="D2478">
        <v>1200</v>
      </c>
      <c r="E2478" t="s">
        <v>316</v>
      </c>
      <c r="F2478">
        <v>249900</v>
      </c>
    </row>
    <row r="2479" spans="1:6" x14ac:dyDescent="0.45">
      <c r="A2479" t="s">
        <v>320</v>
      </c>
      <c r="B2479">
        <v>2023</v>
      </c>
      <c r="C2479" t="s">
        <v>312</v>
      </c>
      <c r="D2479">
        <v>2300</v>
      </c>
      <c r="E2479" t="s">
        <v>316</v>
      </c>
      <c r="F2479">
        <v>249900</v>
      </c>
    </row>
    <row r="2480" spans="1:6" x14ac:dyDescent="0.45">
      <c r="A2480" t="s">
        <v>320</v>
      </c>
      <c r="B2480">
        <v>2023</v>
      </c>
      <c r="C2480" t="s">
        <v>312</v>
      </c>
      <c r="D2480">
        <v>2750</v>
      </c>
      <c r="E2480" t="s">
        <v>316</v>
      </c>
      <c r="F2480">
        <v>249900</v>
      </c>
    </row>
    <row r="2481" spans="1:6" x14ac:dyDescent="0.45">
      <c r="A2481" t="s">
        <v>314</v>
      </c>
      <c r="B2481">
        <v>2014</v>
      </c>
      <c r="C2481" t="s">
        <v>317</v>
      </c>
      <c r="D2481">
        <v>12480</v>
      </c>
      <c r="E2481" t="s">
        <v>316</v>
      </c>
      <c r="F2481">
        <v>249900</v>
      </c>
    </row>
    <row r="2482" spans="1:6" x14ac:dyDescent="0.45">
      <c r="A2482" t="s">
        <v>314</v>
      </c>
      <c r="B2482">
        <v>2015</v>
      </c>
      <c r="C2482" t="s">
        <v>317</v>
      </c>
      <c r="D2482">
        <v>17218</v>
      </c>
      <c r="E2482" t="s">
        <v>316</v>
      </c>
      <c r="F2482">
        <v>249900</v>
      </c>
    </row>
    <row r="2483" spans="1:6" x14ac:dyDescent="0.45">
      <c r="A2483" t="s">
        <v>314</v>
      </c>
      <c r="B2483">
        <v>2018</v>
      </c>
      <c r="C2483" t="s">
        <v>317</v>
      </c>
      <c r="D2483">
        <v>8310</v>
      </c>
      <c r="E2483" t="s">
        <v>316</v>
      </c>
      <c r="F2483">
        <v>249900</v>
      </c>
    </row>
    <row r="2484" spans="1:6" x14ac:dyDescent="0.45">
      <c r="A2484" t="s">
        <v>314</v>
      </c>
      <c r="B2484">
        <v>2019</v>
      </c>
      <c r="C2484" t="s">
        <v>317</v>
      </c>
      <c r="D2484">
        <v>10280</v>
      </c>
      <c r="E2484" t="s">
        <v>316</v>
      </c>
      <c r="F2484">
        <v>249900</v>
      </c>
    </row>
    <row r="2485" spans="1:6" x14ac:dyDescent="0.45">
      <c r="A2485" t="s">
        <v>314</v>
      </c>
      <c r="B2485">
        <v>2020</v>
      </c>
      <c r="C2485" t="s">
        <v>312</v>
      </c>
      <c r="D2485">
        <v>5564</v>
      </c>
      <c r="E2485" t="s">
        <v>313</v>
      </c>
      <c r="F2485">
        <v>249900</v>
      </c>
    </row>
    <row r="2486" spans="1:6" x14ac:dyDescent="0.45">
      <c r="A2486" t="s">
        <v>314</v>
      </c>
      <c r="B2486">
        <v>2020</v>
      </c>
      <c r="C2486" t="s">
        <v>317</v>
      </c>
      <c r="D2486">
        <v>11900</v>
      </c>
      <c r="E2486" t="s">
        <v>316</v>
      </c>
      <c r="F2486">
        <v>249900</v>
      </c>
    </row>
    <row r="2487" spans="1:6" x14ac:dyDescent="0.45">
      <c r="A2487" t="s">
        <v>314</v>
      </c>
      <c r="B2487">
        <v>2021</v>
      </c>
      <c r="C2487" t="s">
        <v>312</v>
      </c>
      <c r="D2487">
        <v>4819</v>
      </c>
      <c r="E2487" t="s">
        <v>313</v>
      </c>
      <c r="F2487">
        <v>249900</v>
      </c>
    </row>
    <row r="2488" spans="1:6" x14ac:dyDescent="0.45">
      <c r="A2488" t="s">
        <v>314</v>
      </c>
      <c r="B2488">
        <v>2021</v>
      </c>
      <c r="C2488" t="s">
        <v>312</v>
      </c>
      <c r="D2488">
        <v>5141</v>
      </c>
      <c r="E2488" t="s">
        <v>313</v>
      </c>
      <c r="F2488">
        <v>249900</v>
      </c>
    </row>
    <row r="2489" spans="1:6" x14ac:dyDescent="0.45">
      <c r="A2489" t="s">
        <v>314</v>
      </c>
      <c r="B2489">
        <v>2021</v>
      </c>
      <c r="C2489" t="s">
        <v>312</v>
      </c>
      <c r="D2489">
        <v>5195</v>
      </c>
      <c r="E2489" t="s">
        <v>313</v>
      </c>
      <c r="F2489">
        <v>249900</v>
      </c>
    </row>
    <row r="2490" spans="1:6" x14ac:dyDescent="0.45">
      <c r="A2490" t="s">
        <v>314</v>
      </c>
      <c r="B2490">
        <v>2021</v>
      </c>
      <c r="C2490" t="s">
        <v>312</v>
      </c>
      <c r="D2490">
        <v>5231</v>
      </c>
      <c r="E2490" t="s">
        <v>313</v>
      </c>
      <c r="F2490">
        <v>249900</v>
      </c>
    </row>
    <row r="2491" spans="1:6" x14ac:dyDescent="0.45">
      <c r="A2491" t="s">
        <v>321</v>
      </c>
      <c r="B2491">
        <v>2020</v>
      </c>
      <c r="C2491" t="s">
        <v>317</v>
      </c>
      <c r="D2491">
        <v>2794</v>
      </c>
      <c r="E2491" t="s">
        <v>316</v>
      </c>
      <c r="F2491">
        <v>249875</v>
      </c>
    </row>
    <row r="2492" spans="1:6" x14ac:dyDescent="0.45">
      <c r="A2492" t="s">
        <v>330</v>
      </c>
      <c r="B2492">
        <v>2015</v>
      </c>
      <c r="C2492" t="s">
        <v>317</v>
      </c>
      <c r="D2492">
        <v>19964</v>
      </c>
      <c r="E2492" t="s">
        <v>316</v>
      </c>
      <c r="F2492">
        <v>249800</v>
      </c>
    </row>
    <row r="2493" spans="1:6" x14ac:dyDescent="0.45">
      <c r="A2493" t="s">
        <v>330</v>
      </c>
      <c r="B2493">
        <v>2017</v>
      </c>
      <c r="C2493" t="s">
        <v>317</v>
      </c>
      <c r="D2493">
        <v>11687</v>
      </c>
      <c r="E2493" t="s">
        <v>316</v>
      </c>
      <c r="F2493">
        <v>249800</v>
      </c>
    </row>
    <row r="2494" spans="1:6" x14ac:dyDescent="0.45">
      <c r="A2494" t="s">
        <v>330</v>
      </c>
      <c r="B2494">
        <v>2018</v>
      </c>
      <c r="C2494" t="s">
        <v>317</v>
      </c>
      <c r="D2494">
        <v>12000</v>
      </c>
      <c r="E2494" t="s">
        <v>316</v>
      </c>
      <c r="F2494">
        <v>249800</v>
      </c>
    </row>
    <row r="2495" spans="1:6" x14ac:dyDescent="0.45">
      <c r="A2495" t="s">
        <v>327</v>
      </c>
      <c r="B2495">
        <v>2014</v>
      </c>
      <c r="C2495" t="s">
        <v>317</v>
      </c>
      <c r="D2495">
        <v>14300</v>
      </c>
      <c r="E2495" t="s">
        <v>316</v>
      </c>
      <c r="F2495">
        <v>249800</v>
      </c>
    </row>
    <row r="2496" spans="1:6" x14ac:dyDescent="0.45">
      <c r="A2496" t="s">
        <v>320</v>
      </c>
      <c r="B2496">
        <v>2018</v>
      </c>
      <c r="C2496" t="s">
        <v>312</v>
      </c>
      <c r="D2496">
        <v>9922</v>
      </c>
      <c r="E2496" t="s">
        <v>316</v>
      </c>
      <c r="F2496">
        <v>249800</v>
      </c>
    </row>
    <row r="2497" spans="1:6" x14ac:dyDescent="0.45">
      <c r="A2497" t="s">
        <v>320</v>
      </c>
      <c r="B2497">
        <v>2021</v>
      </c>
      <c r="C2497" t="s">
        <v>312</v>
      </c>
      <c r="D2497">
        <v>2742</v>
      </c>
      <c r="E2497" t="s">
        <v>316</v>
      </c>
      <c r="F2497">
        <v>249800</v>
      </c>
    </row>
    <row r="2498" spans="1:6" x14ac:dyDescent="0.45">
      <c r="A2498" t="s">
        <v>320</v>
      </c>
      <c r="B2498">
        <v>2023</v>
      </c>
      <c r="C2498" t="s">
        <v>312</v>
      </c>
      <c r="D2498">
        <v>1800</v>
      </c>
      <c r="E2498" t="s">
        <v>316</v>
      </c>
      <c r="F2498">
        <v>249800</v>
      </c>
    </row>
    <row r="2499" spans="1:6" x14ac:dyDescent="0.45">
      <c r="A2499" t="s">
        <v>320</v>
      </c>
      <c r="B2499">
        <v>2023</v>
      </c>
      <c r="C2499" t="s">
        <v>312</v>
      </c>
      <c r="D2499">
        <v>1827</v>
      </c>
      <c r="E2499" t="s">
        <v>316</v>
      </c>
      <c r="F2499">
        <v>249800</v>
      </c>
    </row>
    <row r="2500" spans="1:6" x14ac:dyDescent="0.45">
      <c r="A2500" t="s">
        <v>320</v>
      </c>
      <c r="B2500">
        <v>2023</v>
      </c>
      <c r="C2500" t="s">
        <v>312</v>
      </c>
      <c r="D2500">
        <v>1858</v>
      </c>
      <c r="E2500" t="s">
        <v>316</v>
      </c>
      <c r="F2500">
        <v>249800</v>
      </c>
    </row>
    <row r="2501" spans="1:6" x14ac:dyDescent="0.45">
      <c r="A2501" t="s">
        <v>320</v>
      </c>
      <c r="B2501">
        <v>2023</v>
      </c>
      <c r="C2501" t="s">
        <v>312</v>
      </c>
      <c r="D2501">
        <v>2148</v>
      </c>
      <c r="E2501" t="s">
        <v>316</v>
      </c>
      <c r="F2501">
        <v>249800</v>
      </c>
    </row>
    <row r="2502" spans="1:6" x14ac:dyDescent="0.45">
      <c r="A2502" t="s">
        <v>320</v>
      </c>
      <c r="B2502">
        <v>2023</v>
      </c>
      <c r="C2502" t="s">
        <v>312</v>
      </c>
      <c r="D2502">
        <v>2292</v>
      </c>
      <c r="E2502" t="s">
        <v>316</v>
      </c>
      <c r="F2502">
        <v>249800</v>
      </c>
    </row>
    <row r="2503" spans="1:6" x14ac:dyDescent="0.45">
      <c r="A2503" t="s">
        <v>320</v>
      </c>
      <c r="B2503">
        <v>2023</v>
      </c>
      <c r="C2503" t="s">
        <v>312</v>
      </c>
      <c r="D2503">
        <v>2390</v>
      </c>
      <c r="E2503" t="s">
        <v>316</v>
      </c>
      <c r="F2503">
        <v>249800</v>
      </c>
    </row>
    <row r="2504" spans="1:6" x14ac:dyDescent="0.45">
      <c r="A2504" t="s">
        <v>320</v>
      </c>
      <c r="B2504">
        <v>2023</v>
      </c>
      <c r="C2504" t="s">
        <v>312</v>
      </c>
      <c r="D2504">
        <v>2467</v>
      </c>
      <c r="E2504" t="s">
        <v>316</v>
      </c>
      <c r="F2504">
        <v>249800</v>
      </c>
    </row>
    <row r="2505" spans="1:6" x14ac:dyDescent="0.45">
      <c r="A2505" t="s">
        <v>320</v>
      </c>
      <c r="B2505">
        <v>2023</v>
      </c>
      <c r="C2505" t="s">
        <v>312</v>
      </c>
      <c r="D2505">
        <v>2528</v>
      </c>
      <c r="E2505" t="s">
        <v>316</v>
      </c>
      <c r="F2505">
        <v>249800</v>
      </c>
    </row>
    <row r="2506" spans="1:6" x14ac:dyDescent="0.45">
      <c r="A2506" t="s">
        <v>320</v>
      </c>
      <c r="B2506">
        <v>2023</v>
      </c>
      <c r="C2506" t="s">
        <v>312</v>
      </c>
      <c r="D2506">
        <v>2720</v>
      </c>
      <c r="E2506" t="s">
        <v>316</v>
      </c>
      <c r="F2506">
        <v>249800</v>
      </c>
    </row>
    <row r="2507" spans="1:6" x14ac:dyDescent="0.45">
      <c r="A2507" t="s">
        <v>320</v>
      </c>
      <c r="B2507">
        <v>2023</v>
      </c>
      <c r="C2507" t="s">
        <v>312</v>
      </c>
      <c r="D2507">
        <v>2788</v>
      </c>
      <c r="E2507" t="s">
        <v>316</v>
      </c>
      <c r="F2507">
        <v>249800</v>
      </c>
    </row>
    <row r="2508" spans="1:6" x14ac:dyDescent="0.45">
      <c r="A2508" t="s">
        <v>320</v>
      </c>
      <c r="B2508">
        <v>2023</v>
      </c>
      <c r="C2508" t="s">
        <v>312</v>
      </c>
      <c r="D2508">
        <v>2824</v>
      </c>
      <c r="E2508" t="s">
        <v>316</v>
      </c>
      <c r="F2508">
        <v>249800</v>
      </c>
    </row>
    <row r="2509" spans="1:6" x14ac:dyDescent="0.45">
      <c r="A2509" t="s">
        <v>320</v>
      </c>
      <c r="B2509">
        <v>2023</v>
      </c>
      <c r="C2509" t="s">
        <v>312</v>
      </c>
      <c r="D2509">
        <v>2966</v>
      </c>
      <c r="E2509" t="s">
        <v>316</v>
      </c>
      <c r="F2509">
        <v>249800</v>
      </c>
    </row>
    <row r="2510" spans="1:6" x14ac:dyDescent="0.45">
      <c r="A2510" t="s">
        <v>320</v>
      </c>
      <c r="B2510">
        <v>2023</v>
      </c>
      <c r="C2510" t="s">
        <v>312</v>
      </c>
      <c r="D2510">
        <v>3198</v>
      </c>
      <c r="E2510" t="s">
        <v>316</v>
      </c>
      <c r="F2510">
        <v>249800</v>
      </c>
    </row>
    <row r="2511" spans="1:6" x14ac:dyDescent="0.45">
      <c r="A2511" t="s">
        <v>314</v>
      </c>
      <c r="B2511">
        <v>2016</v>
      </c>
      <c r="C2511" t="s">
        <v>317</v>
      </c>
      <c r="D2511">
        <v>11793</v>
      </c>
      <c r="E2511" t="s">
        <v>316</v>
      </c>
      <c r="F2511">
        <v>249800</v>
      </c>
    </row>
    <row r="2512" spans="1:6" x14ac:dyDescent="0.45">
      <c r="A2512" t="s">
        <v>324</v>
      </c>
      <c r="B2512">
        <v>2019</v>
      </c>
      <c r="C2512" t="s">
        <v>322</v>
      </c>
      <c r="D2512">
        <v>11199</v>
      </c>
      <c r="E2512" t="s">
        <v>316</v>
      </c>
      <c r="F2512">
        <v>249700</v>
      </c>
    </row>
    <row r="2513" spans="1:6" x14ac:dyDescent="0.45">
      <c r="A2513" t="s">
        <v>320</v>
      </c>
      <c r="B2513">
        <v>2020</v>
      </c>
      <c r="C2513" t="s">
        <v>312</v>
      </c>
      <c r="D2513">
        <v>3600</v>
      </c>
      <c r="E2513" t="s">
        <v>316</v>
      </c>
      <c r="F2513">
        <v>249700</v>
      </c>
    </row>
    <row r="2514" spans="1:6" x14ac:dyDescent="0.45">
      <c r="A2514" t="s">
        <v>330</v>
      </c>
      <c r="B2514">
        <v>2020</v>
      </c>
      <c r="C2514" t="s">
        <v>312</v>
      </c>
      <c r="D2514">
        <v>3762</v>
      </c>
      <c r="E2514" t="s">
        <v>316</v>
      </c>
      <c r="F2514">
        <v>249000</v>
      </c>
    </row>
    <row r="2515" spans="1:6" x14ac:dyDescent="0.45">
      <c r="A2515" t="s">
        <v>330</v>
      </c>
      <c r="B2515">
        <v>2020</v>
      </c>
      <c r="C2515" t="s">
        <v>312</v>
      </c>
      <c r="D2515">
        <v>4005</v>
      </c>
      <c r="E2515" t="s">
        <v>316</v>
      </c>
      <c r="F2515">
        <v>249000</v>
      </c>
    </row>
    <row r="2516" spans="1:6" x14ac:dyDescent="0.45">
      <c r="A2516" t="s">
        <v>330</v>
      </c>
      <c r="B2516">
        <v>2021</v>
      </c>
      <c r="C2516" t="s">
        <v>312</v>
      </c>
      <c r="D2516">
        <v>3447</v>
      </c>
      <c r="E2516" t="s">
        <v>313</v>
      </c>
      <c r="F2516">
        <v>249000</v>
      </c>
    </row>
    <row r="2517" spans="1:6" x14ac:dyDescent="0.45">
      <c r="A2517" t="s">
        <v>330</v>
      </c>
      <c r="B2517">
        <v>2021</v>
      </c>
      <c r="C2517" t="s">
        <v>312</v>
      </c>
      <c r="D2517">
        <v>5190</v>
      </c>
      <c r="E2517" t="s">
        <v>316</v>
      </c>
      <c r="F2517">
        <v>249000</v>
      </c>
    </row>
    <row r="2518" spans="1:6" x14ac:dyDescent="0.45">
      <c r="A2518" t="s">
        <v>330</v>
      </c>
      <c r="B2518">
        <v>2021</v>
      </c>
      <c r="C2518" t="s">
        <v>312</v>
      </c>
      <c r="D2518">
        <v>8549</v>
      </c>
      <c r="E2518" t="s">
        <v>313</v>
      </c>
      <c r="F2518">
        <v>249000</v>
      </c>
    </row>
    <row r="2519" spans="1:6" x14ac:dyDescent="0.45">
      <c r="A2519" t="s">
        <v>330</v>
      </c>
      <c r="B2519">
        <v>2023</v>
      </c>
      <c r="C2519" t="s">
        <v>312</v>
      </c>
      <c r="D2519">
        <v>1000</v>
      </c>
      <c r="E2519" t="s">
        <v>313</v>
      </c>
      <c r="F2519">
        <v>249000</v>
      </c>
    </row>
    <row r="2520" spans="1:6" x14ac:dyDescent="0.45">
      <c r="A2520" t="s">
        <v>334</v>
      </c>
      <c r="B2520">
        <v>2022</v>
      </c>
      <c r="C2520" t="s">
        <v>312</v>
      </c>
      <c r="D2520">
        <v>2900</v>
      </c>
      <c r="E2520" t="s">
        <v>316</v>
      </c>
      <c r="F2520">
        <v>249000</v>
      </c>
    </row>
    <row r="2521" spans="1:6" x14ac:dyDescent="0.45">
      <c r="A2521" t="s">
        <v>324</v>
      </c>
      <c r="B2521">
        <v>2021</v>
      </c>
      <c r="C2521" t="s">
        <v>315</v>
      </c>
      <c r="D2521">
        <v>5899</v>
      </c>
      <c r="E2521" t="s">
        <v>316</v>
      </c>
      <c r="F2521">
        <v>249000</v>
      </c>
    </row>
    <row r="2522" spans="1:6" x14ac:dyDescent="0.45">
      <c r="A2522" t="s">
        <v>324</v>
      </c>
      <c r="B2522">
        <v>2021</v>
      </c>
      <c r="C2522" t="s">
        <v>315</v>
      </c>
      <c r="D2522">
        <v>5950</v>
      </c>
      <c r="E2522" t="s">
        <v>316</v>
      </c>
      <c r="F2522">
        <v>249000</v>
      </c>
    </row>
    <row r="2523" spans="1:6" x14ac:dyDescent="0.45">
      <c r="A2523" t="s">
        <v>343</v>
      </c>
      <c r="B2523">
        <v>2018</v>
      </c>
      <c r="C2523" t="s">
        <v>312</v>
      </c>
      <c r="D2523">
        <v>3240</v>
      </c>
      <c r="E2523" t="s">
        <v>316</v>
      </c>
      <c r="F2523">
        <v>249000</v>
      </c>
    </row>
    <row r="2524" spans="1:6" x14ac:dyDescent="0.45">
      <c r="A2524" t="s">
        <v>314</v>
      </c>
      <c r="B2524">
        <v>2019</v>
      </c>
      <c r="C2524" t="s">
        <v>312</v>
      </c>
      <c r="D2524">
        <v>17388</v>
      </c>
      <c r="E2524" t="s">
        <v>316</v>
      </c>
      <c r="F2524">
        <v>249000</v>
      </c>
    </row>
    <row r="2525" spans="1:6" x14ac:dyDescent="0.45">
      <c r="A2525" t="s">
        <v>314</v>
      </c>
      <c r="B2525">
        <v>2019</v>
      </c>
      <c r="C2525" t="s">
        <v>317</v>
      </c>
      <c r="D2525">
        <v>18000</v>
      </c>
      <c r="E2525" t="s">
        <v>316</v>
      </c>
      <c r="F2525">
        <v>249000</v>
      </c>
    </row>
    <row r="2526" spans="1:6" x14ac:dyDescent="0.45">
      <c r="A2526" t="s">
        <v>314</v>
      </c>
      <c r="B2526">
        <v>2022</v>
      </c>
      <c r="C2526" t="s">
        <v>317</v>
      </c>
      <c r="D2526">
        <v>15000</v>
      </c>
      <c r="E2526" t="s">
        <v>316</v>
      </c>
      <c r="F2526">
        <v>249000</v>
      </c>
    </row>
    <row r="2527" spans="1:6" x14ac:dyDescent="0.45">
      <c r="A2527" t="s">
        <v>327</v>
      </c>
      <c r="B2527">
        <v>2021</v>
      </c>
      <c r="C2527" t="s">
        <v>312</v>
      </c>
      <c r="D2527">
        <v>1770</v>
      </c>
      <c r="E2527" t="s">
        <v>313</v>
      </c>
      <c r="F2527">
        <v>248900</v>
      </c>
    </row>
    <row r="2528" spans="1:6" x14ac:dyDescent="0.45">
      <c r="A2528" t="s">
        <v>334</v>
      </c>
      <c r="B2528">
        <v>2022</v>
      </c>
      <c r="C2528" t="s">
        <v>322</v>
      </c>
      <c r="D2528">
        <v>2096</v>
      </c>
      <c r="E2528" t="s">
        <v>316</v>
      </c>
      <c r="F2528">
        <v>248900</v>
      </c>
    </row>
    <row r="2529" spans="1:6" x14ac:dyDescent="0.45">
      <c r="A2529" t="s">
        <v>336</v>
      </c>
      <c r="B2529">
        <v>2020</v>
      </c>
      <c r="C2529" t="s">
        <v>312</v>
      </c>
      <c r="D2529">
        <v>3230</v>
      </c>
      <c r="E2529" t="s">
        <v>316</v>
      </c>
      <c r="F2529">
        <v>248900</v>
      </c>
    </row>
    <row r="2530" spans="1:6" x14ac:dyDescent="0.45">
      <c r="A2530" t="s">
        <v>333</v>
      </c>
      <c r="B2530">
        <v>2020</v>
      </c>
      <c r="C2530" t="s">
        <v>315</v>
      </c>
      <c r="D2530">
        <v>12588</v>
      </c>
      <c r="E2530" t="s">
        <v>316</v>
      </c>
      <c r="F2530">
        <v>248900</v>
      </c>
    </row>
    <row r="2531" spans="1:6" x14ac:dyDescent="0.45">
      <c r="A2531" t="s">
        <v>311</v>
      </c>
      <c r="B2531">
        <v>2019</v>
      </c>
      <c r="C2531" t="s">
        <v>317</v>
      </c>
      <c r="D2531">
        <v>9062</v>
      </c>
      <c r="E2531" t="s">
        <v>316</v>
      </c>
      <c r="F2531">
        <v>248900</v>
      </c>
    </row>
    <row r="2532" spans="1:6" x14ac:dyDescent="0.45">
      <c r="A2532" t="s">
        <v>335</v>
      </c>
      <c r="B2532">
        <v>2021</v>
      </c>
      <c r="C2532" t="s">
        <v>315</v>
      </c>
      <c r="D2532">
        <v>2399</v>
      </c>
      <c r="E2532" t="s">
        <v>316</v>
      </c>
      <c r="F2532">
        <v>248900</v>
      </c>
    </row>
    <row r="2533" spans="1:6" x14ac:dyDescent="0.45">
      <c r="A2533" t="s">
        <v>320</v>
      </c>
      <c r="B2533">
        <v>2023</v>
      </c>
      <c r="C2533" t="s">
        <v>312</v>
      </c>
      <c r="D2533">
        <v>2180</v>
      </c>
      <c r="E2533" t="s">
        <v>313</v>
      </c>
      <c r="F2533">
        <v>248900</v>
      </c>
    </row>
    <row r="2534" spans="1:6" x14ac:dyDescent="0.45">
      <c r="A2534" t="s">
        <v>328</v>
      </c>
      <c r="B2534">
        <v>2018</v>
      </c>
      <c r="C2534" t="s">
        <v>312</v>
      </c>
      <c r="D2534">
        <v>4592</v>
      </c>
      <c r="E2534" t="s">
        <v>316</v>
      </c>
      <c r="F2534">
        <v>248800</v>
      </c>
    </row>
    <row r="2535" spans="1:6" x14ac:dyDescent="0.45">
      <c r="A2535" t="s">
        <v>320</v>
      </c>
      <c r="B2535">
        <v>2023</v>
      </c>
      <c r="C2535" t="s">
        <v>317</v>
      </c>
      <c r="D2535">
        <v>1460</v>
      </c>
      <c r="E2535" t="s">
        <v>313</v>
      </c>
      <c r="F2535">
        <v>248750</v>
      </c>
    </row>
    <row r="2536" spans="1:6" x14ac:dyDescent="0.45">
      <c r="A2536" t="s">
        <v>323</v>
      </c>
      <c r="B2536">
        <v>2016</v>
      </c>
      <c r="C2536" t="s">
        <v>317</v>
      </c>
      <c r="D2536">
        <v>11586</v>
      </c>
      <c r="E2536" t="s">
        <v>316</v>
      </c>
      <c r="F2536">
        <v>248700</v>
      </c>
    </row>
    <row r="2537" spans="1:6" x14ac:dyDescent="0.45">
      <c r="A2537" t="s">
        <v>320</v>
      </c>
      <c r="B2537">
        <v>2018</v>
      </c>
      <c r="C2537" t="s">
        <v>312</v>
      </c>
      <c r="D2537">
        <v>3999</v>
      </c>
      <c r="E2537" t="s">
        <v>316</v>
      </c>
      <c r="F2537">
        <v>248500</v>
      </c>
    </row>
    <row r="2538" spans="1:6" x14ac:dyDescent="0.45">
      <c r="A2538" t="s">
        <v>323</v>
      </c>
      <c r="B2538">
        <v>2018</v>
      </c>
      <c r="C2538" t="s">
        <v>317</v>
      </c>
      <c r="D2538">
        <v>10700</v>
      </c>
      <c r="E2538" t="s">
        <v>316</v>
      </c>
      <c r="F2538">
        <v>248000</v>
      </c>
    </row>
    <row r="2539" spans="1:6" x14ac:dyDescent="0.45">
      <c r="A2539" t="s">
        <v>329</v>
      </c>
      <c r="B2539">
        <v>2017</v>
      </c>
      <c r="C2539" t="s">
        <v>317</v>
      </c>
      <c r="D2539">
        <v>12675</v>
      </c>
      <c r="E2539" t="s">
        <v>316</v>
      </c>
      <c r="F2539">
        <v>247900</v>
      </c>
    </row>
    <row r="2540" spans="1:6" x14ac:dyDescent="0.45">
      <c r="A2540" t="s">
        <v>320</v>
      </c>
      <c r="B2540">
        <v>2023</v>
      </c>
      <c r="C2540" t="s">
        <v>312</v>
      </c>
      <c r="D2540">
        <v>222</v>
      </c>
      <c r="E2540" t="s">
        <v>313</v>
      </c>
      <c r="F2540">
        <v>245900</v>
      </c>
    </row>
    <row r="2541" spans="1:6" x14ac:dyDescent="0.45">
      <c r="A2541" t="s">
        <v>319</v>
      </c>
      <c r="B2541">
        <v>2017</v>
      </c>
      <c r="C2541" t="s">
        <v>317</v>
      </c>
      <c r="D2541">
        <v>8900</v>
      </c>
      <c r="E2541" t="s">
        <v>313</v>
      </c>
      <c r="F2541">
        <v>244990</v>
      </c>
    </row>
    <row r="2542" spans="1:6" x14ac:dyDescent="0.45">
      <c r="A2542" t="s">
        <v>330</v>
      </c>
      <c r="B2542">
        <v>2018</v>
      </c>
      <c r="C2542" t="s">
        <v>317</v>
      </c>
      <c r="D2542">
        <v>9066</v>
      </c>
      <c r="E2542" t="s">
        <v>316</v>
      </c>
      <c r="F2542">
        <v>244900</v>
      </c>
    </row>
    <row r="2543" spans="1:6" x14ac:dyDescent="0.45">
      <c r="A2543" t="s">
        <v>324</v>
      </c>
      <c r="B2543">
        <v>2019</v>
      </c>
      <c r="C2543" t="s">
        <v>317</v>
      </c>
      <c r="D2543">
        <v>7821</v>
      </c>
      <c r="E2543" t="s">
        <v>316</v>
      </c>
      <c r="F2543">
        <v>244900</v>
      </c>
    </row>
    <row r="2544" spans="1:6" x14ac:dyDescent="0.45">
      <c r="A2544" t="s">
        <v>324</v>
      </c>
      <c r="B2544">
        <v>2020</v>
      </c>
      <c r="C2544" t="s">
        <v>312</v>
      </c>
      <c r="D2544">
        <v>4880</v>
      </c>
      <c r="E2544" t="s">
        <v>316</v>
      </c>
      <c r="F2544">
        <v>244900</v>
      </c>
    </row>
    <row r="2545" spans="1:6" x14ac:dyDescent="0.45">
      <c r="A2545" t="s">
        <v>324</v>
      </c>
      <c r="B2545">
        <v>2021</v>
      </c>
      <c r="C2545" t="s">
        <v>315</v>
      </c>
      <c r="D2545">
        <v>1260</v>
      </c>
      <c r="E2545" t="s">
        <v>316</v>
      </c>
      <c r="F2545">
        <v>244900</v>
      </c>
    </row>
    <row r="2546" spans="1:6" x14ac:dyDescent="0.45">
      <c r="A2546" t="s">
        <v>342</v>
      </c>
      <c r="B2546">
        <v>2018</v>
      </c>
      <c r="C2546" t="s">
        <v>317</v>
      </c>
      <c r="D2546">
        <v>9200</v>
      </c>
      <c r="E2546" t="s">
        <v>316</v>
      </c>
      <c r="F2546">
        <v>244900</v>
      </c>
    </row>
    <row r="2547" spans="1:6" x14ac:dyDescent="0.45">
      <c r="A2547" t="s">
        <v>341</v>
      </c>
      <c r="B2547">
        <v>2021</v>
      </c>
      <c r="C2547" t="s">
        <v>315</v>
      </c>
      <c r="D2547">
        <v>8566</v>
      </c>
      <c r="E2547" t="s">
        <v>316</v>
      </c>
      <c r="F2547">
        <v>244900</v>
      </c>
    </row>
    <row r="2548" spans="1:6" x14ac:dyDescent="0.45">
      <c r="A2548" t="s">
        <v>323</v>
      </c>
      <c r="B2548">
        <v>2015</v>
      </c>
      <c r="C2548" t="s">
        <v>317</v>
      </c>
      <c r="D2548">
        <v>9300</v>
      </c>
      <c r="E2548" t="s">
        <v>316</v>
      </c>
      <c r="F2548">
        <v>244900</v>
      </c>
    </row>
    <row r="2549" spans="1:6" x14ac:dyDescent="0.45">
      <c r="A2549" t="s">
        <v>323</v>
      </c>
      <c r="B2549">
        <v>2019</v>
      </c>
      <c r="C2549" t="s">
        <v>312</v>
      </c>
      <c r="D2549">
        <v>9248</v>
      </c>
      <c r="E2549" t="s">
        <v>316</v>
      </c>
      <c r="F2549">
        <v>244900</v>
      </c>
    </row>
    <row r="2550" spans="1:6" x14ac:dyDescent="0.45">
      <c r="A2550" t="s">
        <v>321</v>
      </c>
      <c r="B2550">
        <v>2020</v>
      </c>
      <c r="C2550" t="s">
        <v>322</v>
      </c>
      <c r="D2550">
        <v>5220</v>
      </c>
      <c r="E2550" t="s">
        <v>316</v>
      </c>
      <c r="F2550">
        <v>244900</v>
      </c>
    </row>
    <row r="2551" spans="1:6" x14ac:dyDescent="0.45">
      <c r="A2551" t="s">
        <v>328</v>
      </c>
      <c r="B2551">
        <v>2018</v>
      </c>
      <c r="C2551" t="s">
        <v>317</v>
      </c>
      <c r="D2551">
        <v>9499</v>
      </c>
      <c r="E2551" t="s">
        <v>316</v>
      </c>
      <c r="F2551">
        <v>244900</v>
      </c>
    </row>
    <row r="2552" spans="1:6" x14ac:dyDescent="0.45">
      <c r="A2552" t="s">
        <v>328</v>
      </c>
      <c r="B2552">
        <v>2022</v>
      </c>
      <c r="C2552" t="s">
        <v>312</v>
      </c>
      <c r="D2552">
        <v>3632</v>
      </c>
      <c r="E2552" t="s">
        <v>316</v>
      </c>
      <c r="F2552">
        <v>244900</v>
      </c>
    </row>
    <row r="2553" spans="1:6" x14ac:dyDescent="0.45">
      <c r="A2553" t="s">
        <v>328</v>
      </c>
      <c r="B2553">
        <v>2022</v>
      </c>
      <c r="C2553" t="s">
        <v>312</v>
      </c>
      <c r="D2553">
        <v>4030</v>
      </c>
      <c r="E2553" t="s">
        <v>316</v>
      </c>
      <c r="F2553">
        <v>244900</v>
      </c>
    </row>
    <row r="2554" spans="1:6" x14ac:dyDescent="0.45">
      <c r="A2554" t="s">
        <v>328</v>
      </c>
      <c r="B2554">
        <v>2022</v>
      </c>
      <c r="C2554" t="s">
        <v>312</v>
      </c>
      <c r="D2554">
        <v>4175</v>
      </c>
      <c r="E2554" t="s">
        <v>316</v>
      </c>
      <c r="F2554">
        <v>244900</v>
      </c>
    </row>
    <row r="2555" spans="1:6" x14ac:dyDescent="0.45">
      <c r="A2555" t="s">
        <v>328</v>
      </c>
      <c r="B2555">
        <v>2022</v>
      </c>
      <c r="C2555" t="s">
        <v>312</v>
      </c>
      <c r="D2555">
        <v>4589</v>
      </c>
      <c r="E2555" t="s">
        <v>316</v>
      </c>
      <c r="F2555">
        <v>244900</v>
      </c>
    </row>
    <row r="2556" spans="1:6" x14ac:dyDescent="0.45">
      <c r="A2556" t="s">
        <v>340</v>
      </c>
      <c r="B2556">
        <v>2021</v>
      </c>
      <c r="C2556" t="s">
        <v>315</v>
      </c>
      <c r="D2556">
        <v>3380</v>
      </c>
      <c r="E2556" t="s">
        <v>316</v>
      </c>
      <c r="F2556">
        <v>244900</v>
      </c>
    </row>
    <row r="2557" spans="1:6" x14ac:dyDescent="0.45">
      <c r="A2557" t="s">
        <v>320</v>
      </c>
      <c r="B2557">
        <v>2018</v>
      </c>
      <c r="C2557" t="s">
        <v>317</v>
      </c>
      <c r="D2557">
        <v>13500</v>
      </c>
      <c r="E2557" t="s">
        <v>316</v>
      </c>
      <c r="F2557">
        <v>244900</v>
      </c>
    </row>
    <row r="2558" spans="1:6" x14ac:dyDescent="0.45">
      <c r="A2558" t="s">
        <v>320</v>
      </c>
      <c r="B2558">
        <v>2018</v>
      </c>
      <c r="C2558" t="s">
        <v>317</v>
      </c>
      <c r="D2558">
        <v>18557</v>
      </c>
      <c r="E2558" t="s">
        <v>316</v>
      </c>
      <c r="F2558">
        <v>244900</v>
      </c>
    </row>
    <row r="2559" spans="1:6" x14ac:dyDescent="0.45">
      <c r="A2559" t="s">
        <v>320</v>
      </c>
      <c r="B2559">
        <v>2019</v>
      </c>
      <c r="C2559" t="s">
        <v>317</v>
      </c>
      <c r="D2559">
        <v>7920</v>
      </c>
      <c r="E2559" t="s">
        <v>316</v>
      </c>
      <c r="F2559">
        <v>244900</v>
      </c>
    </row>
    <row r="2560" spans="1:6" x14ac:dyDescent="0.45">
      <c r="A2560" t="s">
        <v>320</v>
      </c>
      <c r="B2560">
        <v>2020</v>
      </c>
      <c r="C2560" t="s">
        <v>317</v>
      </c>
      <c r="D2560">
        <v>16860</v>
      </c>
      <c r="E2560" t="s">
        <v>316</v>
      </c>
      <c r="F2560">
        <v>244900</v>
      </c>
    </row>
    <row r="2561" spans="1:6" x14ac:dyDescent="0.45">
      <c r="A2561" t="s">
        <v>314</v>
      </c>
      <c r="B2561">
        <v>2020</v>
      </c>
      <c r="C2561" t="s">
        <v>317</v>
      </c>
      <c r="D2561">
        <v>13050</v>
      </c>
      <c r="E2561" t="s">
        <v>316</v>
      </c>
      <c r="F2561">
        <v>244900</v>
      </c>
    </row>
    <row r="2562" spans="1:6" x14ac:dyDescent="0.45">
      <c r="A2562" t="s">
        <v>314</v>
      </c>
      <c r="B2562">
        <v>2021</v>
      </c>
      <c r="C2562" t="s">
        <v>312</v>
      </c>
      <c r="D2562">
        <v>4599</v>
      </c>
      <c r="E2562" t="s">
        <v>313</v>
      </c>
      <c r="F2562">
        <v>244900</v>
      </c>
    </row>
    <row r="2563" spans="1:6" x14ac:dyDescent="0.45">
      <c r="A2563" t="s">
        <v>333</v>
      </c>
      <c r="B2563">
        <v>2019</v>
      </c>
      <c r="C2563" t="s">
        <v>315</v>
      </c>
      <c r="D2563">
        <v>11183</v>
      </c>
      <c r="E2563" t="s">
        <v>316</v>
      </c>
      <c r="F2563">
        <v>244800</v>
      </c>
    </row>
    <row r="2564" spans="1:6" x14ac:dyDescent="0.45">
      <c r="A2564" t="s">
        <v>321</v>
      </c>
      <c r="B2564">
        <v>2021</v>
      </c>
      <c r="C2564" t="s">
        <v>322</v>
      </c>
      <c r="D2564">
        <v>6175</v>
      </c>
      <c r="E2564" t="s">
        <v>316</v>
      </c>
      <c r="F2564">
        <v>244800</v>
      </c>
    </row>
    <row r="2565" spans="1:6" x14ac:dyDescent="0.45">
      <c r="A2565" t="s">
        <v>328</v>
      </c>
      <c r="B2565">
        <v>2021</v>
      </c>
      <c r="C2565" t="s">
        <v>312</v>
      </c>
      <c r="D2565">
        <v>3650</v>
      </c>
      <c r="E2565" t="s">
        <v>313</v>
      </c>
      <c r="F2565">
        <v>244800</v>
      </c>
    </row>
    <row r="2566" spans="1:6" x14ac:dyDescent="0.45">
      <c r="A2566" t="s">
        <v>335</v>
      </c>
      <c r="B2566">
        <v>2021</v>
      </c>
      <c r="C2566" t="s">
        <v>315</v>
      </c>
      <c r="D2566">
        <v>4537</v>
      </c>
      <c r="E2566" t="s">
        <v>316</v>
      </c>
      <c r="F2566">
        <v>244800</v>
      </c>
    </row>
    <row r="2567" spans="1:6" x14ac:dyDescent="0.45">
      <c r="A2567" t="s">
        <v>320</v>
      </c>
      <c r="B2567">
        <v>2018</v>
      </c>
      <c r="C2567" t="s">
        <v>312</v>
      </c>
      <c r="D2567">
        <v>5513</v>
      </c>
      <c r="E2567" t="s">
        <v>316</v>
      </c>
      <c r="F2567">
        <v>244800</v>
      </c>
    </row>
    <row r="2568" spans="1:6" x14ac:dyDescent="0.45">
      <c r="A2568" t="s">
        <v>320</v>
      </c>
      <c r="B2568">
        <v>2020</v>
      </c>
      <c r="C2568" t="s">
        <v>322</v>
      </c>
      <c r="D2568">
        <v>4897</v>
      </c>
      <c r="E2568" t="s">
        <v>316</v>
      </c>
      <c r="F2568">
        <v>244800</v>
      </c>
    </row>
    <row r="2569" spans="1:6" x14ac:dyDescent="0.45">
      <c r="A2569" t="s">
        <v>330</v>
      </c>
      <c r="B2569">
        <v>2021</v>
      </c>
      <c r="C2569" t="s">
        <v>312</v>
      </c>
      <c r="D2569">
        <v>3035</v>
      </c>
      <c r="E2569" t="s">
        <v>316</v>
      </c>
      <c r="F2569">
        <v>244000</v>
      </c>
    </row>
    <row r="2570" spans="1:6" x14ac:dyDescent="0.45">
      <c r="A2570" t="s">
        <v>327</v>
      </c>
      <c r="B2570">
        <v>2020</v>
      </c>
      <c r="C2570" t="s">
        <v>312</v>
      </c>
      <c r="D2570">
        <v>2398</v>
      </c>
      <c r="E2570" t="s">
        <v>313</v>
      </c>
      <c r="F2570">
        <v>239999</v>
      </c>
    </row>
    <row r="2571" spans="1:6" x14ac:dyDescent="0.45">
      <c r="A2571" t="s">
        <v>335</v>
      </c>
      <c r="B2571">
        <v>2021</v>
      </c>
      <c r="C2571" t="s">
        <v>315</v>
      </c>
      <c r="D2571">
        <v>17500</v>
      </c>
      <c r="E2571" t="s">
        <v>316</v>
      </c>
      <c r="F2571">
        <v>239999</v>
      </c>
    </row>
    <row r="2572" spans="1:6" x14ac:dyDescent="0.45">
      <c r="A2572" t="s">
        <v>330</v>
      </c>
      <c r="B2572">
        <v>2016</v>
      </c>
      <c r="C2572" t="s">
        <v>317</v>
      </c>
      <c r="D2572">
        <v>19550</v>
      </c>
      <c r="E2572" t="s">
        <v>316</v>
      </c>
      <c r="F2572">
        <v>239900</v>
      </c>
    </row>
    <row r="2573" spans="1:6" x14ac:dyDescent="0.45">
      <c r="A2573" t="s">
        <v>330</v>
      </c>
      <c r="B2573">
        <v>2018</v>
      </c>
      <c r="C2573" t="s">
        <v>317</v>
      </c>
      <c r="D2573">
        <v>9434</v>
      </c>
      <c r="E2573" t="s">
        <v>316</v>
      </c>
      <c r="F2573">
        <v>239900</v>
      </c>
    </row>
    <row r="2574" spans="1:6" x14ac:dyDescent="0.45">
      <c r="A2574" t="s">
        <v>330</v>
      </c>
      <c r="B2574">
        <v>2018</v>
      </c>
      <c r="C2574" t="s">
        <v>317</v>
      </c>
      <c r="D2574">
        <v>14130</v>
      </c>
      <c r="E2574" t="s">
        <v>316</v>
      </c>
      <c r="F2574">
        <v>239900</v>
      </c>
    </row>
    <row r="2575" spans="1:6" x14ac:dyDescent="0.45">
      <c r="A2575" t="s">
        <v>327</v>
      </c>
      <c r="B2575">
        <v>2016</v>
      </c>
      <c r="C2575" t="s">
        <v>317</v>
      </c>
      <c r="D2575">
        <v>12200</v>
      </c>
      <c r="E2575" t="s">
        <v>316</v>
      </c>
      <c r="F2575">
        <v>239900</v>
      </c>
    </row>
    <row r="2576" spans="1:6" x14ac:dyDescent="0.45">
      <c r="A2576" t="s">
        <v>327</v>
      </c>
      <c r="B2576">
        <v>2017</v>
      </c>
      <c r="C2576" t="s">
        <v>317</v>
      </c>
      <c r="D2576">
        <v>10995</v>
      </c>
      <c r="E2576" t="s">
        <v>316</v>
      </c>
      <c r="F2576">
        <v>239900</v>
      </c>
    </row>
    <row r="2577" spans="1:6" x14ac:dyDescent="0.45">
      <c r="A2577" t="s">
        <v>327</v>
      </c>
      <c r="B2577">
        <v>2018</v>
      </c>
      <c r="C2577" t="s">
        <v>317</v>
      </c>
      <c r="D2577">
        <v>10285</v>
      </c>
      <c r="E2577" t="s">
        <v>316</v>
      </c>
      <c r="F2577">
        <v>239900</v>
      </c>
    </row>
    <row r="2578" spans="1:6" x14ac:dyDescent="0.45">
      <c r="A2578" t="s">
        <v>327</v>
      </c>
      <c r="B2578">
        <v>2018</v>
      </c>
      <c r="C2578" t="s">
        <v>312</v>
      </c>
      <c r="D2578">
        <v>17136</v>
      </c>
      <c r="E2578" t="s">
        <v>316</v>
      </c>
      <c r="F2578">
        <v>239900</v>
      </c>
    </row>
    <row r="2579" spans="1:6" x14ac:dyDescent="0.45">
      <c r="A2579" t="s">
        <v>327</v>
      </c>
      <c r="B2579">
        <v>2021</v>
      </c>
      <c r="C2579" t="s">
        <v>312</v>
      </c>
      <c r="D2579">
        <v>2987</v>
      </c>
      <c r="E2579" t="s">
        <v>316</v>
      </c>
      <c r="F2579">
        <v>239900</v>
      </c>
    </row>
    <row r="2580" spans="1:6" x14ac:dyDescent="0.45">
      <c r="A2580" t="s">
        <v>334</v>
      </c>
      <c r="B2580">
        <v>2023</v>
      </c>
      <c r="C2580" t="s">
        <v>317</v>
      </c>
      <c r="D2580">
        <v>1197</v>
      </c>
      <c r="E2580" t="s">
        <v>316</v>
      </c>
      <c r="F2580">
        <v>239900</v>
      </c>
    </row>
    <row r="2581" spans="1:6" x14ac:dyDescent="0.45">
      <c r="A2581" t="s">
        <v>319</v>
      </c>
      <c r="B2581">
        <v>2021</v>
      </c>
      <c r="C2581" t="s">
        <v>317</v>
      </c>
      <c r="D2581">
        <v>4543</v>
      </c>
      <c r="E2581" t="s">
        <v>316</v>
      </c>
      <c r="F2581">
        <v>239900</v>
      </c>
    </row>
    <row r="2582" spans="1:6" x14ac:dyDescent="0.45">
      <c r="A2582" t="s">
        <v>324</v>
      </c>
      <c r="B2582">
        <v>2020</v>
      </c>
      <c r="C2582" t="s">
        <v>315</v>
      </c>
      <c r="D2582">
        <v>2760</v>
      </c>
      <c r="E2582" t="s">
        <v>316</v>
      </c>
      <c r="F2582">
        <v>239900</v>
      </c>
    </row>
    <row r="2583" spans="1:6" x14ac:dyDescent="0.45">
      <c r="A2583" t="s">
        <v>324</v>
      </c>
      <c r="B2583">
        <v>2020</v>
      </c>
      <c r="C2583" t="s">
        <v>315</v>
      </c>
      <c r="D2583">
        <v>8100</v>
      </c>
      <c r="E2583" t="s">
        <v>316</v>
      </c>
      <c r="F2583">
        <v>239900</v>
      </c>
    </row>
    <row r="2584" spans="1:6" x14ac:dyDescent="0.45">
      <c r="A2584" t="s">
        <v>324</v>
      </c>
      <c r="B2584">
        <v>2021</v>
      </c>
      <c r="C2584" t="s">
        <v>315</v>
      </c>
      <c r="D2584">
        <v>2932</v>
      </c>
      <c r="E2584" t="s">
        <v>316</v>
      </c>
      <c r="F2584">
        <v>239900</v>
      </c>
    </row>
    <row r="2585" spans="1:6" x14ac:dyDescent="0.45">
      <c r="A2585" t="s">
        <v>324</v>
      </c>
      <c r="B2585">
        <v>2021</v>
      </c>
      <c r="C2585" t="s">
        <v>315</v>
      </c>
      <c r="D2585">
        <v>3696</v>
      </c>
      <c r="E2585" t="s">
        <v>316</v>
      </c>
      <c r="F2585">
        <v>239900</v>
      </c>
    </row>
    <row r="2586" spans="1:6" x14ac:dyDescent="0.45">
      <c r="A2586" t="s">
        <v>324</v>
      </c>
      <c r="B2586">
        <v>2021</v>
      </c>
      <c r="C2586" t="s">
        <v>315</v>
      </c>
      <c r="D2586">
        <v>3758</v>
      </c>
      <c r="E2586" t="s">
        <v>316</v>
      </c>
      <c r="F2586">
        <v>239900</v>
      </c>
    </row>
    <row r="2587" spans="1:6" x14ac:dyDescent="0.45">
      <c r="A2587" t="s">
        <v>336</v>
      </c>
      <c r="B2587">
        <v>2023</v>
      </c>
      <c r="C2587" t="s">
        <v>315</v>
      </c>
      <c r="D2587">
        <v>509</v>
      </c>
      <c r="E2587" t="s">
        <v>316</v>
      </c>
      <c r="F2587">
        <v>239900</v>
      </c>
    </row>
    <row r="2588" spans="1:6" x14ac:dyDescent="0.45">
      <c r="A2588" t="s">
        <v>318</v>
      </c>
      <c r="B2588">
        <v>2022</v>
      </c>
      <c r="C2588" t="s">
        <v>322</v>
      </c>
      <c r="D2588">
        <v>2900</v>
      </c>
      <c r="E2588" t="s">
        <v>316</v>
      </c>
      <c r="F2588">
        <v>239900</v>
      </c>
    </row>
    <row r="2589" spans="1:6" x14ac:dyDescent="0.45">
      <c r="A2589" t="s">
        <v>325</v>
      </c>
      <c r="B2589">
        <v>2022</v>
      </c>
      <c r="C2589" t="s">
        <v>322</v>
      </c>
      <c r="D2589">
        <v>2376</v>
      </c>
      <c r="E2589" t="s">
        <v>316</v>
      </c>
      <c r="F2589">
        <v>239900</v>
      </c>
    </row>
    <row r="2590" spans="1:6" x14ac:dyDescent="0.45">
      <c r="A2590" t="s">
        <v>321</v>
      </c>
      <c r="B2590">
        <v>2019</v>
      </c>
      <c r="C2590" t="s">
        <v>312</v>
      </c>
      <c r="D2590">
        <v>3646</v>
      </c>
      <c r="E2590" t="s">
        <v>316</v>
      </c>
      <c r="F2590">
        <v>239900</v>
      </c>
    </row>
    <row r="2591" spans="1:6" x14ac:dyDescent="0.45">
      <c r="A2591" t="s">
        <v>321</v>
      </c>
      <c r="B2591">
        <v>2019</v>
      </c>
      <c r="C2591" t="s">
        <v>312</v>
      </c>
      <c r="D2591">
        <v>11028</v>
      </c>
      <c r="E2591" t="s">
        <v>316</v>
      </c>
      <c r="F2591">
        <v>239900</v>
      </c>
    </row>
    <row r="2592" spans="1:6" x14ac:dyDescent="0.45">
      <c r="A2592" t="s">
        <v>321</v>
      </c>
      <c r="B2592">
        <v>2022</v>
      </c>
      <c r="C2592" t="s">
        <v>317</v>
      </c>
      <c r="D2592">
        <v>3506</v>
      </c>
      <c r="E2592" t="s">
        <v>313</v>
      </c>
      <c r="F2592">
        <v>239900</v>
      </c>
    </row>
    <row r="2593" spans="1:6" x14ac:dyDescent="0.45">
      <c r="A2593" t="s">
        <v>311</v>
      </c>
      <c r="B2593">
        <v>2020</v>
      </c>
      <c r="C2593" t="s">
        <v>317</v>
      </c>
      <c r="D2593">
        <v>13900</v>
      </c>
      <c r="E2593" t="s">
        <v>316</v>
      </c>
      <c r="F2593">
        <v>239900</v>
      </c>
    </row>
    <row r="2594" spans="1:6" x14ac:dyDescent="0.45">
      <c r="A2594" t="s">
        <v>329</v>
      </c>
      <c r="B2594">
        <v>2016</v>
      </c>
      <c r="C2594" t="s">
        <v>317</v>
      </c>
      <c r="D2594">
        <v>9642</v>
      </c>
      <c r="E2594" t="s">
        <v>316</v>
      </c>
      <c r="F2594">
        <v>239900</v>
      </c>
    </row>
    <row r="2595" spans="1:6" x14ac:dyDescent="0.45">
      <c r="A2595" t="s">
        <v>329</v>
      </c>
      <c r="B2595">
        <v>2021</v>
      </c>
      <c r="C2595" t="s">
        <v>315</v>
      </c>
      <c r="D2595">
        <v>4100</v>
      </c>
      <c r="E2595" t="s">
        <v>316</v>
      </c>
      <c r="F2595">
        <v>239900</v>
      </c>
    </row>
    <row r="2596" spans="1:6" x14ac:dyDescent="0.45">
      <c r="A2596" t="s">
        <v>329</v>
      </c>
      <c r="B2596">
        <v>2021</v>
      </c>
      <c r="C2596" t="s">
        <v>315</v>
      </c>
      <c r="D2596">
        <v>4490</v>
      </c>
      <c r="E2596" t="s">
        <v>316</v>
      </c>
      <c r="F2596">
        <v>239900</v>
      </c>
    </row>
    <row r="2597" spans="1:6" x14ac:dyDescent="0.45">
      <c r="A2597" t="s">
        <v>328</v>
      </c>
      <c r="B2597">
        <v>2019</v>
      </c>
      <c r="C2597" t="s">
        <v>312</v>
      </c>
      <c r="D2597">
        <v>7350</v>
      </c>
      <c r="E2597" t="s">
        <v>316</v>
      </c>
      <c r="F2597">
        <v>239900</v>
      </c>
    </row>
    <row r="2598" spans="1:6" x14ac:dyDescent="0.45">
      <c r="A2598" t="s">
        <v>328</v>
      </c>
      <c r="B2598">
        <v>2021</v>
      </c>
      <c r="C2598" t="s">
        <v>312</v>
      </c>
      <c r="D2598">
        <v>3354</v>
      </c>
      <c r="E2598" t="s">
        <v>316</v>
      </c>
      <c r="F2598">
        <v>239900</v>
      </c>
    </row>
    <row r="2599" spans="1:6" x14ac:dyDescent="0.45">
      <c r="A2599" t="s">
        <v>335</v>
      </c>
      <c r="B2599">
        <v>2021</v>
      </c>
      <c r="C2599" t="s">
        <v>315</v>
      </c>
      <c r="D2599">
        <v>4240</v>
      </c>
      <c r="E2599" t="s">
        <v>316</v>
      </c>
      <c r="F2599">
        <v>239900</v>
      </c>
    </row>
    <row r="2600" spans="1:6" x14ac:dyDescent="0.45">
      <c r="A2600" t="s">
        <v>335</v>
      </c>
      <c r="B2600">
        <v>2021</v>
      </c>
      <c r="C2600" t="s">
        <v>315</v>
      </c>
      <c r="D2600">
        <v>4506</v>
      </c>
      <c r="E2600" t="s">
        <v>316</v>
      </c>
      <c r="F2600">
        <v>239900</v>
      </c>
    </row>
    <row r="2601" spans="1:6" x14ac:dyDescent="0.45">
      <c r="A2601" t="s">
        <v>335</v>
      </c>
      <c r="B2601">
        <v>2021</v>
      </c>
      <c r="C2601" t="s">
        <v>315</v>
      </c>
      <c r="D2601">
        <v>4613</v>
      </c>
      <c r="E2601" t="s">
        <v>316</v>
      </c>
      <c r="F2601">
        <v>239900</v>
      </c>
    </row>
    <row r="2602" spans="1:6" x14ac:dyDescent="0.45">
      <c r="A2602" t="s">
        <v>335</v>
      </c>
      <c r="B2602">
        <v>2021</v>
      </c>
      <c r="C2602" t="s">
        <v>315</v>
      </c>
      <c r="D2602">
        <v>6294</v>
      </c>
      <c r="E2602" t="s">
        <v>316</v>
      </c>
      <c r="F2602">
        <v>239900</v>
      </c>
    </row>
    <row r="2603" spans="1:6" x14ac:dyDescent="0.45">
      <c r="A2603" t="s">
        <v>335</v>
      </c>
      <c r="B2603">
        <v>2021</v>
      </c>
      <c r="C2603" t="s">
        <v>315</v>
      </c>
      <c r="D2603">
        <v>6650</v>
      </c>
      <c r="E2603" t="s">
        <v>316</v>
      </c>
      <c r="F2603">
        <v>239900</v>
      </c>
    </row>
    <row r="2604" spans="1:6" x14ac:dyDescent="0.45">
      <c r="A2604" t="s">
        <v>335</v>
      </c>
      <c r="B2604">
        <v>2023</v>
      </c>
      <c r="C2604" t="s">
        <v>315</v>
      </c>
      <c r="D2604">
        <v>170</v>
      </c>
      <c r="E2604" t="s">
        <v>316</v>
      </c>
      <c r="F2604">
        <v>239900</v>
      </c>
    </row>
    <row r="2605" spans="1:6" x14ac:dyDescent="0.45">
      <c r="A2605" t="s">
        <v>320</v>
      </c>
      <c r="B2605">
        <v>2015</v>
      </c>
      <c r="C2605" t="s">
        <v>317</v>
      </c>
      <c r="D2605">
        <v>13300</v>
      </c>
      <c r="E2605" t="s">
        <v>313</v>
      </c>
      <c r="F2605">
        <v>239900</v>
      </c>
    </row>
    <row r="2606" spans="1:6" x14ac:dyDescent="0.45">
      <c r="A2606" t="s">
        <v>320</v>
      </c>
      <c r="B2606">
        <v>2018</v>
      </c>
      <c r="C2606" t="s">
        <v>317</v>
      </c>
      <c r="D2606">
        <v>10100</v>
      </c>
      <c r="E2606" t="s">
        <v>316</v>
      </c>
      <c r="F2606">
        <v>239900</v>
      </c>
    </row>
    <row r="2607" spans="1:6" x14ac:dyDescent="0.45">
      <c r="A2607" t="s">
        <v>320</v>
      </c>
      <c r="B2607">
        <v>2018</v>
      </c>
      <c r="C2607" t="s">
        <v>317</v>
      </c>
      <c r="D2607">
        <v>10638</v>
      </c>
      <c r="E2607" t="s">
        <v>313</v>
      </c>
      <c r="F2607">
        <v>239900</v>
      </c>
    </row>
    <row r="2608" spans="1:6" x14ac:dyDescent="0.45">
      <c r="A2608" t="s">
        <v>320</v>
      </c>
      <c r="B2608">
        <v>2019</v>
      </c>
      <c r="C2608" t="s">
        <v>317</v>
      </c>
      <c r="D2608">
        <v>7271</v>
      </c>
      <c r="E2608" t="s">
        <v>316</v>
      </c>
      <c r="F2608">
        <v>239900</v>
      </c>
    </row>
    <row r="2609" spans="1:6" x14ac:dyDescent="0.45">
      <c r="A2609" t="s">
        <v>320</v>
      </c>
      <c r="B2609">
        <v>2019</v>
      </c>
      <c r="C2609" t="s">
        <v>317</v>
      </c>
      <c r="D2609">
        <v>10000</v>
      </c>
      <c r="E2609" t="s">
        <v>316</v>
      </c>
      <c r="F2609">
        <v>239900</v>
      </c>
    </row>
    <row r="2610" spans="1:6" x14ac:dyDescent="0.45">
      <c r="A2610" t="s">
        <v>320</v>
      </c>
      <c r="B2610">
        <v>2019</v>
      </c>
      <c r="C2610" t="s">
        <v>317</v>
      </c>
      <c r="D2610">
        <v>12252</v>
      </c>
      <c r="E2610" t="s">
        <v>316</v>
      </c>
      <c r="F2610">
        <v>239900</v>
      </c>
    </row>
    <row r="2611" spans="1:6" x14ac:dyDescent="0.45">
      <c r="A2611" t="s">
        <v>320</v>
      </c>
      <c r="B2611">
        <v>2021</v>
      </c>
      <c r="C2611" t="s">
        <v>312</v>
      </c>
      <c r="D2611">
        <v>3350</v>
      </c>
      <c r="E2611" t="s">
        <v>316</v>
      </c>
      <c r="F2611">
        <v>239900</v>
      </c>
    </row>
    <row r="2612" spans="1:6" x14ac:dyDescent="0.45">
      <c r="A2612" t="s">
        <v>320</v>
      </c>
      <c r="B2612">
        <v>2021</v>
      </c>
      <c r="C2612" t="s">
        <v>312</v>
      </c>
      <c r="D2612">
        <v>4104</v>
      </c>
      <c r="E2612" t="s">
        <v>316</v>
      </c>
      <c r="F2612">
        <v>239900</v>
      </c>
    </row>
    <row r="2613" spans="1:6" x14ac:dyDescent="0.45">
      <c r="A2613" t="s">
        <v>320</v>
      </c>
      <c r="B2613">
        <v>2021</v>
      </c>
      <c r="C2613" t="s">
        <v>312</v>
      </c>
      <c r="D2613">
        <v>5650</v>
      </c>
      <c r="E2613" t="s">
        <v>316</v>
      </c>
      <c r="F2613">
        <v>239900</v>
      </c>
    </row>
    <row r="2614" spans="1:6" x14ac:dyDescent="0.45">
      <c r="A2614" t="s">
        <v>320</v>
      </c>
      <c r="B2614">
        <v>2023</v>
      </c>
      <c r="C2614" t="s">
        <v>312</v>
      </c>
      <c r="D2614">
        <v>2285</v>
      </c>
      <c r="E2614" t="s">
        <v>313</v>
      </c>
      <c r="F2614">
        <v>239900</v>
      </c>
    </row>
    <row r="2615" spans="1:6" x14ac:dyDescent="0.45">
      <c r="A2615" t="s">
        <v>314</v>
      </c>
      <c r="B2615">
        <v>2015</v>
      </c>
      <c r="C2615" t="s">
        <v>317</v>
      </c>
      <c r="D2615">
        <v>14357</v>
      </c>
      <c r="E2615" t="s">
        <v>316</v>
      </c>
      <c r="F2615">
        <v>239900</v>
      </c>
    </row>
    <row r="2616" spans="1:6" x14ac:dyDescent="0.45">
      <c r="A2616" t="s">
        <v>314</v>
      </c>
      <c r="B2616">
        <v>2016</v>
      </c>
      <c r="C2616" t="s">
        <v>317</v>
      </c>
      <c r="D2616">
        <v>12300</v>
      </c>
      <c r="E2616" t="s">
        <v>316</v>
      </c>
      <c r="F2616">
        <v>239900</v>
      </c>
    </row>
    <row r="2617" spans="1:6" x14ac:dyDescent="0.45">
      <c r="A2617" t="s">
        <v>314</v>
      </c>
      <c r="B2617">
        <v>2018</v>
      </c>
      <c r="C2617" t="s">
        <v>317</v>
      </c>
      <c r="D2617">
        <v>6900</v>
      </c>
      <c r="E2617" t="s">
        <v>316</v>
      </c>
      <c r="F2617">
        <v>239900</v>
      </c>
    </row>
    <row r="2618" spans="1:6" x14ac:dyDescent="0.45">
      <c r="A2618" t="s">
        <v>314</v>
      </c>
      <c r="B2618">
        <v>2018</v>
      </c>
      <c r="C2618" t="s">
        <v>317</v>
      </c>
      <c r="D2618">
        <v>11636</v>
      </c>
      <c r="E2618" t="s">
        <v>316</v>
      </c>
      <c r="F2618">
        <v>239900</v>
      </c>
    </row>
    <row r="2619" spans="1:6" x14ac:dyDescent="0.45">
      <c r="A2619" t="s">
        <v>314</v>
      </c>
      <c r="B2619">
        <v>2019</v>
      </c>
      <c r="C2619" t="s">
        <v>312</v>
      </c>
      <c r="D2619">
        <v>6913</v>
      </c>
      <c r="E2619" t="s">
        <v>313</v>
      </c>
      <c r="F2619">
        <v>239900</v>
      </c>
    </row>
    <row r="2620" spans="1:6" x14ac:dyDescent="0.45">
      <c r="A2620" t="s">
        <v>314</v>
      </c>
      <c r="B2620">
        <v>2019</v>
      </c>
      <c r="C2620" t="s">
        <v>317</v>
      </c>
      <c r="D2620">
        <v>14539</v>
      </c>
      <c r="E2620" t="s">
        <v>316</v>
      </c>
      <c r="F2620">
        <v>239900</v>
      </c>
    </row>
    <row r="2621" spans="1:6" x14ac:dyDescent="0.45">
      <c r="A2621" t="s">
        <v>314</v>
      </c>
      <c r="B2621">
        <v>2019</v>
      </c>
      <c r="C2621" t="s">
        <v>317</v>
      </c>
      <c r="D2621">
        <v>17355</v>
      </c>
      <c r="E2621" t="s">
        <v>316</v>
      </c>
      <c r="F2621">
        <v>239900</v>
      </c>
    </row>
    <row r="2622" spans="1:6" x14ac:dyDescent="0.45">
      <c r="A2622" t="s">
        <v>314</v>
      </c>
      <c r="B2622">
        <v>2020</v>
      </c>
      <c r="C2622" t="s">
        <v>317</v>
      </c>
      <c r="D2622">
        <v>8801</v>
      </c>
      <c r="E2622" t="s">
        <v>316</v>
      </c>
      <c r="F2622">
        <v>239900</v>
      </c>
    </row>
    <row r="2623" spans="1:6" x14ac:dyDescent="0.45">
      <c r="A2623" t="s">
        <v>314</v>
      </c>
      <c r="B2623">
        <v>2020</v>
      </c>
      <c r="C2623" t="s">
        <v>317</v>
      </c>
      <c r="D2623">
        <v>10694</v>
      </c>
      <c r="E2623" t="s">
        <v>316</v>
      </c>
      <c r="F2623">
        <v>239900</v>
      </c>
    </row>
    <row r="2624" spans="1:6" x14ac:dyDescent="0.45">
      <c r="A2624" t="s">
        <v>314</v>
      </c>
      <c r="B2624">
        <v>2021</v>
      </c>
      <c r="C2624" t="s">
        <v>312</v>
      </c>
      <c r="D2624">
        <v>7519</v>
      </c>
      <c r="E2624" t="s">
        <v>313</v>
      </c>
      <c r="F2624">
        <v>239900</v>
      </c>
    </row>
    <row r="2625" spans="1:6" x14ac:dyDescent="0.45">
      <c r="A2625" t="s">
        <v>334</v>
      </c>
      <c r="B2625">
        <v>2020</v>
      </c>
      <c r="C2625" t="s">
        <v>317</v>
      </c>
      <c r="D2625">
        <v>10272</v>
      </c>
      <c r="E2625" t="s">
        <v>316</v>
      </c>
      <c r="F2625">
        <v>239800</v>
      </c>
    </row>
    <row r="2626" spans="1:6" x14ac:dyDescent="0.45">
      <c r="A2626" t="s">
        <v>337</v>
      </c>
      <c r="B2626">
        <v>2019</v>
      </c>
      <c r="C2626" t="s">
        <v>312</v>
      </c>
      <c r="D2626">
        <v>1581</v>
      </c>
      <c r="E2626" t="s">
        <v>316</v>
      </c>
      <c r="F2626">
        <v>239800</v>
      </c>
    </row>
    <row r="2627" spans="1:6" x14ac:dyDescent="0.45">
      <c r="A2627" t="s">
        <v>323</v>
      </c>
      <c r="B2627">
        <v>2016</v>
      </c>
      <c r="C2627" t="s">
        <v>312</v>
      </c>
      <c r="D2627">
        <v>5970</v>
      </c>
      <c r="E2627" t="s">
        <v>316</v>
      </c>
      <c r="F2627">
        <v>239800</v>
      </c>
    </row>
    <row r="2628" spans="1:6" x14ac:dyDescent="0.45">
      <c r="A2628" t="s">
        <v>321</v>
      </c>
      <c r="B2628">
        <v>2017</v>
      </c>
      <c r="C2628" t="s">
        <v>317</v>
      </c>
      <c r="D2628">
        <v>6954</v>
      </c>
      <c r="E2628" t="s">
        <v>316</v>
      </c>
      <c r="F2628">
        <v>239800</v>
      </c>
    </row>
    <row r="2629" spans="1:6" x14ac:dyDescent="0.45">
      <c r="A2629" t="s">
        <v>321</v>
      </c>
      <c r="B2629">
        <v>2018</v>
      </c>
      <c r="C2629" t="s">
        <v>312</v>
      </c>
      <c r="D2629">
        <v>7332</v>
      </c>
      <c r="E2629" t="s">
        <v>316</v>
      </c>
      <c r="F2629">
        <v>239800</v>
      </c>
    </row>
    <row r="2630" spans="1:6" x14ac:dyDescent="0.45">
      <c r="A2630" t="s">
        <v>335</v>
      </c>
      <c r="B2630">
        <v>2018</v>
      </c>
      <c r="C2630" t="s">
        <v>315</v>
      </c>
      <c r="D2630">
        <v>6940</v>
      </c>
      <c r="E2630" t="s">
        <v>316</v>
      </c>
      <c r="F2630">
        <v>239800</v>
      </c>
    </row>
    <row r="2631" spans="1:6" x14ac:dyDescent="0.45">
      <c r="A2631" t="s">
        <v>320</v>
      </c>
      <c r="B2631">
        <v>2016</v>
      </c>
      <c r="C2631" t="s">
        <v>317</v>
      </c>
      <c r="D2631">
        <v>7573</v>
      </c>
      <c r="E2631" t="s">
        <v>316</v>
      </c>
      <c r="F2631">
        <v>239800</v>
      </c>
    </row>
    <row r="2632" spans="1:6" x14ac:dyDescent="0.45">
      <c r="A2632" t="s">
        <v>320</v>
      </c>
      <c r="B2632">
        <v>2021</v>
      </c>
      <c r="C2632" t="s">
        <v>312</v>
      </c>
      <c r="D2632">
        <v>1723</v>
      </c>
      <c r="E2632" t="s">
        <v>316</v>
      </c>
      <c r="F2632">
        <v>239800</v>
      </c>
    </row>
    <row r="2633" spans="1:6" x14ac:dyDescent="0.45">
      <c r="A2633" t="s">
        <v>320</v>
      </c>
      <c r="B2633">
        <v>2022</v>
      </c>
      <c r="C2633" t="s">
        <v>312</v>
      </c>
      <c r="D2633">
        <v>7768</v>
      </c>
      <c r="E2633" t="s">
        <v>316</v>
      </c>
      <c r="F2633">
        <v>239800</v>
      </c>
    </row>
    <row r="2634" spans="1:6" x14ac:dyDescent="0.45">
      <c r="A2634" t="s">
        <v>314</v>
      </c>
      <c r="B2634">
        <v>2019</v>
      </c>
      <c r="C2634" t="s">
        <v>317</v>
      </c>
      <c r="D2634">
        <v>19500</v>
      </c>
      <c r="E2634" t="s">
        <v>316</v>
      </c>
      <c r="F2634">
        <v>239800</v>
      </c>
    </row>
    <row r="2635" spans="1:6" x14ac:dyDescent="0.45">
      <c r="A2635" t="s">
        <v>323</v>
      </c>
      <c r="B2635">
        <v>2018</v>
      </c>
      <c r="C2635" t="s">
        <v>317</v>
      </c>
      <c r="D2635">
        <v>11359</v>
      </c>
      <c r="E2635" t="s">
        <v>316</v>
      </c>
      <c r="F2635">
        <v>239700</v>
      </c>
    </row>
    <row r="2636" spans="1:6" x14ac:dyDescent="0.45">
      <c r="A2636" t="s">
        <v>318</v>
      </c>
      <c r="B2636">
        <v>2018</v>
      </c>
      <c r="C2636" t="s">
        <v>317</v>
      </c>
      <c r="D2636">
        <v>9237</v>
      </c>
      <c r="E2636" t="s">
        <v>316</v>
      </c>
      <c r="F2636">
        <v>239700</v>
      </c>
    </row>
    <row r="2637" spans="1:6" x14ac:dyDescent="0.45">
      <c r="A2637" t="s">
        <v>321</v>
      </c>
      <c r="B2637">
        <v>2019</v>
      </c>
      <c r="C2637" t="s">
        <v>317</v>
      </c>
      <c r="D2637">
        <v>5846</v>
      </c>
      <c r="E2637" t="s">
        <v>316</v>
      </c>
      <c r="F2637">
        <v>239500</v>
      </c>
    </row>
    <row r="2638" spans="1:6" x14ac:dyDescent="0.45">
      <c r="A2638" t="s">
        <v>314</v>
      </c>
      <c r="B2638">
        <v>2019</v>
      </c>
      <c r="C2638" t="s">
        <v>317</v>
      </c>
      <c r="D2638">
        <v>7069</v>
      </c>
      <c r="E2638" t="s">
        <v>316</v>
      </c>
      <c r="F2638">
        <v>239500</v>
      </c>
    </row>
    <row r="2639" spans="1:6" x14ac:dyDescent="0.45">
      <c r="A2639" t="s">
        <v>330</v>
      </c>
      <c r="B2639">
        <v>2021</v>
      </c>
      <c r="C2639" t="s">
        <v>312</v>
      </c>
      <c r="D2639">
        <v>4228</v>
      </c>
      <c r="E2639" t="s">
        <v>316</v>
      </c>
      <c r="F2639">
        <v>239000</v>
      </c>
    </row>
    <row r="2640" spans="1:6" x14ac:dyDescent="0.45">
      <c r="A2640" t="s">
        <v>330</v>
      </c>
      <c r="B2640">
        <v>2021</v>
      </c>
      <c r="C2640" t="s">
        <v>312</v>
      </c>
      <c r="D2640">
        <v>5615</v>
      </c>
      <c r="E2640" t="s">
        <v>313</v>
      </c>
      <c r="F2640">
        <v>239000</v>
      </c>
    </row>
    <row r="2641" spans="1:6" x14ac:dyDescent="0.45">
      <c r="A2641" t="s">
        <v>330</v>
      </c>
      <c r="B2641">
        <v>2021</v>
      </c>
      <c r="C2641" t="s">
        <v>312</v>
      </c>
      <c r="D2641">
        <v>6557</v>
      </c>
      <c r="E2641" t="s">
        <v>316</v>
      </c>
      <c r="F2641">
        <v>239000</v>
      </c>
    </row>
    <row r="2642" spans="1:6" x14ac:dyDescent="0.45">
      <c r="A2642" t="s">
        <v>327</v>
      </c>
      <c r="B2642">
        <v>2021</v>
      </c>
      <c r="C2642" t="s">
        <v>322</v>
      </c>
      <c r="D2642">
        <v>2503</v>
      </c>
      <c r="E2642" t="s">
        <v>316</v>
      </c>
      <c r="F2642">
        <v>239000</v>
      </c>
    </row>
    <row r="2643" spans="1:6" x14ac:dyDescent="0.45">
      <c r="A2643" t="s">
        <v>319</v>
      </c>
      <c r="B2643">
        <v>2020</v>
      </c>
      <c r="C2643" t="s">
        <v>315</v>
      </c>
      <c r="D2643">
        <v>12300</v>
      </c>
      <c r="E2643" t="s">
        <v>316</v>
      </c>
      <c r="F2643">
        <v>239000</v>
      </c>
    </row>
    <row r="2644" spans="1:6" x14ac:dyDescent="0.45">
      <c r="A2644" t="s">
        <v>331</v>
      </c>
      <c r="B2644">
        <v>2023</v>
      </c>
      <c r="C2644" t="s">
        <v>312</v>
      </c>
      <c r="D2644">
        <v>1</v>
      </c>
      <c r="E2644" t="s">
        <v>316</v>
      </c>
      <c r="F2644">
        <v>239000</v>
      </c>
    </row>
    <row r="2645" spans="1:6" x14ac:dyDescent="0.45">
      <c r="A2645" t="s">
        <v>323</v>
      </c>
      <c r="B2645">
        <v>2019</v>
      </c>
      <c r="C2645" t="s">
        <v>312</v>
      </c>
      <c r="D2645">
        <v>6609</v>
      </c>
      <c r="E2645" t="s">
        <v>316</v>
      </c>
      <c r="F2645">
        <v>239000</v>
      </c>
    </row>
    <row r="2646" spans="1:6" x14ac:dyDescent="0.45">
      <c r="A2646" t="s">
        <v>318</v>
      </c>
      <c r="B2646">
        <v>2017</v>
      </c>
      <c r="C2646" t="s">
        <v>317</v>
      </c>
      <c r="D2646">
        <v>7880</v>
      </c>
      <c r="E2646" t="s">
        <v>316</v>
      </c>
      <c r="F2646">
        <v>239000</v>
      </c>
    </row>
    <row r="2647" spans="1:6" x14ac:dyDescent="0.45">
      <c r="A2647" t="s">
        <v>335</v>
      </c>
      <c r="B2647">
        <v>2018</v>
      </c>
      <c r="C2647" t="s">
        <v>315</v>
      </c>
      <c r="D2647">
        <v>7999</v>
      </c>
      <c r="E2647" t="s">
        <v>316</v>
      </c>
      <c r="F2647">
        <v>239000</v>
      </c>
    </row>
    <row r="2648" spans="1:6" x14ac:dyDescent="0.45">
      <c r="A2648" t="s">
        <v>335</v>
      </c>
      <c r="B2648">
        <v>2021</v>
      </c>
      <c r="C2648" t="s">
        <v>315</v>
      </c>
      <c r="D2648">
        <v>5979</v>
      </c>
      <c r="E2648" t="s">
        <v>316</v>
      </c>
      <c r="F2648">
        <v>239000</v>
      </c>
    </row>
    <row r="2649" spans="1:6" x14ac:dyDescent="0.45">
      <c r="A2649" t="s">
        <v>320</v>
      </c>
      <c r="B2649">
        <v>2023</v>
      </c>
      <c r="C2649" t="s">
        <v>312</v>
      </c>
      <c r="D2649">
        <v>5</v>
      </c>
      <c r="E2649" t="s">
        <v>313</v>
      </c>
      <c r="F2649">
        <v>239000</v>
      </c>
    </row>
    <row r="2650" spans="1:6" x14ac:dyDescent="0.45">
      <c r="A2650" t="s">
        <v>314</v>
      </c>
      <c r="B2650">
        <v>2019</v>
      </c>
      <c r="C2650" t="s">
        <v>317</v>
      </c>
      <c r="D2650">
        <v>7500</v>
      </c>
      <c r="E2650" t="s">
        <v>316</v>
      </c>
      <c r="F2650">
        <v>239000</v>
      </c>
    </row>
    <row r="2651" spans="1:6" x14ac:dyDescent="0.45">
      <c r="A2651" t="s">
        <v>342</v>
      </c>
      <c r="B2651">
        <v>2015</v>
      </c>
      <c r="C2651" t="s">
        <v>317</v>
      </c>
      <c r="D2651">
        <v>12574</v>
      </c>
      <c r="E2651" t="s">
        <v>316</v>
      </c>
      <c r="F2651">
        <v>238900</v>
      </c>
    </row>
    <row r="2652" spans="1:6" x14ac:dyDescent="0.45">
      <c r="A2652" t="s">
        <v>333</v>
      </c>
      <c r="B2652">
        <v>2018</v>
      </c>
      <c r="C2652" t="s">
        <v>315</v>
      </c>
      <c r="D2652">
        <v>7656</v>
      </c>
      <c r="E2652" t="s">
        <v>316</v>
      </c>
      <c r="F2652">
        <v>238900</v>
      </c>
    </row>
    <row r="2653" spans="1:6" x14ac:dyDescent="0.45">
      <c r="A2653" t="s">
        <v>328</v>
      </c>
      <c r="B2653">
        <v>2019</v>
      </c>
      <c r="C2653" t="s">
        <v>317</v>
      </c>
      <c r="D2653">
        <v>10861</v>
      </c>
      <c r="E2653" t="s">
        <v>316</v>
      </c>
      <c r="F2653">
        <v>238900</v>
      </c>
    </row>
    <row r="2654" spans="1:6" x14ac:dyDescent="0.45">
      <c r="A2654" t="s">
        <v>335</v>
      </c>
      <c r="B2654">
        <v>2020</v>
      </c>
      <c r="C2654" t="s">
        <v>315</v>
      </c>
      <c r="D2654">
        <v>6599</v>
      </c>
      <c r="E2654" t="s">
        <v>316</v>
      </c>
      <c r="F2654">
        <v>238800</v>
      </c>
    </row>
    <row r="2655" spans="1:6" x14ac:dyDescent="0.45">
      <c r="A2655" t="s">
        <v>318</v>
      </c>
      <c r="B2655">
        <v>2021</v>
      </c>
      <c r="C2655" t="s">
        <v>312</v>
      </c>
      <c r="D2655">
        <v>3600</v>
      </c>
      <c r="E2655" t="s">
        <v>316</v>
      </c>
      <c r="F2655">
        <v>237900</v>
      </c>
    </row>
    <row r="2656" spans="1:6" x14ac:dyDescent="0.45">
      <c r="A2656" t="s">
        <v>328</v>
      </c>
      <c r="B2656">
        <v>2018</v>
      </c>
      <c r="C2656" t="s">
        <v>317</v>
      </c>
      <c r="D2656">
        <v>14975</v>
      </c>
      <c r="E2656" t="s">
        <v>316</v>
      </c>
      <c r="F2656">
        <v>237900</v>
      </c>
    </row>
    <row r="2657" spans="1:6" x14ac:dyDescent="0.45">
      <c r="A2657" t="s">
        <v>314</v>
      </c>
      <c r="B2657">
        <v>2019</v>
      </c>
      <c r="C2657" t="s">
        <v>317</v>
      </c>
      <c r="D2657">
        <v>10997</v>
      </c>
      <c r="E2657" t="s">
        <v>316</v>
      </c>
      <c r="F2657">
        <v>237900</v>
      </c>
    </row>
    <row r="2658" spans="1:6" x14ac:dyDescent="0.45">
      <c r="A2658" t="s">
        <v>323</v>
      </c>
      <c r="B2658">
        <v>2022</v>
      </c>
      <c r="C2658" t="s">
        <v>317</v>
      </c>
      <c r="D2658">
        <v>3100</v>
      </c>
      <c r="E2658" t="s">
        <v>313</v>
      </c>
      <c r="F2658">
        <v>237375</v>
      </c>
    </row>
    <row r="2659" spans="1:6" x14ac:dyDescent="0.45">
      <c r="A2659" t="s">
        <v>323</v>
      </c>
      <c r="B2659">
        <v>2022</v>
      </c>
      <c r="C2659" t="s">
        <v>317</v>
      </c>
      <c r="D2659">
        <v>499</v>
      </c>
      <c r="E2659" t="s">
        <v>313</v>
      </c>
      <c r="F2659">
        <v>236250</v>
      </c>
    </row>
    <row r="2660" spans="1:6" x14ac:dyDescent="0.45">
      <c r="A2660" t="s">
        <v>320</v>
      </c>
      <c r="B2660">
        <v>2021</v>
      </c>
      <c r="C2660" t="s">
        <v>312</v>
      </c>
      <c r="D2660">
        <v>1399</v>
      </c>
      <c r="E2660" t="s">
        <v>313</v>
      </c>
      <c r="F2660">
        <v>235000</v>
      </c>
    </row>
    <row r="2661" spans="1:6" x14ac:dyDescent="0.45">
      <c r="A2661" t="s">
        <v>330</v>
      </c>
      <c r="B2661">
        <v>2019</v>
      </c>
      <c r="C2661" t="s">
        <v>312</v>
      </c>
      <c r="D2661">
        <v>4900</v>
      </c>
      <c r="E2661" t="s">
        <v>316</v>
      </c>
      <c r="F2661">
        <v>234900</v>
      </c>
    </row>
    <row r="2662" spans="1:6" x14ac:dyDescent="0.45">
      <c r="A2662" t="s">
        <v>327</v>
      </c>
      <c r="B2662">
        <v>2014</v>
      </c>
      <c r="C2662" t="s">
        <v>317</v>
      </c>
      <c r="D2662">
        <v>16300</v>
      </c>
      <c r="E2662" t="s">
        <v>316</v>
      </c>
      <c r="F2662">
        <v>234900</v>
      </c>
    </row>
    <row r="2663" spans="1:6" x14ac:dyDescent="0.45">
      <c r="A2663" t="s">
        <v>327</v>
      </c>
      <c r="B2663">
        <v>2014</v>
      </c>
      <c r="C2663" t="s">
        <v>312</v>
      </c>
      <c r="D2663">
        <v>19650</v>
      </c>
      <c r="E2663" t="s">
        <v>316</v>
      </c>
      <c r="F2663">
        <v>234900</v>
      </c>
    </row>
    <row r="2664" spans="1:6" x14ac:dyDescent="0.45">
      <c r="A2664" t="s">
        <v>327</v>
      </c>
      <c r="B2664">
        <v>2016</v>
      </c>
      <c r="C2664" t="s">
        <v>317</v>
      </c>
      <c r="D2664">
        <v>13450</v>
      </c>
      <c r="E2664" t="s">
        <v>316</v>
      </c>
      <c r="F2664">
        <v>234900</v>
      </c>
    </row>
    <row r="2665" spans="1:6" x14ac:dyDescent="0.45">
      <c r="A2665" t="s">
        <v>327</v>
      </c>
      <c r="B2665">
        <v>2018</v>
      </c>
      <c r="C2665" t="s">
        <v>312</v>
      </c>
      <c r="D2665">
        <v>11288</v>
      </c>
      <c r="E2665" t="s">
        <v>316</v>
      </c>
      <c r="F2665">
        <v>234900</v>
      </c>
    </row>
    <row r="2666" spans="1:6" x14ac:dyDescent="0.45">
      <c r="A2666" t="s">
        <v>327</v>
      </c>
      <c r="B2666">
        <v>2018</v>
      </c>
      <c r="C2666" t="s">
        <v>317</v>
      </c>
      <c r="D2666">
        <v>11956</v>
      </c>
      <c r="E2666" t="s">
        <v>316</v>
      </c>
      <c r="F2666">
        <v>234900</v>
      </c>
    </row>
    <row r="2667" spans="1:6" x14ac:dyDescent="0.45">
      <c r="A2667" t="s">
        <v>327</v>
      </c>
      <c r="B2667">
        <v>2019</v>
      </c>
      <c r="C2667" t="s">
        <v>322</v>
      </c>
      <c r="D2667">
        <v>4338</v>
      </c>
      <c r="E2667" t="s">
        <v>316</v>
      </c>
      <c r="F2667">
        <v>234900</v>
      </c>
    </row>
    <row r="2668" spans="1:6" x14ac:dyDescent="0.45">
      <c r="A2668" t="s">
        <v>327</v>
      </c>
      <c r="B2668">
        <v>2021</v>
      </c>
      <c r="C2668" t="s">
        <v>312</v>
      </c>
      <c r="D2668">
        <v>11124</v>
      </c>
      <c r="E2668" t="s">
        <v>316</v>
      </c>
      <c r="F2668">
        <v>234900</v>
      </c>
    </row>
    <row r="2669" spans="1:6" x14ac:dyDescent="0.45">
      <c r="A2669" t="s">
        <v>331</v>
      </c>
      <c r="B2669">
        <v>2023</v>
      </c>
      <c r="C2669" t="s">
        <v>312</v>
      </c>
      <c r="D2669">
        <v>55</v>
      </c>
      <c r="E2669" t="s">
        <v>316</v>
      </c>
      <c r="F2669">
        <v>234900</v>
      </c>
    </row>
    <row r="2670" spans="1:6" x14ac:dyDescent="0.45">
      <c r="A2670" t="s">
        <v>324</v>
      </c>
      <c r="B2670">
        <v>2019</v>
      </c>
      <c r="C2670" t="s">
        <v>322</v>
      </c>
      <c r="D2670">
        <v>12206</v>
      </c>
      <c r="E2670" t="s">
        <v>316</v>
      </c>
      <c r="F2670">
        <v>234900</v>
      </c>
    </row>
    <row r="2671" spans="1:6" x14ac:dyDescent="0.45">
      <c r="A2671" t="s">
        <v>324</v>
      </c>
      <c r="B2671">
        <v>2020</v>
      </c>
      <c r="C2671" t="s">
        <v>315</v>
      </c>
      <c r="D2671">
        <v>4310</v>
      </c>
      <c r="E2671" t="s">
        <v>316</v>
      </c>
      <c r="F2671">
        <v>234900</v>
      </c>
    </row>
    <row r="2672" spans="1:6" x14ac:dyDescent="0.45">
      <c r="A2672" t="s">
        <v>324</v>
      </c>
      <c r="B2672">
        <v>2020</v>
      </c>
      <c r="C2672" t="s">
        <v>315</v>
      </c>
      <c r="D2672">
        <v>6893</v>
      </c>
      <c r="E2672" t="s">
        <v>316</v>
      </c>
      <c r="F2672">
        <v>234900</v>
      </c>
    </row>
    <row r="2673" spans="1:6" x14ac:dyDescent="0.45">
      <c r="A2673" t="s">
        <v>324</v>
      </c>
      <c r="B2673">
        <v>2021</v>
      </c>
      <c r="C2673" t="s">
        <v>315</v>
      </c>
      <c r="D2673">
        <v>2630</v>
      </c>
      <c r="E2673" t="s">
        <v>316</v>
      </c>
      <c r="F2673">
        <v>234900</v>
      </c>
    </row>
    <row r="2674" spans="1:6" x14ac:dyDescent="0.45">
      <c r="A2674" t="s">
        <v>324</v>
      </c>
      <c r="B2674">
        <v>2021</v>
      </c>
      <c r="C2674" t="s">
        <v>315</v>
      </c>
      <c r="D2674">
        <v>4410</v>
      </c>
      <c r="E2674" t="s">
        <v>316</v>
      </c>
      <c r="F2674">
        <v>234900</v>
      </c>
    </row>
    <row r="2675" spans="1:6" x14ac:dyDescent="0.45">
      <c r="A2675" t="s">
        <v>324</v>
      </c>
      <c r="B2675">
        <v>2021</v>
      </c>
      <c r="C2675" t="s">
        <v>315</v>
      </c>
      <c r="D2675">
        <v>5992</v>
      </c>
      <c r="E2675" t="s">
        <v>316</v>
      </c>
      <c r="F2675">
        <v>234900</v>
      </c>
    </row>
    <row r="2676" spans="1:6" x14ac:dyDescent="0.45">
      <c r="A2676" t="s">
        <v>323</v>
      </c>
      <c r="B2676">
        <v>2014</v>
      </c>
      <c r="C2676" t="s">
        <v>317</v>
      </c>
      <c r="D2676">
        <v>15400</v>
      </c>
      <c r="E2676" t="s">
        <v>316</v>
      </c>
      <c r="F2676">
        <v>234900</v>
      </c>
    </row>
    <row r="2677" spans="1:6" x14ac:dyDescent="0.45">
      <c r="A2677" t="s">
        <v>323</v>
      </c>
      <c r="B2677">
        <v>2017</v>
      </c>
      <c r="C2677" t="s">
        <v>317</v>
      </c>
      <c r="D2677">
        <v>21700</v>
      </c>
      <c r="E2677" t="s">
        <v>316</v>
      </c>
      <c r="F2677">
        <v>234900</v>
      </c>
    </row>
    <row r="2678" spans="1:6" x14ac:dyDescent="0.45">
      <c r="A2678" t="s">
        <v>339</v>
      </c>
      <c r="B2678">
        <v>2018</v>
      </c>
      <c r="C2678" t="s">
        <v>315</v>
      </c>
      <c r="D2678">
        <v>5600</v>
      </c>
      <c r="E2678" t="s">
        <v>316</v>
      </c>
      <c r="F2678">
        <v>234900</v>
      </c>
    </row>
    <row r="2679" spans="1:6" x14ac:dyDescent="0.45">
      <c r="A2679" t="s">
        <v>333</v>
      </c>
      <c r="B2679">
        <v>2020</v>
      </c>
      <c r="C2679" t="s">
        <v>315</v>
      </c>
      <c r="D2679">
        <v>11918</v>
      </c>
      <c r="E2679" t="s">
        <v>316</v>
      </c>
      <c r="F2679">
        <v>234900</v>
      </c>
    </row>
    <row r="2680" spans="1:6" x14ac:dyDescent="0.45">
      <c r="A2680" t="s">
        <v>318</v>
      </c>
      <c r="B2680">
        <v>2021</v>
      </c>
      <c r="C2680" t="s">
        <v>322</v>
      </c>
      <c r="D2680">
        <v>1743</v>
      </c>
      <c r="E2680" t="s">
        <v>316</v>
      </c>
      <c r="F2680">
        <v>234900</v>
      </c>
    </row>
    <row r="2681" spans="1:6" x14ac:dyDescent="0.45">
      <c r="A2681" t="s">
        <v>321</v>
      </c>
      <c r="B2681">
        <v>2020</v>
      </c>
      <c r="C2681" t="s">
        <v>322</v>
      </c>
      <c r="D2681">
        <v>6214</v>
      </c>
      <c r="E2681" t="s">
        <v>316</v>
      </c>
      <c r="F2681">
        <v>234900</v>
      </c>
    </row>
    <row r="2682" spans="1:6" x14ac:dyDescent="0.45">
      <c r="A2682" t="s">
        <v>321</v>
      </c>
      <c r="B2682">
        <v>2021</v>
      </c>
      <c r="C2682" t="s">
        <v>322</v>
      </c>
      <c r="D2682">
        <v>2130</v>
      </c>
      <c r="E2682" t="s">
        <v>316</v>
      </c>
      <c r="F2682">
        <v>234900</v>
      </c>
    </row>
    <row r="2683" spans="1:6" x14ac:dyDescent="0.45">
      <c r="A2683" t="s">
        <v>328</v>
      </c>
      <c r="B2683">
        <v>2020</v>
      </c>
      <c r="C2683" t="s">
        <v>312</v>
      </c>
      <c r="D2683">
        <v>2794</v>
      </c>
      <c r="E2683" t="s">
        <v>316</v>
      </c>
      <c r="F2683">
        <v>234900</v>
      </c>
    </row>
    <row r="2684" spans="1:6" x14ac:dyDescent="0.45">
      <c r="A2684" t="s">
        <v>335</v>
      </c>
      <c r="B2684">
        <v>2016</v>
      </c>
      <c r="C2684" t="s">
        <v>315</v>
      </c>
      <c r="D2684">
        <v>7582</v>
      </c>
      <c r="E2684" t="s">
        <v>316</v>
      </c>
      <c r="F2684">
        <v>234900</v>
      </c>
    </row>
    <row r="2685" spans="1:6" x14ac:dyDescent="0.45">
      <c r="A2685" t="s">
        <v>335</v>
      </c>
      <c r="B2685">
        <v>2020</v>
      </c>
      <c r="C2685" t="s">
        <v>315</v>
      </c>
      <c r="D2685">
        <v>3199</v>
      </c>
      <c r="E2685" t="s">
        <v>316</v>
      </c>
      <c r="F2685">
        <v>234900</v>
      </c>
    </row>
    <row r="2686" spans="1:6" x14ac:dyDescent="0.45">
      <c r="A2686" t="s">
        <v>335</v>
      </c>
      <c r="B2686">
        <v>2020</v>
      </c>
      <c r="C2686" t="s">
        <v>315</v>
      </c>
      <c r="D2686">
        <v>3662</v>
      </c>
      <c r="E2686" t="s">
        <v>316</v>
      </c>
      <c r="F2686">
        <v>234900</v>
      </c>
    </row>
    <row r="2687" spans="1:6" x14ac:dyDescent="0.45">
      <c r="A2687" t="s">
        <v>335</v>
      </c>
      <c r="B2687">
        <v>2021</v>
      </c>
      <c r="C2687" t="s">
        <v>315</v>
      </c>
      <c r="D2687">
        <v>1407</v>
      </c>
      <c r="E2687" t="s">
        <v>316</v>
      </c>
      <c r="F2687">
        <v>234900</v>
      </c>
    </row>
    <row r="2688" spans="1:6" x14ac:dyDescent="0.45">
      <c r="A2688" t="s">
        <v>320</v>
      </c>
      <c r="B2688">
        <v>2021</v>
      </c>
      <c r="C2688" t="s">
        <v>312</v>
      </c>
      <c r="D2688">
        <v>3700</v>
      </c>
      <c r="E2688" t="s">
        <v>316</v>
      </c>
      <c r="F2688">
        <v>234900</v>
      </c>
    </row>
    <row r="2689" spans="1:6" x14ac:dyDescent="0.45">
      <c r="A2689" t="s">
        <v>314</v>
      </c>
      <c r="B2689">
        <v>2014</v>
      </c>
      <c r="C2689" t="s">
        <v>317</v>
      </c>
      <c r="D2689">
        <v>10370</v>
      </c>
      <c r="E2689" t="s">
        <v>316</v>
      </c>
      <c r="F2689">
        <v>234900</v>
      </c>
    </row>
    <row r="2690" spans="1:6" x14ac:dyDescent="0.45">
      <c r="A2690" t="s">
        <v>314</v>
      </c>
      <c r="B2690">
        <v>2014</v>
      </c>
      <c r="C2690" t="s">
        <v>317</v>
      </c>
      <c r="D2690">
        <v>13100</v>
      </c>
      <c r="E2690" t="s">
        <v>316</v>
      </c>
      <c r="F2690">
        <v>234900</v>
      </c>
    </row>
    <row r="2691" spans="1:6" x14ac:dyDescent="0.45">
      <c r="A2691" t="s">
        <v>314</v>
      </c>
      <c r="B2691">
        <v>2018</v>
      </c>
      <c r="C2691" t="s">
        <v>315</v>
      </c>
      <c r="D2691">
        <v>10180</v>
      </c>
      <c r="E2691" t="s">
        <v>316</v>
      </c>
      <c r="F2691">
        <v>234900</v>
      </c>
    </row>
    <row r="2692" spans="1:6" x14ac:dyDescent="0.45">
      <c r="A2692" t="s">
        <v>314</v>
      </c>
      <c r="B2692">
        <v>2018</v>
      </c>
      <c r="C2692" t="s">
        <v>315</v>
      </c>
      <c r="D2692">
        <v>10608</v>
      </c>
      <c r="E2692" t="s">
        <v>316</v>
      </c>
      <c r="F2692">
        <v>234900</v>
      </c>
    </row>
    <row r="2693" spans="1:6" x14ac:dyDescent="0.45">
      <c r="A2693" t="s">
        <v>314</v>
      </c>
      <c r="B2693">
        <v>2019</v>
      </c>
      <c r="C2693" t="s">
        <v>317</v>
      </c>
      <c r="D2693">
        <v>8907</v>
      </c>
      <c r="E2693" t="s">
        <v>316</v>
      </c>
      <c r="F2693">
        <v>234900</v>
      </c>
    </row>
    <row r="2694" spans="1:6" x14ac:dyDescent="0.45">
      <c r="A2694" t="s">
        <v>314</v>
      </c>
      <c r="B2694">
        <v>2019</v>
      </c>
      <c r="C2694" t="s">
        <v>317</v>
      </c>
      <c r="D2694">
        <v>12989</v>
      </c>
      <c r="E2694" t="s">
        <v>316</v>
      </c>
      <c r="F2694">
        <v>234900</v>
      </c>
    </row>
    <row r="2695" spans="1:6" x14ac:dyDescent="0.45">
      <c r="A2695" t="s">
        <v>314</v>
      </c>
      <c r="B2695">
        <v>2020</v>
      </c>
      <c r="C2695" t="s">
        <v>312</v>
      </c>
      <c r="D2695">
        <v>10612</v>
      </c>
      <c r="E2695" t="s">
        <v>313</v>
      </c>
      <c r="F2695">
        <v>234900</v>
      </c>
    </row>
    <row r="2696" spans="1:6" x14ac:dyDescent="0.45">
      <c r="A2696" t="s">
        <v>314</v>
      </c>
      <c r="B2696">
        <v>2020</v>
      </c>
      <c r="C2696" t="s">
        <v>317</v>
      </c>
      <c r="D2696">
        <v>15445</v>
      </c>
      <c r="E2696" t="s">
        <v>316</v>
      </c>
      <c r="F2696">
        <v>234900</v>
      </c>
    </row>
    <row r="2697" spans="1:6" x14ac:dyDescent="0.45">
      <c r="A2697" t="s">
        <v>330</v>
      </c>
      <c r="B2697">
        <v>2016</v>
      </c>
      <c r="C2697" t="s">
        <v>317</v>
      </c>
      <c r="D2697">
        <v>13678</v>
      </c>
      <c r="E2697" t="s">
        <v>316</v>
      </c>
      <c r="F2697">
        <v>234800</v>
      </c>
    </row>
    <row r="2698" spans="1:6" x14ac:dyDescent="0.45">
      <c r="A2698" t="s">
        <v>327</v>
      </c>
      <c r="B2698">
        <v>2016</v>
      </c>
      <c r="C2698" t="s">
        <v>317</v>
      </c>
      <c r="D2698">
        <v>6489</v>
      </c>
      <c r="E2698" t="s">
        <v>316</v>
      </c>
      <c r="F2698">
        <v>234800</v>
      </c>
    </row>
    <row r="2699" spans="1:6" x14ac:dyDescent="0.45">
      <c r="A2699" t="s">
        <v>318</v>
      </c>
      <c r="B2699">
        <v>2021</v>
      </c>
      <c r="C2699" t="s">
        <v>322</v>
      </c>
      <c r="D2699">
        <v>7807</v>
      </c>
      <c r="E2699" t="s">
        <v>316</v>
      </c>
      <c r="F2699">
        <v>234800</v>
      </c>
    </row>
    <row r="2700" spans="1:6" x14ac:dyDescent="0.45">
      <c r="A2700" t="s">
        <v>311</v>
      </c>
      <c r="B2700">
        <v>2021</v>
      </c>
      <c r="C2700" t="s">
        <v>315</v>
      </c>
      <c r="D2700">
        <v>3475</v>
      </c>
      <c r="E2700" t="s">
        <v>316</v>
      </c>
      <c r="F2700">
        <v>234800</v>
      </c>
    </row>
    <row r="2701" spans="1:6" x14ac:dyDescent="0.45">
      <c r="A2701" t="s">
        <v>328</v>
      </c>
      <c r="B2701">
        <v>2018</v>
      </c>
      <c r="C2701" t="s">
        <v>317</v>
      </c>
      <c r="D2701">
        <v>9392</v>
      </c>
      <c r="E2701" t="s">
        <v>316</v>
      </c>
      <c r="F2701">
        <v>234800</v>
      </c>
    </row>
    <row r="2702" spans="1:6" x14ac:dyDescent="0.45">
      <c r="A2702" t="s">
        <v>320</v>
      </c>
      <c r="B2702">
        <v>2020</v>
      </c>
      <c r="C2702" t="s">
        <v>317</v>
      </c>
      <c r="D2702">
        <v>13990</v>
      </c>
      <c r="E2702" t="s">
        <v>316</v>
      </c>
      <c r="F2702">
        <v>234800</v>
      </c>
    </row>
    <row r="2703" spans="1:6" x14ac:dyDescent="0.45">
      <c r="A2703" t="s">
        <v>314</v>
      </c>
      <c r="B2703">
        <v>2017</v>
      </c>
      <c r="C2703" t="s">
        <v>317</v>
      </c>
      <c r="D2703">
        <v>11970</v>
      </c>
      <c r="E2703" t="s">
        <v>316</v>
      </c>
      <c r="F2703">
        <v>234800</v>
      </c>
    </row>
    <row r="2704" spans="1:6" x14ac:dyDescent="0.45">
      <c r="A2704" t="s">
        <v>330</v>
      </c>
      <c r="B2704">
        <v>2019</v>
      </c>
      <c r="C2704" t="s">
        <v>312</v>
      </c>
      <c r="D2704">
        <v>6575</v>
      </c>
      <c r="E2704" t="s">
        <v>316</v>
      </c>
      <c r="F2704">
        <v>234000</v>
      </c>
    </row>
    <row r="2705" spans="1:6" x14ac:dyDescent="0.45">
      <c r="A2705" t="s">
        <v>323</v>
      </c>
      <c r="B2705">
        <v>2015</v>
      </c>
      <c r="C2705" t="s">
        <v>317</v>
      </c>
      <c r="D2705">
        <v>16974</v>
      </c>
      <c r="E2705" t="s">
        <v>316</v>
      </c>
      <c r="F2705">
        <v>234000</v>
      </c>
    </row>
    <row r="2706" spans="1:6" x14ac:dyDescent="0.45">
      <c r="A2706" t="s">
        <v>314</v>
      </c>
      <c r="B2706">
        <v>2019</v>
      </c>
      <c r="C2706" t="s">
        <v>317</v>
      </c>
      <c r="D2706">
        <v>7900</v>
      </c>
      <c r="E2706" t="s">
        <v>316</v>
      </c>
      <c r="F2706">
        <v>233900</v>
      </c>
    </row>
    <row r="2707" spans="1:6" x14ac:dyDescent="0.45">
      <c r="A2707" t="s">
        <v>311</v>
      </c>
      <c r="B2707">
        <v>2024</v>
      </c>
      <c r="C2707" t="s">
        <v>312</v>
      </c>
      <c r="D2707">
        <v>1</v>
      </c>
      <c r="E2707" t="s">
        <v>313</v>
      </c>
      <c r="F2707">
        <v>232900</v>
      </c>
    </row>
    <row r="2708" spans="1:6" x14ac:dyDescent="0.45">
      <c r="A2708" t="s">
        <v>323</v>
      </c>
      <c r="B2708">
        <v>2019</v>
      </c>
      <c r="C2708" t="s">
        <v>317</v>
      </c>
      <c r="D2708">
        <v>4756</v>
      </c>
      <c r="E2708" t="s">
        <v>316</v>
      </c>
      <c r="F2708">
        <v>232800</v>
      </c>
    </row>
    <row r="2709" spans="1:6" x14ac:dyDescent="0.45">
      <c r="A2709" t="s">
        <v>321</v>
      </c>
      <c r="B2709">
        <v>2018</v>
      </c>
      <c r="C2709" t="s">
        <v>317</v>
      </c>
      <c r="D2709">
        <v>9020</v>
      </c>
      <c r="E2709" t="s">
        <v>316</v>
      </c>
      <c r="F2709">
        <v>231125</v>
      </c>
    </row>
    <row r="2710" spans="1:6" x14ac:dyDescent="0.45">
      <c r="A2710" t="s">
        <v>321</v>
      </c>
      <c r="B2710">
        <v>2022</v>
      </c>
      <c r="C2710" t="s">
        <v>317</v>
      </c>
      <c r="D2710">
        <v>4319</v>
      </c>
      <c r="E2710" t="s">
        <v>313</v>
      </c>
      <c r="F2710">
        <v>231125</v>
      </c>
    </row>
    <row r="2711" spans="1:6" x14ac:dyDescent="0.45">
      <c r="A2711" t="s">
        <v>321</v>
      </c>
      <c r="B2711">
        <v>2022</v>
      </c>
      <c r="C2711" t="s">
        <v>317</v>
      </c>
      <c r="D2711">
        <v>4727</v>
      </c>
      <c r="E2711" t="s">
        <v>313</v>
      </c>
      <c r="F2711">
        <v>231125</v>
      </c>
    </row>
    <row r="2712" spans="1:6" x14ac:dyDescent="0.45">
      <c r="A2712" t="s">
        <v>320</v>
      </c>
      <c r="B2712">
        <v>2021</v>
      </c>
      <c r="C2712" t="s">
        <v>317</v>
      </c>
      <c r="D2712">
        <v>4520</v>
      </c>
      <c r="E2712" t="s">
        <v>313</v>
      </c>
      <c r="F2712">
        <v>231125</v>
      </c>
    </row>
    <row r="2713" spans="1:6" x14ac:dyDescent="0.45">
      <c r="A2713" t="s">
        <v>319</v>
      </c>
      <c r="B2713">
        <v>2021</v>
      </c>
      <c r="C2713" t="s">
        <v>317</v>
      </c>
      <c r="D2713">
        <v>7350</v>
      </c>
      <c r="E2713" t="s">
        <v>316</v>
      </c>
      <c r="F2713">
        <v>230000</v>
      </c>
    </row>
    <row r="2714" spans="1:6" x14ac:dyDescent="0.45">
      <c r="A2714" t="s">
        <v>314</v>
      </c>
      <c r="B2714">
        <v>2018</v>
      </c>
      <c r="C2714" t="s">
        <v>317</v>
      </c>
      <c r="D2714">
        <v>17089</v>
      </c>
      <c r="E2714" t="s">
        <v>316</v>
      </c>
      <c r="F2714">
        <v>230000</v>
      </c>
    </row>
    <row r="2715" spans="1:6" x14ac:dyDescent="0.45">
      <c r="A2715" t="s">
        <v>314</v>
      </c>
      <c r="B2715">
        <v>2018</v>
      </c>
      <c r="C2715" t="s">
        <v>317</v>
      </c>
      <c r="D2715">
        <v>16000</v>
      </c>
      <c r="E2715" t="s">
        <v>316</v>
      </c>
      <c r="F2715">
        <v>229999</v>
      </c>
    </row>
    <row r="2716" spans="1:6" x14ac:dyDescent="0.45">
      <c r="A2716" t="s">
        <v>324</v>
      </c>
      <c r="B2716">
        <v>2021</v>
      </c>
      <c r="C2716" t="s">
        <v>315</v>
      </c>
      <c r="D2716">
        <v>3970</v>
      </c>
      <c r="E2716" t="s">
        <v>316</v>
      </c>
      <c r="F2716">
        <v>229990</v>
      </c>
    </row>
    <row r="2717" spans="1:6" x14ac:dyDescent="0.45">
      <c r="A2717" t="s">
        <v>330</v>
      </c>
      <c r="B2717">
        <v>2016</v>
      </c>
      <c r="C2717" t="s">
        <v>317</v>
      </c>
      <c r="D2717">
        <v>11100</v>
      </c>
      <c r="E2717" t="s">
        <v>316</v>
      </c>
      <c r="F2717">
        <v>229900</v>
      </c>
    </row>
    <row r="2718" spans="1:6" x14ac:dyDescent="0.45">
      <c r="A2718" t="s">
        <v>330</v>
      </c>
      <c r="B2718">
        <v>2018</v>
      </c>
      <c r="C2718" t="s">
        <v>312</v>
      </c>
      <c r="D2718">
        <v>10337</v>
      </c>
      <c r="E2718" t="s">
        <v>316</v>
      </c>
      <c r="F2718">
        <v>229900</v>
      </c>
    </row>
    <row r="2719" spans="1:6" x14ac:dyDescent="0.45">
      <c r="A2719" t="s">
        <v>330</v>
      </c>
      <c r="B2719">
        <v>2021</v>
      </c>
      <c r="C2719" t="s">
        <v>312</v>
      </c>
      <c r="D2719">
        <v>6754</v>
      </c>
      <c r="E2719" t="s">
        <v>313</v>
      </c>
      <c r="F2719">
        <v>229900</v>
      </c>
    </row>
    <row r="2720" spans="1:6" x14ac:dyDescent="0.45">
      <c r="A2720" t="s">
        <v>327</v>
      </c>
      <c r="B2720">
        <v>2014</v>
      </c>
      <c r="C2720" t="s">
        <v>312</v>
      </c>
      <c r="D2720">
        <v>17000</v>
      </c>
      <c r="E2720" t="s">
        <v>313</v>
      </c>
      <c r="F2720">
        <v>229900</v>
      </c>
    </row>
    <row r="2721" spans="1:6" x14ac:dyDescent="0.45">
      <c r="A2721" t="s">
        <v>327</v>
      </c>
      <c r="B2721">
        <v>2015</v>
      </c>
      <c r="C2721" t="s">
        <v>317</v>
      </c>
      <c r="D2721">
        <v>15500</v>
      </c>
      <c r="E2721" t="s">
        <v>316</v>
      </c>
      <c r="F2721">
        <v>229900</v>
      </c>
    </row>
    <row r="2722" spans="1:6" x14ac:dyDescent="0.45">
      <c r="A2722" t="s">
        <v>327</v>
      </c>
      <c r="B2722">
        <v>2018</v>
      </c>
      <c r="C2722" t="s">
        <v>315</v>
      </c>
      <c r="D2722">
        <v>7198</v>
      </c>
      <c r="E2722" t="s">
        <v>316</v>
      </c>
      <c r="F2722">
        <v>229900</v>
      </c>
    </row>
    <row r="2723" spans="1:6" x14ac:dyDescent="0.45">
      <c r="A2723" t="s">
        <v>327</v>
      </c>
      <c r="B2723">
        <v>2018</v>
      </c>
      <c r="C2723" t="s">
        <v>317</v>
      </c>
      <c r="D2723">
        <v>20700</v>
      </c>
      <c r="E2723" t="s">
        <v>316</v>
      </c>
      <c r="F2723">
        <v>229900</v>
      </c>
    </row>
    <row r="2724" spans="1:6" x14ac:dyDescent="0.45">
      <c r="A2724" t="s">
        <v>327</v>
      </c>
      <c r="B2724">
        <v>2018</v>
      </c>
      <c r="C2724" t="s">
        <v>317</v>
      </c>
      <c r="D2724">
        <v>20708</v>
      </c>
      <c r="E2724" t="s">
        <v>316</v>
      </c>
      <c r="F2724">
        <v>229900</v>
      </c>
    </row>
    <row r="2725" spans="1:6" x14ac:dyDescent="0.45">
      <c r="A2725" t="s">
        <v>327</v>
      </c>
      <c r="B2725">
        <v>2019</v>
      </c>
      <c r="C2725" t="s">
        <v>322</v>
      </c>
      <c r="D2725">
        <v>5100</v>
      </c>
      <c r="E2725" t="s">
        <v>316</v>
      </c>
      <c r="F2725">
        <v>229900</v>
      </c>
    </row>
    <row r="2726" spans="1:6" x14ac:dyDescent="0.45">
      <c r="A2726" t="s">
        <v>334</v>
      </c>
      <c r="B2726">
        <v>2022</v>
      </c>
      <c r="C2726" t="s">
        <v>312</v>
      </c>
      <c r="D2726">
        <v>3325</v>
      </c>
      <c r="E2726" t="s">
        <v>316</v>
      </c>
      <c r="F2726">
        <v>229900</v>
      </c>
    </row>
    <row r="2727" spans="1:6" x14ac:dyDescent="0.45">
      <c r="A2727" t="s">
        <v>319</v>
      </c>
      <c r="B2727">
        <v>2019</v>
      </c>
      <c r="C2727" t="s">
        <v>315</v>
      </c>
      <c r="D2727">
        <v>4243</v>
      </c>
      <c r="E2727" t="s">
        <v>316</v>
      </c>
      <c r="F2727">
        <v>229900</v>
      </c>
    </row>
    <row r="2728" spans="1:6" x14ac:dyDescent="0.45">
      <c r="A2728" t="s">
        <v>319</v>
      </c>
      <c r="B2728">
        <v>2021</v>
      </c>
      <c r="C2728" t="s">
        <v>317</v>
      </c>
      <c r="D2728">
        <v>9966</v>
      </c>
      <c r="E2728" t="s">
        <v>316</v>
      </c>
      <c r="F2728">
        <v>229900</v>
      </c>
    </row>
    <row r="2729" spans="1:6" x14ac:dyDescent="0.45">
      <c r="A2729" t="s">
        <v>332</v>
      </c>
      <c r="B2729">
        <v>2019</v>
      </c>
      <c r="C2729" t="s">
        <v>312</v>
      </c>
      <c r="D2729">
        <v>3180</v>
      </c>
      <c r="E2729" t="s">
        <v>316</v>
      </c>
      <c r="F2729">
        <v>229900</v>
      </c>
    </row>
    <row r="2730" spans="1:6" x14ac:dyDescent="0.45">
      <c r="A2730" t="s">
        <v>331</v>
      </c>
      <c r="B2730">
        <v>2021</v>
      </c>
      <c r="C2730" t="s">
        <v>312</v>
      </c>
      <c r="D2730">
        <v>4102</v>
      </c>
      <c r="E2730" t="s">
        <v>316</v>
      </c>
      <c r="F2730">
        <v>229900</v>
      </c>
    </row>
    <row r="2731" spans="1:6" x14ac:dyDescent="0.45">
      <c r="A2731" t="s">
        <v>324</v>
      </c>
      <c r="B2731">
        <v>2017</v>
      </c>
      <c r="C2731" t="s">
        <v>317</v>
      </c>
      <c r="D2731">
        <v>15000</v>
      </c>
      <c r="E2731" t="s">
        <v>316</v>
      </c>
      <c r="F2731">
        <v>229900</v>
      </c>
    </row>
    <row r="2732" spans="1:6" x14ac:dyDescent="0.45">
      <c r="A2732" t="s">
        <v>324</v>
      </c>
      <c r="B2732">
        <v>2019</v>
      </c>
      <c r="C2732" t="s">
        <v>315</v>
      </c>
      <c r="D2732">
        <v>12950</v>
      </c>
      <c r="E2732" t="s">
        <v>316</v>
      </c>
      <c r="F2732">
        <v>229900</v>
      </c>
    </row>
    <row r="2733" spans="1:6" x14ac:dyDescent="0.45">
      <c r="A2733" t="s">
        <v>324</v>
      </c>
      <c r="B2733">
        <v>2020</v>
      </c>
      <c r="C2733" t="s">
        <v>315</v>
      </c>
      <c r="D2733">
        <v>5653</v>
      </c>
      <c r="E2733" t="s">
        <v>316</v>
      </c>
      <c r="F2733">
        <v>229900</v>
      </c>
    </row>
    <row r="2734" spans="1:6" x14ac:dyDescent="0.45">
      <c r="A2734" t="s">
        <v>324</v>
      </c>
      <c r="B2734">
        <v>2021</v>
      </c>
      <c r="C2734" t="s">
        <v>315</v>
      </c>
      <c r="D2734">
        <v>2574</v>
      </c>
      <c r="E2734" t="s">
        <v>316</v>
      </c>
      <c r="F2734">
        <v>229900</v>
      </c>
    </row>
    <row r="2735" spans="1:6" x14ac:dyDescent="0.45">
      <c r="A2735" t="s">
        <v>324</v>
      </c>
      <c r="B2735">
        <v>2021</v>
      </c>
      <c r="C2735" t="s">
        <v>315</v>
      </c>
      <c r="D2735">
        <v>3278</v>
      </c>
      <c r="E2735" t="s">
        <v>316</v>
      </c>
      <c r="F2735">
        <v>229900</v>
      </c>
    </row>
    <row r="2736" spans="1:6" x14ac:dyDescent="0.45">
      <c r="A2736" t="s">
        <v>324</v>
      </c>
      <c r="B2736">
        <v>2021</v>
      </c>
      <c r="C2736" t="s">
        <v>315</v>
      </c>
      <c r="D2736">
        <v>3587</v>
      </c>
      <c r="E2736" t="s">
        <v>316</v>
      </c>
      <c r="F2736">
        <v>229900</v>
      </c>
    </row>
    <row r="2737" spans="1:6" x14ac:dyDescent="0.45">
      <c r="A2737" t="s">
        <v>324</v>
      </c>
      <c r="B2737">
        <v>2021</v>
      </c>
      <c r="C2737" t="s">
        <v>315</v>
      </c>
      <c r="D2737">
        <v>4330</v>
      </c>
      <c r="E2737" t="s">
        <v>316</v>
      </c>
      <c r="F2737">
        <v>229900</v>
      </c>
    </row>
    <row r="2738" spans="1:6" x14ac:dyDescent="0.45">
      <c r="A2738" t="s">
        <v>324</v>
      </c>
      <c r="B2738">
        <v>2021</v>
      </c>
      <c r="C2738" t="s">
        <v>315</v>
      </c>
      <c r="D2738">
        <v>4817</v>
      </c>
      <c r="E2738" t="s">
        <v>316</v>
      </c>
      <c r="F2738">
        <v>229900</v>
      </c>
    </row>
    <row r="2739" spans="1:6" x14ac:dyDescent="0.45">
      <c r="A2739" t="s">
        <v>324</v>
      </c>
      <c r="B2739">
        <v>2021</v>
      </c>
      <c r="C2739" t="s">
        <v>312</v>
      </c>
      <c r="D2739">
        <v>4410</v>
      </c>
      <c r="E2739" t="s">
        <v>316</v>
      </c>
      <c r="F2739">
        <v>229900</v>
      </c>
    </row>
    <row r="2740" spans="1:6" x14ac:dyDescent="0.45">
      <c r="A2740" t="s">
        <v>323</v>
      </c>
      <c r="B2740">
        <v>2015</v>
      </c>
      <c r="C2740" t="s">
        <v>317</v>
      </c>
      <c r="D2740">
        <v>9360</v>
      </c>
      <c r="E2740" t="s">
        <v>316</v>
      </c>
      <c r="F2740">
        <v>229900</v>
      </c>
    </row>
    <row r="2741" spans="1:6" x14ac:dyDescent="0.45">
      <c r="A2741" t="s">
        <v>323</v>
      </c>
      <c r="B2741">
        <v>2018</v>
      </c>
      <c r="C2741" t="s">
        <v>317</v>
      </c>
      <c r="D2741">
        <v>9200</v>
      </c>
      <c r="E2741" t="s">
        <v>316</v>
      </c>
      <c r="F2741">
        <v>229900</v>
      </c>
    </row>
    <row r="2742" spans="1:6" x14ac:dyDescent="0.45">
      <c r="A2742" t="s">
        <v>323</v>
      </c>
      <c r="B2742">
        <v>2018</v>
      </c>
      <c r="C2742" t="s">
        <v>317</v>
      </c>
      <c r="D2742">
        <v>11300</v>
      </c>
      <c r="E2742" t="s">
        <v>316</v>
      </c>
      <c r="F2742">
        <v>229900</v>
      </c>
    </row>
    <row r="2743" spans="1:6" x14ac:dyDescent="0.45">
      <c r="A2743" t="s">
        <v>323</v>
      </c>
      <c r="B2743">
        <v>2019</v>
      </c>
      <c r="C2743" t="s">
        <v>317</v>
      </c>
      <c r="D2743">
        <v>9400</v>
      </c>
      <c r="E2743" t="s">
        <v>316</v>
      </c>
      <c r="F2743">
        <v>229900</v>
      </c>
    </row>
    <row r="2744" spans="1:6" x14ac:dyDescent="0.45">
      <c r="A2744" t="s">
        <v>323</v>
      </c>
      <c r="B2744">
        <v>2020</v>
      </c>
      <c r="C2744" t="s">
        <v>312</v>
      </c>
      <c r="D2744">
        <v>3152</v>
      </c>
      <c r="E2744" t="s">
        <v>313</v>
      </c>
      <c r="F2744">
        <v>229900</v>
      </c>
    </row>
    <row r="2745" spans="1:6" x14ac:dyDescent="0.45">
      <c r="A2745" t="s">
        <v>339</v>
      </c>
      <c r="B2745">
        <v>2018</v>
      </c>
      <c r="C2745" t="s">
        <v>312</v>
      </c>
      <c r="D2745">
        <v>8388</v>
      </c>
      <c r="E2745" t="s">
        <v>316</v>
      </c>
      <c r="F2745">
        <v>229900</v>
      </c>
    </row>
    <row r="2746" spans="1:6" x14ac:dyDescent="0.45">
      <c r="A2746" t="s">
        <v>318</v>
      </c>
      <c r="B2746">
        <v>2021</v>
      </c>
      <c r="C2746" t="s">
        <v>312</v>
      </c>
      <c r="D2746">
        <v>2185</v>
      </c>
      <c r="E2746" t="s">
        <v>316</v>
      </c>
      <c r="F2746">
        <v>229900</v>
      </c>
    </row>
    <row r="2747" spans="1:6" x14ac:dyDescent="0.45">
      <c r="A2747" t="s">
        <v>318</v>
      </c>
      <c r="B2747">
        <v>2021</v>
      </c>
      <c r="C2747" t="s">
        <v>312</v>
      </c>
      <c r="D2747">
        <v>5514</v>
      </c>
      <c r="E2747" t="s">
        <v>316</v>
      </c>
      <c r="F2747">
        <v>229900</v>
      </c>
    </row>
    <row r="2748" spans="1:6" x14ac:dyDescent="0.45">
      <c r="A2748" t="s">
        <v>318</v>
      </c>
      <c r="B2748">
        <v>2022</v>
      </c>
      <c r="C2748" t="s">
        <v>322</v>
      </c>
      <c r="D2748">
        <v>3474</v>
      </c>
      <c r="E2748" t="s">
        <v>316</v>
      </c>
      <c r="F2748">
        <v>229900</v>
      </c>
    </row>
    <row r="2749" spans="1:6" x14ac:dyDescent="0.45">
      <c r="A2749" t="s">
        <v>318</v>
      </c>
      <c r="B2749">
        <v>2022</v>
      </c>
      <c r="C2749" t="s">
        <v>322</v>
      </c>
      <c r="D2749">
        <v>3728</v>
      </c>
      <c r="E2749" t="s">
        <v>316</v>
      </c>
      <c r="F2749">
        <v>229900</v>
      </c>
    </row>
    <row r="2750" spans="1:6" x14ac:dyDescent="0.45">
      <c r="A2750" t="s">
        <v>321</v>
      </c>
      <c r="B2750">
        <v>2018</v>
      </c>
      <c r="C2750" t="s">
        <v>317</v>
      </c>
      <c r="D2750">
        <v>9120</v>
      </c>
      <c r="E2750" t="s">
        <v>316</v>
      </c>
      <c r="F2750">
        <v>229900</v>
      </c>
    </row>
    <row r="2751" spans="1:6" x14ac:dyDescent="0.45">
      <c r="A2751" t="s">
        <v>321</v>
      </c>
      <c r="B2751">
        <v>2021</v>
      </c>
      <c r="C2751" t="s">
        <v>317</v>
      </c>
      <c r="D2751">
        <v>11600</v>
      </c>
      <c r="E2751" t="s">
        <v>316</v>
      </c>
      <c r="F2751">
        <v>229900</v>
      </c>
    </row>
    <row r="2752" spans="1:6" x14ac:dyDescent="0.45">
      <c r="A2752" t="s">
        <v>311</v>
      </c>
      <c r="B2752">
        <v>2018</v>
      </c>
      <c r="C2752" t="s">
        <v>317</v>
      </c>
      <c r="D2752">
        <v>4550</v>
      </c>
      <c r="E2752" t="s">
        <v>313</v>
      </c>
      <c r="F2752">
        <v>229900</v>
      </c>
    </row>
    <row r="2753" spans="1:6" x14ac:dyDescent="0.45">
      <c r="A2753" t="s">
        <v>311</v>
      </c>
      <c r="B2753">
        <v>2018</v>
      </c>
      <c r="C2753" t="s">
        <v>317</v>
      </c>
      <c r="D2753">
        <v>5944</v>
      </c>
      <c r="E2753" t="s">
        <v>313</v>
      </c>
      <c r="F2753">
        <v>229900</v>
      </c>
    </row>
    <row r="2754" spans="1:6" x14ac:dyDescent="0.45">
      <c r="A2754" t="s">
        <v>311</v>
      </c>
      <c r="B2754">
        <v>2021</v>
      </c>
      <c r="C2754" t="s">
        <v>315</v>
      </c>
      <c r="D2754">
        <v>5464</v>
      </c>
      <c r="E2754" t="s">
        <v>316</v>
      </c>
      <c r="F2754">
        <v>229900</v>
      </c>
    </row>
    <row r="2755" spans="1:6" x14ac:dyDescent="0.45">
      <c r="A2755" t="s">
        <v>311</v>
      </c>
      <c r="B2755">
        <v>2021</v>
      </c>
      <c r="C2755" t="s">
        <v>315</v>
      </c>
      <c r="D2755">
        <v>5601</v>
      </c>
      <c r="E2755" t="s">
        <v>316</v>
      </c>
      <c r="F2755">
        <v>229900</v>
      </c>
    </row>
    <row r="2756" spans="1:6" x14ac:dyDescent="0.45">
      <c r="A2756" t="s">
        <v>311</v>
      </c>
      <c r="B2756">
        <v>2022</v>
      </c>
      <c r="C2756" t="s">
        <v>322</v>
      </c>
      <c r="D2756">
        <v>4241</v>
      </c>
      <c r="E2756" t="s">
        <v>316</v>
      </c>
      <c r="F2756">
        <v>229900</v>
      </c>
    </row>
    <row r="2757" spans="1:6" x14ac:dyDescent="0.45">
      <c r="A2757" t="s">
        <v>329</v>
      </c>
      <c r="B2757">
        <v>2021</v>
      </c>
      <c r="C2757" t="s">
        <v>312</v>
      </c>
      <c r="D2757">
        <v>5560</v>
      </c>
      <c r="E2757" t="s">
        <v>316</v>
      </c>
      <c r="F2757">
        <v>229900</v>
      </c>
    </row>
    <row r="2758" spans="1:6" x14ac:dyDescent="0.45">
      <c r="A2758" t="s">
        <v>328</v>
      </c>
      <c r="B2758">
        <v>2020</v>
      </c>
      <c r="C2758" t="s">
        <v>312</v>
      </c>
      <c r="D2758">
        <v>3225</v>
      </c>
      <c r="E2758" t="s">
        <v>313</v>
      </c>
      <c r="F2758">
        <v>229900</v>
      </c>
    </row>
    <row r="2759" spans="1:6" x14ac:dyDescent="0.45">
      <c r="A2759" t="s">
        <v>328</v>
      </c>
      <c r="B2759">
        <v>2020</v>
      </c>
      <c r="C2759" t="s">
        <v>312</v>
      </c>
      <c r="D2759">
        <v>4416</v>
      </c>
      <c r="E2759" t="s">
        <v>313</v>
      </c>
      <c r="F2759">
        <v>229900</v>
      </c>
    </row>
    <row r="2760" spans="1:6" x14ac:dyDescent="0.45">
      <c r="A2760" t="s">
        <v>328</v>
      </c>
      <c r="B2760">
        <v>2021</v>
      </c>
      <c r="C2760" t="s">
        <v>312</v>
      </c>
      <c r="D2760">
        <v>3925</v>
      </c>
      <c r="E2760" t="s">
        <v>313</v>
      </c>
      <c r="F2760">
        <v>229900</v>
      </c>
    </row>
    <row r="2761" spans="1:6" x14ac:dyDescent="0.45">
      <c r="A2761" t="s">
        <v>328</v>
      </c>
      <c r="B2761">
        <v>2021</v>
      </c>
      <c r="C2761" t="s">
        <v>312</v>
      </c>
      <c r="D2761">
        <v>5910</v>
      </c>
      <c r="E2761" t="s">
        <v>313</v>
      </c>
      <c r="F2761">
        <v>229900</v>
      </c>
    </row>
    <row r="2762" spans="1:6" x14ac:dyDescent="0.45">
      <c r="A2762" t="s">
        <v>343</v>
      </c>
      <c r="B2762">
        <v>2017</v>
      </c>
      <c r="C2762" t="s">
        <v>312</v>
      </c>
      <c r="D2762">
        <v>7862</v>
      </c>
      <c r="E2762" t="s">
        <v>316</v>
      </c>
      <c r="F2762">
        <v>229900</v>
      </c>
    </row>
    <row r="2763" spans="1:6" x14ac:dyDescent="0.45">
      <c r="A2763" t="s">
        <v>340</v>
      </c>
      <c r="B2763">
        <v>2021</v>
      </c>
      <c r="C2763" t="s">
        <v>315</v>
      </c>
      <c r="D2763">
        <v>6636</v>
      </c>
      <c r="E2763" t="s">
        <v>316</v>
      </c>
      <c r="F2763">
        <v>229900</v>
      </c>
    </row>
    <row r="2764" spans="1:6" x14ac:dyDescent="0.45">
      <c r="A2764" t="s">
        <v>335</v>
      </c>
      <c r="B2764">
        <v>2018</v>
      </c>
      <c r="C2764" t="s">
        <v>315</v>
      </c>
      <c r="D2764">
        <v>8901</v>
      </c>
      <c r="E2764" t="s">
        <v>316</v>
      </c>
      <c r="F2764">
        <v>229900</v>
      </c>
    </row>
    <row r="2765" spans="1:6" x14ac:dyDescent="0.45">
      <c r="A2765" t="s">
        <v>335</v>
      </c>
      <c r="B2765">
        <v>2018</v>
      </c>
      <c r="C2765" t="s">
        <v>315</v>
      </c>
      <c r="D2765">
        <v>8933</v>
      </c>
      <c r="E2765" t="s">
        <v>316</v>
      </c>
      <c r="F2765">
        <v>229900</v>
      </c>
    </row>
    <row r="2766" spans="1:6" x14ac:dyDescent="0.45">
      <c r="A2766" t="s">
        <v>335</v>
      </c>
      <c r="B2766">
        <v>2019</v>
      </c>
      <c r="C2766" t="s">
        <v>315</v>
      </c>
      <c r="D2766">
        <v>4200</v>
      </c>
      <c r="E2766" t="s">
        <v>316</v>
      </c>
      <c r="F2766">
        <v>229900</v>
      </c>
    </row>
    <row r="2767" spans="1:6" x14ac:dyDescent="0.45">
      <c r="A2767" t="s">
        <v>335</v>
      </c>
      <c r="B2767">
        <v>2020</v>
      </c>
      <c r="C2767" t="s">
        <v>315</v>
      </c>
      <c r="D2767">
        <v>5050</v>
      </c>
      <c r="E2767" t="s">
        <v>316</v>
      </c>
      <c r="F2767">
        <v>229900</v>
      </c>
    </row>
    <row r="2768" spans="1:6" x14ac:dyDescent="0.45">
      <c r="A2768" t="s">
        <v>335</v>
      </c>
      <c r="B2768">
        <v>2021</v>
      </c>
      <c r="C2768" t="s">
        <v>315</v>
      </c>
      <c r="D2768">
        <v>3020</v>
      </c>
      <c r="E2768" t="s">
        <v>316</v>
      </c>
      <c r="F2768">
        <v>229900</v>
      </c>
    </row>
    <row r="2769" spans="1:6" x14ac:dyDescent="0.45">
      <c r="A2769" t="s">
        <v>335</v>
      </c>
      <c r="B2769">
        <v>2021</v>
      </c>
      <c r="C2769" t="s">
        <v>315</v>
      </c>
      <c r="D2769">
        <v>3162</v>
      </c>
      <c r="E2769" t="s">
        <v>316</v>
      </c>
      <c r="F2769">
        <v>229900</v>
      </c>
    </row>
    <row r="2770" spans="1:6" x14ac:dyDescent="0.45">
      <c r="A2770" t="s">
        <v>335</v>
      </c>
      <c r="B2770">
        <v>2021</v>
      </c>
      <c r="C2770" t="s">
        <v>315</v>
      </c>
      <c r="D2770">
        <v>4244</v>
      </c>
      <c r="E2770" t="s">
        <v>316</v>
      </c>
      <c r="F2770">
        <v>229900</v>
      </c>
    </row>
    <row r="2771" spans="1:6" x14ac:dyDescent="0.45">
      <c r="A2771" t="s">
        <v>335</v>
      </c>
      <c r="B2771">
        <v>2022</v>
      </c>
      <c r="C2771" t="s">
        <v>315</v>
      </c>
      <c r="D2771">
        <v>2539</v>
      </c>
      <c r="E2771" t="s">
        <v>316</v>
      </c>
      <c r="F2771">
        <v>229900</v>
      </c>
    </row>
    <row r="2772" spans="1:6" x14ac:dyDescent="0.45">
      <c r="A2772" t="s">
        <v>335</v>
      </c>
      <c r="B2772">
        <v>2022</v>
      </c>
      <c r="C2772" t="s">
        <v>315</v>
      </c>
      <c r="D2772">
        <v>2872</v>
      </c>
      <c r="E2772" t="s">
        <v>316</v>
      </c>
      <c r="F2772">
        <v>229900</v>
      </c>
    </row>
    <row r="2773" spans="1:6" x14ac:dyDescent="0.45">
      <c r="A2773" t="s">
        <v>335</v>
      </c>
      <c r="B2773">
        <v>2022</v>
      </c>
      <c r="C2773" t="s">
        <v>315</v>
      </c>
      <c r="D2773">
        <v>2952</v>
      </c>
      <c r="E2773" t="s">
        <v>316</v>
      </c>
      <c r="F2773">
        <v>229900</v>
      </c>
    </row>
    <row r="2774" spans="1:6" x14ac:dyDescent="0.45">
      <c r="A2774" t="s">
        <v>335</v>
      </c>
      <c r="B2774">
        <v>2023</v>
      </c>
      <c r="C2774" t="s">
        <v>315</v>
      </c>
      <c r="D2774">
        <v>574</v>
      </c>
      <c r="E2774" t="s">
        <v>316</v>
      </c>
      <c r="F2774">
        <v>229900</v>
      </c>
    </row>
    <row r="2775" spans="1:6" x14ac:dyDescent="0.45">
      <c r="A2775" t="s">
        <v>335</v>
      </c>
      <c r="B2775">
        <v>2023</v>
      </c>
      <c r="C2775" t="s">
        <v>315</v>
      </c>
      <c r="D2775">
        <v>6500</v>
      </c>
      <c r="E2775" t="s">
        <v>316</v>
      </c>
      <c r="F2775">
        <v>229900</v>
      </c>
    </row>
    <row r="2776" spans="1:6" x14ac:dyDescent="0.45">
      <c r="A2776" t="s">
        <v>320</v>
      </c>
      <c r="B2776">
        <v>2015</v>
      </c>
      <c r="C2776" t="s">
        <v>317</v>
      </c>
      <c r="D2776">
        <v>12900</v>
      </c>
      <c r="E2776" t="s">
        <v>316</v>
      </c>
      <c r="F2776">
        <v>229900</v>
      </c>
    </row>
    <row r="2777" spans="1:6" x14ac:dyDescent="0.45">
      <c r="A2777" t="s">
        <v>320</v>
      </c>
      <c r="B2777">
        <v>2015</v>
      </c>
      <c r="C2777" t="s">
        <v>317</v>
      </c>
      <c r="D2777">
        <v>14399</v>
      </c>
      <c r="E2777" t="s">
        <v>316</v>
      </c>
      <c r="F2777">
        <v>229900</v>
      </c>
    </row>
    <row r="2778" spans="1:6" x14ac:dyDescent="0.45">
      <c r="A2778" t="s">
        <v>320</v>
      </c>
      <c r="B2778">
        <v>2017</v>
      </c>
      <c r="C2778" t="s">
        <v>312</v>
      </c>
      <c r="D2778">
        <v>7529</v>
      </c>
      <c r="E2778" t="s">
        <v>316</v>
      </c>
      <c r="F2778">
        <v>229900</v>
      </c>
    </row>
    <row r="2779" spans="1:6" x14ac:dyDescent="0.45">
      <c r="A2779" t="s">
        <v>320</v>
      </c>
      <c r="B2779">
        <v>2018</v>
      </c>
      <c r="C2779" t="s">
        <v>317</v>
      </c>
      <c r="D2779">
        <v>11520</v>
      </c>
      <c r="E2779" t="s">
        <v>316</v>
      </c>
      <c r="F2779">
        <v>229900</v>
      </c>
    </row>
    <row r="2780" spans="1:6" x14ac:dyDescent="0.45">
      <c r="A2780" t="s">
        <v>320</v>
      </c>
      <c r="B2780">
        <v>2018</v>
      </c>
      <c r="C2780" t="s">
        <v>317</v>
      </c>
      <c r="D2780">
        <v>14483</v>
      </c>
      <c r="E2780" t="s">
        <v>316</v>
      </c>
      <c r="F2780">
        <v>229900</v>
      </c>
    </row>
    <row r="2781" spans="1:6" x14ac:dyDescent="0.45">
      <c r="A2781" t="s">
        <v>320</v>
      </c>
      <c r="B2781">
        <v>2019</v>
      </c>
      <c r="C2781" t="s">
        <v>317</v>
      </c>
      <c r="D2781">
        <v>10972</v>
      </c>
      <c r="E2781" t="s">
        <v>316</v>
      </c>
      <c r="F2781">
        <v>229900</v>
      </c>
    </row>
    <row r="2782" spans="1:6" x14ac:dyDescent="0.45">
      <c r="A2782" t="s">
        <v>320</v>
      </c>
      <c r="B2782">
        <v>2020</v>
      </c>
      <c r="C2782" t="s">
        <v>315</v>
      </c>
      <c r="D2782">
        <v>12700</v>
      </c>
      <c r="E2782" t="s">
        <v>316</v>
      </c>
      <c r="F2782">
        <v>229900</v>
      </c>
    </row>
    <row r="2783" spans="1:6" x14ac:dyDescent="0.45">
      <c r="A2783" t="s">
        <v>320</v>
      </c>
      <c r="B2783">
        <v>2020</v>
      </c>
      <c r="C2783" t="s">
        <v>317</v>
      </c>
      <c r="D2783">
        <v>15018</v>
      </c>
      <c r="E2783" t="s">
        <v>316</v>
      </c>
      <c r="F2783">
        <v>229900</v>
      </c>
    </row>
    <row r="2784" spans="1:6" x14ac:dyDescent="0.45">
      <c r="A2784" t="s">
        <v>320</v>
      </c>
      <c r="B2784">
        <v>2021</v>
      </c>
      <c r="C2784" t="s">
        <v>312</v>
      </c>
      <c r="D2784">
        <v>3246</v>
      </c>
      <c r="E2784" t="s">
        <v>316</v>
      </c>
      <c r="F2784">
        <v>229900</v>
      </c>
    </row>
    <row r="2785" spans="1:6" x14ac:dyDescent="0.45">
      <c r="A2785" t="s">
        <v>320</v>
      </c>
      <c r="B2785">
        <v>2021</v>
      </c>
      <c r="C2785" t="s">
        <v>317</v>
      </c>
      <c r="D2785">
        <v>14276</v>
      </c>
      <c r="E2785" t="s">
        <v>316</v>
      </c>
      <c r="F2785">
        <v>229900</v>
      </c>
    </row>
    <row r="2786" spans="1:6" x14ac:dyDescent="0.45">
      <c r="A2786" t="s">
        <v>314</v>
      </c>
      <c r="B2786">
        <v>2018</v>
      </c>
      <c r="C2786" t="s">
        <v>312</v>
      </c>
      <c r="D2786">
        <v>6850</v>
      </c>
      <c r="E2786" t="s">
        <v>316</v>
      </c>
      <c r="F2786">
        <v>229900</v>
      </c>
    </row>
    <row r="2787" spans="1:6" x14ac:dyDescent="0.45">
      <c r="A2787" t="s">
        <v>314</v>
      </c>
      <c r="B2787">
        <v>2018</v>
      </c>
      <c r="C2787" t="s">
        <v>317</v>
      </c>
      <c r="D2787">
        <v>9995</v>
      </c>
      <c r="E2787" t="s">
        <v>316</v>
      </c>
      <c r="F2787">
        <v>229900</v>
      </c>
    </row>
    <row r="2788" spans="1:6" x14ac:dyDescent="0.45">
      <c r="A2788" t="s">
        <v>314</v>
      </c>
      <c r="B2788">
        <v>2018</v>
      </c>
      <c r="C2788" t="s">
        <v>317</v>
      </c>
      <c r="D2788">
        <v>10450</v>
      </c>
      <c r="E2788" t="s">
        <v>316</v>
      </c>
      <c r="F2788">
        <v>229900</v>
      </c>
    </row>
    <row r="2789" spans="1:6" x14ac:dyDescent="0.45">
      <c r="A2789" t="s">
        <v>314</v>
      </c>
      <c r="B2789">
        <v>2018</v>
      </c>
      <c r="C2789" t="s">
        <v>317</v>
      </c>
      <c r="D2789">
        <v>14100</v>
      </c>
      <c r="E2789" t="s">
        <v>316</v>
      </c>
      <c r="F2789">
        <v>229900</v>
      </c>
    </row>
    <row r="2790" spans="1:6" x14ac:dyDescent="0.45">
      <c r="A2790" t="s">
        <v>314</v>
      </c>
      <c r="B2790">
        <v>2019</v>
      </c>
      <c r="C2790" t="s">
        <v>312</v>
      </c>
      <c r="D2790">
        <v>5848</v>
      </c>
      <c r="E2790" t="s">
        <v>316</v>
      </c>
      <c r="F2790">
        <v>229900</v>
      </c>
    </row>
    <row r="2791" spans="1:6" x14ac:dyDescent="0.45">
      <c r="A2791" t="s">
        <v>314</v>
      </c>
      <c r="B2791">
        <v>2019</v>
      </c>
      <c r="C2791" t="s">
        <v>317</v>
      </c>
      <c r="D2791">
        <v>12341</v>
      </c>
      <c r="E2791" t="s">
        <v>316</v>
      </c>
      <c r="F2791">
        <v>229900</v>
      </c>
    </row>
    <row r="2792" spans="1:6" x14ac:dyDescent="0.45">
      <c r="A2792" t="s">
        <v>314</v>
      </c>
      <c r="B2792">
        <v>2021</v>
      </c>
      <c r="C2792" t="s">
        <v>317</v>
      </c>
      <c r="D2792">
        <v>15034</v>
      </c>
      <c r="E2792" t="s">
        <v>316</v>
      </c>
      <c r="F2792">
        <v>229900</v>
      </c>
    </row>
    <row r="2793" spans="1:6" x14ac:dyDescent="0.45">
      <c r="A2793" t="s">
        <v>330</v>
      </c>
      <c r="B2793">
        <v>2015</v>
      </c>
      <c r="C2793" t="s">
        <v>317</v>
      </c>
      <c r="D2793">
        <v>5465</v>
      </c>
      <c r="E2793" t="s">
        <v>316</v>
      </c>
      <c r="F2793">
        <v>229800</v>
      </c>
    </row>
    <row r="2794" spans="1:6" x14ac:dyDescent="0.45">
      <c r="A2794" t="s">
        <v>330</v>
      </c>
      <c r="B2794">
        <v>2018</v>
      </c>
      <c r="C2794" t="s">
        <v>315</v>
      </c>
      <c r="D2794">
        <v>6400</v>
      </c>
      <c r="E2794" t="s">
        <v>316</v>
      </c>
      <c r="F2794">
        <v>229800</v>
      </c>
    </row>
    <row r="2795" spans="1:6" x14ac:dyDescent="0.45">
      <c r="A2795" t="s">
        <v>327</v>
      </c>
      <c r="B2795">
        <v>2017</v>
      </c>
      <c r="C2795" t="s">
        <v>317</v>
      </c>
      <c r="D2795">
        <v>11300</v>
      </c>
      <c r="E2795" t="s">
        <v>316</v>
      </c>
      <c r="F2795">
        <v>229800</v>
      </c>
    </row>
    <row r="2796" spans="1:6" x14ac:dyDescent="0.45">
      <c r="A2796" t="s">
        <v>327</v>
      </c>
      <c r="B2796">
        <v>2019</v>
      </c>
      <c r="C2796" t="s">
        <v>315</v>
      </c>
      <c r="D2796">
        <v>5360</v>
      </c>
      <c r="E2796" t="s">
        <v>316</v>
      </c>
      <c r="F2796">
        <v>229800</v>
      </c>
    </row>
    <row r="2797" spans="1:6" x14ac:dyDescent="0.45">
      <c r="A2797" t="s">
        <v>327</v>
      </c>
      <c r="B2797">
        <v>2019</v>
      </c>
      <c r="C2797" t="s">
        <v>315</v>
      </c>
      <c r="D2797">
        <v>8084</v>
      </c>
      <c r="E2797" t="s">
        <v>316</v>
      </c>
      <c r="F2797">
        <v>229800</v>
      </c>
    </row>
    <row r="2798" spans="1:6" x14ac:dyDescent="0.45">
      <c r="A2798" t="s">
        <v>327</v>
      </c>
      <c r="B2798">
        <v>2019</v>
      </c>
      <c r="C2798" t="s">
        <v>312</v>
      </c>
      <c r="D2798">
        <v>5150</v>
      </c>
      <c r="E2798" t="s">
        <v>316</v>
      </c>
      <c r="F2798">
        <v>229800</v>
      </c>
    </row>
    <row r="2799" spans="1:6" x14ac:dyDescent="0.45">
      <c r="A2799" t="s">
        <v>332</v>
      </c>
      <c r="B2799">
        <v>2017</v>
      </c>
      <c r="C2799" t="s">
        <v>317</v>
      </c>
      <c r="D2799">
        <v>11900</v>
      </c>
      <c r="E2799" t="s">
        <v>316</v>
      </c>
      <c r="F2799">
        <v>229800</v>
      </c>
    </row>
    <row r="2800" spans="1:6" x14ac:dyDescent="0.45">
      <c r="A2800" t="s">
        <v>331</v>
      </c>
      <c r="B2800">
        <v>2019</v>
      </c>
      <c r="C2800" t="s">
        <v>322</v>
      </c>
      <c r="D2800">
        <v>13583</v>
      </c>
      <c r="E2800" t="s">
        <v>316</v>
      </c>
      <c r="F2800">
        <v>229800</v>
      </c>
    </row>
    <row r="2801" spans="1:6" x14ac:dyDescent="0.45">
      <c r="A2801" t="s">
        <v>324</v>
      </c>
      <c r="B2801">
        <v>2019</v>
      </c>
      <c r="C2801" t="s">
        <v>312</v>
      </c>
      <c r="D2801">
        <v>8629</v>
      </c>
      <c r="E2801" t="s">
        <v>316</v>
      </c>
      <c r="F2801">
        <v>229800</v>
      </c>
    </row>
    <row r="2802" spans="1:6" x14ac:dyDescent="0.45">
      <c r="A2802" t="s">
        <v>324</v>
      </c>
      <c r="B2802">
        <v>2020</v>
      </c>
      <c r="C2802" t="s">
        <v>315</v>
      </c>
      <c r="D2802">
        <v>3400</v>
      </c>
      <c r="E2802" t="s">
        <v>316</v>
      </c>
      <c r="F2802">
        <v>229800</v>
      </c>
    </row>
    <row r="2803" spans="1:6" x14ac:dyDescent="0.45">
      <c r="A2803" t="s">
        <v>321</v>
      </c>
      <c r="B2803">
        <v>2021</v>
      </c>
      <c r="C2803" t="s">
        <v>322</v>
      </c>
      <c r="D2803">
        <v>5646</v>
      </c>
      <c r="E2803" t="s">
        <v>316</v>
      </c>
      <c r="F2803">
        <v>229800</v>
      </c>
    </row>
    <row r="2804" spans="1:6" x14ac:dyDescent="0.45">
      <c r="A2804" t="s">
        <v>320</v>
      </c>
      <c r="B2804">
        <v>2019</v>
      </c>
      <c r="C2804" t="s">
        <v>312</v>
      </c>
      <c r="D2804">
        <v>5603</v>
      </c>
      <c r="E2804" t="s">
        <v>316</v>
      </c>
      <c r="F2804">
        <v>229800</v>
      </c>
    </row>
    <row r="2805" spans="1:6" x14ac:dyDescent="0.45">
      <c r="A2805" t="s">
        <v>314</v>
      </c>
      <c r="B2805">
        <v>2015</v>
      </c>
      <c r="C2805" t="s">
        <v>317</v>
      </c>
      <c r="D2805">
        <v>12900</v>
      </c>
      <c r="E2805" t="s">
        <v>316</v>
      </c>
      <c r="F2805">
        <v>229800</v>
      </c>
    </row>
    <row r="2806" spans="1:6" x14ac:dyDescent="0.45">
      <c r="A2806" t="s">
        <v>327</v>
      </c>
      <c r="B2806">
        <v>2017</v>
      </c>
      <c r="C2806" t="s">
        <v>315</v>
      </c>
      <c r="D2806">
        <v>14792</v>
      </c>
      <c r="E2806" t="s">
        <v>316</v>
      </c>
      <c r="F2806">
        <v>229700</v>
      </c>
    </row>
    <row r="2807" spans="1:6" x14ac:dyDescent="0.45">
      <c r="A2807" t="s">
        <v>331</v>
      </c>
      <c r="B2807">
        <v>2023</v>
      </c>
      <c r="C2807" t="s">
        <v>312</v>
      </c>
      <c r="D2807">
        <v>1</v>
      </c>
      <c r="E2807" t="s">
        <v>313</v>
      </c>
      <c r="F2807">
        <v>229300</v>
      </c>
    </row>
    <row r="2808" spans="1:6" x14ac:dyDescent="0.45">
      <c r="A2808" t="s">
        <v>330</v>
      </c>
      <c r="B2808">
        <v>2015</v>
      </c>
      <c r="C2808" t="s">
        <v>312</v>
      </c>
      <c r="D2808">
        <v>12400</v>
      </c>
      <c r="E2808" t="s">
        <v>316</v>
      </c>
      <c r="F2808">
        <v>229000</v>
      </c>
    </row>
    <row r="2809" spans="1:6" x14ac:dyDescent="0.45">
      <c r="A2809" t="s">
        <v>330</v>
      </c>
      <c r="B2809">
        <v>2015</v>
      </c>
      <c r="C2809" t="s">
        <v>317</v>
      </c>
      <c r="D2809">
        <v>19999</v>
      </c>
      <c r="E2809" t="s">
        <v>316</v>
      </c>
      <c r="F2809">
        <v>229000</v>
      </c>
    </row>
    <row r="2810" spans="1:6" x14ac:dyDescent="0.45">
      <c r="A2810" t="s">
        <v>330</v>
      </c>
      <c r="B2810">
        <v>2018</v>
      </c>
      <c r="C2810" t="s">
        <v>312</v>
      </c>
      <c r="D2810">
        <v>20700</v>
      </c>
      <c r="E2810" t="s">
        <v>316</v>
      </c>
      <c r="F2810">
        <v>229000</v>
      </c>
    </row>
    <row r="2811" spans="1:6" x14ac:dyDescent="0.45">
      <c r="A2811" t="s">
        <v>330</v>
      </c>
      <c r="B2811">
        <v>2021</v>
      </c>
      <c r="C2811" t="s">
        <v>312</v>
      </c>
      <c r="D2811">
        <v>10453</v>
      </c>
      <c r="E2811" t="s">
        <v>316</v>
      </c>
      <c r="F2811">
        <v>229000</v>
      </c>
    </row>
    <row r="2812" spans="1:6" x14ac:dyDescent="0.45">
      <c r="A2812" t="s">
        <v>327</v>
      </c>
      <c r="B2812">
        <v>2015</v>
      </c>
      <c r="C2812" t="s">
        <v>317</v>
      </c>
      <c r="D2812">
        <v>18570</v>
      </c>
      <c r="E2812" t="s">
        <v>316</v>
      </c>
      <c r="F2812">
        <v>229000</v>
      </c>
    </row>
    <row r="2813" spans="1:6" x14ac:dyDescent="0.45">
      <c r="A2813" t="s">
        <v>327</v>
      </c>
      <c r="B2813">
        <v>2017</v>
      </c>
      <c r="C2813" t="s">
        <v>317</v>
      </c>
      <c r="D2813">
        <v>13188</v>
      </c>
      <c r="E2813" t="s">
        <v>316</v>
      </c>
      <c r="F2813">
        <v>229000</v>
      </c>
    </row>
    <row r="2814" spans="1:6" x14ac:dyDescent="0.45">
      <c r="A2814" t="s">
        <v>327</v>
      </c>
      <c r="B2814">
        <v>2019</v>
      </c>
      <c r="C2814" t="s">
        <v>315</v>
      </c>
      <c r="D2814">
        <v>3340</v>
      </c>
      <c r="E2814" t="s">
        <v>316</v>
      </c>
      <c r="F2814">
        <v>229000</v>
      </c>
    </row>
    <row r="2815" spans="1:6" x14ac:dyDescent="0.45">
      <c r="A2815" t="s">
        <v>337</v>
      </c>
      <c r="B2815">
        <v>2020</v>
      </c>
      <c r="C2815" t="s">
        <v>322</v>
      </c>
      <c r="D2815">
        <v>4796</v>
      </c>
      <c r="E2815" t="s">
        <v>313</v>
      </c>
      <c r="F2815">
        <v>229000</v>
      </c>
    </row>
    <row r="2816" spans="1:6" x14ac:dyDescent="0.45">
      <c r="A2816" t="s">
        <v>331</v>
      </c>
      <c r="B2816">
        <v>2021</v>
      </c>
      <c r="C2816" t="s">
        <v>315</v>
      </c>
      <c r="D2816">
        <v>3600</v>
      </c>
      <c r="E2816" t="s">
        <v>316</v>
      </c>
      <c r="F2816">
        <v>229000</v>
      </c>
    </row>
    <row r="2817" spans="1:6" x14ac:dyDescent="0.45">
      <c r="A2817" t="s">
        <v>324</v>
      </c>
      <c r="B2817">
        <v>2022</v>
      </c>
      <c r="C2817" t="s">
        <v>312</v>
      </c>
      <c r="D2817">
        <v>2005</v>
      </c>
      <c r="E2817" t="s">
        <v>316</v>
      </c>
      <c r="F2817">
        <v>229000</v>
      </c>
    </row>
    <row r="2818" spans="1:6" x14ac:dyDescent="0.45">
      <c r="A2818" t="s">
        <v>324</v>
      </c>
      <c r="B2818">
        <v>2022</v>
      </c>
      <c r="C2818" t="s">
        <v>312</v>
      </c>
      <c r="D2818">
        <v>2822</v>
      </c>
      <c r="E2818" t="s">
        <v>316</v>
      </c>
      <c r="F2818">
        <v>229000</v>
      </c>
    </row>
    <row r="2819" spans="1:6" x14ac:dyDescent="0.45">
      <c r="A2819" t="s">
        <v>324</v>
      </c>
      <c r="B2819">
        <v>2022</v>
      </c>
      <c r="C2819" t="s">
        <v>312</v>
      </c>
      <c r="D2819">
        <v>2843</v>
      </c>
      <c r="E2819" t="s">
        <v>316</v>
      </c>
      <c r="F2819">
        <v>229000</v>
      </c>
    </row>
    <row r="2820" spans="1:6" x14ac:dyDescent="0.45">
      <c r="A2820" t="s">
        <v>324</v>
      </c>
      <c r="B2820">
        <v>2022</v>
      </c>
      <c r="C2820" t="s">
        <v>312</v>
      </c>
      <c r="D2820">
        <v>3667</v>
      </c>
      <c r="E2820" t="s">
        <v>316</v>
      </c>
      <c r="F2820">
        <v>229000</v>
      </c>
    </row>
    <row r="2821" spans="1:6" x14ac:dyDescent="0.45">
      <c r="A2821" t="s">
        <v>336</v>
      </c>
      <c r="B2821">
        <v>2019</v>
      </c>
      <c r="C2821" t="s">
        <v>312</v>
      </c>
      <c r="D2821">
        <v>6900</v>
      </c>
      <c r="E2821" t="s">
        <v>313</v>
      </c>
      <c r="F2821">
        <v>229000</v>
      </c>
    </row>
    <row r="2822" spans="1:6" x14ac:dyDescent="0.45">
      <c r="A2822" t="s">
        <v>323</v>
      </c>
      <c r="B2822">
        <v>2014</v>
      </c>
      <c r="C2822" t="s">
        <v>317</v>
      </c>
      <c r="D2822">
        <v>23600</v>
      </c>
      <c r="E2822" t="s">
        <v>313</v>
      </c>
      <c r="F2822">
        <v>229000</v>
      </c>
    </row>
    <row r="2823" spans="1:6" x14ac:dyDescent="0.45">
      <c r="A2823" t="s">
        <v>339</v>
      </c>
      <c r="B2823">
        <v>2017</v>
      </c>
      <c r="C2823" t="s">
        <v>315</v>
      </c>
      <c r="D2823">
        <v>13400</v>
      </c>
      <c r="E2823" t="s">
        <v>316</v>
      </c>
      <c r="F2823">
        <v>229000</v>
      </c>
    </row>
    <row r="2824" spans="1:6" x14ac:dyDescent="0.45">
      <c r="A2824" t="s">
        <v>318</v>
      </c>
      <c r="B2824">
        <v>2021</v>
      </c>
      <c r="C2824" t="s">
        <v>322</v>
      </c>
      <c r="D2824">
        <v>2450</v>
      </c>
      <c r="E2824" t="s">
        <v>316</v>
      </c>
      <c r="F2824">
        <v>229000</v>
      </c>
    </row>
    <row r="2825" spans="1:6" x14ac:dyDescent="0.45">
      <c r="A2825" t="s">
        <v>335</v>
      </c>
      <c r="B2825">
        <v>2020</v>
      </c>
      <c r="C2825" t="s">
        <v>315</v>
      </c>
      <c r="D2825">
        <v>4079</v>
      </c>
      <c r="E2825" t="s">
        <v>316</v>
      </c>
      <c r="F2825">
        <v>229000</v>
      </c>
    </row>
    <row r="2826" spans="1:6" x14ac:dyDescent="0.45">
      <c r="A2826" t="s">
        <v>335</v>
      </c>
      <c r="B2826">
        <v>2022</v>
      </c>
      <c r="C2826" t="s">
        <v>315</v>
      </c>
      <c r="D2826">
        <v>2504</v>
      </c>
      <c r="E2826" t="s">
        <v>316</v>
      </c>
      <c r="F2826">
        <v>229000</v>
      </c>
    </row>
    <row r="2827" spans="1:6" x14ac:dyDescent="0.45">
      <c r="A2827" t="s">
        <v>335</v>
      </c>
      <c r="B2827">
        <v>2022</v>
      </c>
      <c r="C2827" t="s">
        <v>315</v>
      </c>
      <c r="D2827">
        <v>2597</v>
      </c>
      <c r="E2827" t="s">
        <v>316</v>
      </c>
      <c r="F2827">
        <v>229000</v>
      </c>
    </row>
    <row r="2828" spans="1:6" x14ac:dyDescent="0.45">
      <c r="A2828" t="s">
        <v>327</v>
      </c>
      <c r="B2828">
        <v>2021</v>
      </c>
      <c r="C2828" t="s">
        <v>312</v>
      </c>
      <c r="D2828">
        <v>4079</v>
      </c>
      <c r="E2828" t="s">
        <v>313</v>
      </c>
      <c r="F2828">
        <v>228900</v>
      </c>
    </row>
    <row r="2829" spans="1:6" x14ac:dyDescent="0.45">
      <c r="A2829" t="s">
        <v>332</v>
      </c>
      <c r="B2829">
        <v>2020</v>
      </c>
      <c r="C2829" t="s">
        <v>322</v>
      </c>
      <c r="D2829">
        <v>4102</v>
      </c>
      <c r="E2829" t="s">
        <v>316</v>
      </c>
      <c r="F2829">
        <v>228900</v>
      </c>
    </row>
    <row r="2830" spans="1:6" x14ac:dyDescent="0.45">
      <c r="A2830" t="s">
        <v>342</v>
      </c>
      <c r="B2830">
        <v>2019</v>
      </c>
      <c r="C2830" t="s">
        <v>317</v>
      </c>
      <c r="D2830">
        <v>9809</v>
      </c>
      <c r="E2830" t="s">
        <v>316</v>
      </c>
      <c r="F2830">
        <v>228900</v>
      </c>
    </row>
    <row r="2831" spans="1:6" x14ac:dyDescent="0.45">
      <c r="A2831" t="s">
        <v>333</v>
      </c>
      <c r="B2831">
        <v>2020</v>
      </c>
      <c r="C2831" t="s">
        <v>315</v>
      </c>
      <c r="D2831">
        <v>11995</v>
      </c>
      <c r="E2831" t="s">
        <v>316</v>
      </c>
      <c r="F2831">
        <v>228900</v>
      </c>
    </row>
    <row r="2832" spans="1:6" x14ac:dyDescent="0.45">
      <c r="A2832" t="s">
        <v>314</v>
      </c>
      <c r="B2832">
        <v>2018</v>
      </c>
      <c r="C2832" t="s">
        <v>315</v>
      </c>
      <c r="D2832">
        <v>11287</v>
      </c>
      <c r="E2832" t="s">
        <v>316</v>
      </c>
      <c r="F2832">
        <v>228900</v>
      </c>
    </row>
    <row r="2833" spans="1:6" x14ac:dyDescent="0.45">
      <c r="A2833" t="s">
        <v>318</v>
      </c>
      <c r="B2833">
        <v>2021</v>
      </c>
      <c r="C2833" t="s">
        <v>322</v>
      </c>
      <c r="D2833">
        <v>10277</v>
      </c>
      <c r="E2833" t="s">
        <v>316</v>
      </c>
      <c r="F2833">
        <v>228800</v>
      </c>
    </row>
    <row r="2834" spans="1:6" x14ac:dyDescent="0.45">
      <c r="A2834" t="s">
        <v>311</v>
      </c>
      <c r="B2834">
        <v>2016</v>
      </c>
      <c r="C2834" t="s">
        <v>317</v>
      </c>
      <c r="D2834">
        <v>9001</v>
      </c>
      <c r="E2834" t="s">
        <v>316</v>
      </c>
      <c r="F2834">
        <v>228800</v>
      </c>
    </row>
    <row r="2835" spans="1:6" x14ac:dyDescent="0.45">
      <c r="A2835" t="s">
        <v>320</v>
      </c>
      <c r="B2835">
        <v>2018</v>
      </c>
      <c r="C2835" t="s">
        <v>312</v>
      </c>
      <c r="D2835">
        <v>6227</v>
      </c>
      <c r="E2835" t="s">
        <v>316</v>
      </c>
      <c r="F2835">
        <v>228800</v>
      </c>
    </row>
    <row r="2836" spans="1:6" x14ac:dyDescent="0.45">
      <c r="A2836" t="s">
        <v>327</v>
      </c>
      <c r="B2836">
        <v>2020</v>
      </c>
      <c r="C2836" t="s">
        <v>312</v>
      </c>
      <c r="D2836">
        <v>3072</v>
      </c>
      <c r="E2836" t="s">
        <v>313</v>
      </c>
      <c r="F2836">
        <v>228500</v>
      </c>
    </row>
    <row r="2837" spans="1:6" x14ac:dyDescent="0.45">
      <c r="A2837" t="s">
        <v>330</v>
      </c>
      <c r="B2837">
        <v>2014</v>
      </c>
      <c r="C2837" t="s">
        <v>317</v>
      </c>
      <c r="D2837">
        <v>12321</v>
      </c>
      <c r="E2837" t="s">
        <v>316</v>
      </c>
      <c r="F2837">
        <v>227900</v>
      </c>
    </row>
    <row r="2838" spans="1:6" x14ac:dyDescent="0.45">
      <c r="A2838" t="s">
        <v>327</v>
      </c>
      <c r="B2838">
        <v>2018</v>
      </c>
      <c r="C2838" t="s">
        <v>317</v>
      </c>
      <c r="D2838">
        <v>18100</v>
      </c>
      <c r="E2838" t="s">
        <v>316</v>
      </c>
      <c r="F2838">
        <v>227900</v>
      </c>
    </row>
    <row r="2839" spans="1:6" x14ac:dyDescent="0.45">
      <c r="A2839" t="s">
        <v>324</v>
      </c>
      <c r="B2839">
        <v>2019</v>
      </c>
      <c r="C2839" t="s">
        <v>312</v>
      </c>
      <c r="D2839">
        <v>4609</v>
      </c>
      <c r="E2839" t="s">
        <v>316</v>
      </c>
      <c r="F2839">
        <v>227900</v>
      </c>
    </row>
    <row r="2840" spans="1:6" x14ac:dyDescent="0.45">
      <c r="A2840" t="s">
        <v>333</v>
      </c>
      <c r="B2840">
        <v>2018</v>
      </c>
      <c r="C2840" t="s">
        <v>315</v>
      </c>
      <c r="D2840">
        <v>11247</v>
      </c>
      <c r="E2840" t="s">
        <v>316</v>
      </c>
      <c r="F2840">
        <v>227900</v>
      </c>
    </row>
    <row r="2841" spans="1:6" x14ac:dyDescent="0.45">
      <c r="A2841" t="s">
        <v>333</v>
      </c>
      <c r="B2841">
        <v>2019</v>
      </c>
      <c r="C2841" t="s">
        <v>315</v>
      </c>
      <c r="D2841">
        <v>15115</v>
      </c>
      <c r="E2841" t="s">
        <v>316</v>
      </c>
      <c r="F2841">
        <v>227900</v>
      </c>
    </row>
    <row r="2842" spans="1:6" x14ac:dyDescent="0.45">
      <c r="A2842" t="s">
        <v>320</v>
      </c>
      <c r="B2842">
        <v>2018</v>
      </c>
      <c r="C2842" t="s">
        <v>315</v>
      </c>
      <c r="D2842">
        <v>5700</v>
      </c>
      <c r="E2842" t="s">
        <v>316</v>
      </c>
      <c r="F2842">
        <v>227900</v>
      </c>
    </row>
    <row r="2843" spans="1:6" x14ac:dyDescent="0.45">
      <c r="A2843" t="s">
        <v>320</v>
      </c>
      <c r="B2843">
        <v>2018</v>
      </c>
      <c r="C2843" t="s">
        <v>317</v>
      </c>
      <c r="D2843">
        <v>11985</v>
      </c>
      <c r="E2843" t="s">
        <v>316</v>
      </c>
      <c r="F2843">
        <v>227900</v>
      </c>
    </row>
    <row r="2844" spans="1:6" x14ac:dyDescent="0.45">
      <c r="A2844" t="s">
        <v>327</v>
      </c>
      <c r="B2844">
        <v>2018</v>
      </c>
      <c r="C2844" t="s">
        <v>317</v>
      </c>
      <c r="D2844">
        <v>16604</v>
      </c>
      <c r="E2844" t="s">
        <v>316</v>
      </c>
      <c r="F2844">
        <v>227800</v>
      </c>
    </row>
    <row r="2845" spans="1:6" x14ac:dyDescent="0.45">
      <c r="A2845" t="s">
        <v>337</v>
      </c>
      <c r="B2845">
        <v>2016</v>
      </c>
      <c r="C2845" t="s">
        <v>317</v>
      </c>
      <c r="D2845">
        <v>11100</v>
      </c>
      <c r="E2845" t="s">
        <v>313</v>
      </c>
      <c r="F2845">
        <v>225000</v>
      </c>
    </row>
    <row r="2846" spans="1:6" x14ac:dyDescent="0.45">
      <c r="A2846" t="s">
        <v>311</v>
      </c>
      <c r="B2846">
        <v>2020</v>
      </c>
      <c r="C2846" t="s">
        <v>317</v>
      </c>
      <c r="D2846">
        <v>8528</v>
      </c>
      <c r="E2846" t="s">
        <v>316</v>
      </c>
      <c r="F2846">
        <v>225000</v>
      </c>
    </row>
    <row r="2847" spans="1:6" x14ac:dyDescent="0.45">
      <c r="A2847" t="s">
        <v>320</v>
      </c>
      <c r="B2847">
        <v>2021</v>
      </c>
      <c r="C2847" t="s">
        <v>317</v>
      </c>
      <c r="D2847">
        <v>6311</v>
      </c>
      <c r="E2847" t="s">
        <v>316</v>
      </c>
      <c r="F2847">
        <v>225000</v>
      </c>
    </row>
    <row r="2848" spans="1:6" x14ac:dyDescent="0.45">
      <c r="A2848" t="s">
        <v>314</v>
      </c>
      <c r="B2848">
        <v>2021</v>
      </c>
      <c r="C2848" t="s">
        <v>312</v>
      </c>
      <c r="D2848">
        <v>9884</v>
      </c>
      <c r="E2848" t="s">
        <v>316</v>
      </c>
      <c r="F2848">
        <v>225000</v>
      </c>
    </row>
    <row r="2849" spans="1:6" x14ac:dyDescent="0.45">
      <c r="A2849" t="s">
        <v>330</v>
      </c>
      <c r="B2849">
        <v>2017</v>
      </c>
      <c r="C2849" t="s">
        <v>317</v>
      </c>
      <c r="D2849">
        <v>11822</v>
      </c>
      <c r="E2849" t="s">
        <v>316</v>
      </c>
      <c r="F2849">
        <v>224900</v>
      </c>
    </row>
    <row r="2850" spans="1:6" x14ac:dyDescent="0.45">
      <c r="A2850" t="s">
        <v>330</v>
      </c>
      <c r="B2850">
        <v>2018</v>
      </c>
      <c r="C2850" t="s">
        <v>317</v>
      </c>
      <c r="D2850">
        <v>13884</v>
      </c>
      <c r="E2850" t="s">
        <v>316</v>
      </c>
      <c r="F2850">
        <v>224900</v>
      </c>
    </row>
    <row r="2851" spans="1:6" x14ac:dyDescent="0.45">
      <c r="A2851" t="s">
        <v>327</v>
      </c>
      <c r="B2851">
        <v>2016</v>
      </c>
      <c r="C2851" t="s">
        <v>317</v>
      </c>
      <c r="D2851">
        <v>14810</v>
      </c>
      <c r="E2851" t="s">
        <v>316</v>
      </c>
      <c r="F2851">
        <v>224900</v>
      </c>
    </row>
    <row r="2852" spans="1:6" x14ac:dyDescent="0.45">
      <c r="A2852" t="s">
        <v>334</v>
      </c>
      <c r="B2852">
        <v>2022</v>
      </c>
      <c r="C2852" t="s">
        <v>312</v>
      </c>
      <c r="D2852">
        <v>6353</v>
      </c>
      <c r="E2852" t="s">
        <v>316</v>
      </c>
      <c r="F2852">
        <v>224900</v>
      </c>
    </row>
    <row r="2853" spans="1:6" x14ac:dyDescent="0.45">
      <c r="A2853" t="s">
        <v>319</v>
      </c>
      <c r="B2853">
        <v>2020</v>
      </c>
      <c r="C2853" t="s">
        <v>317</v>
      </c>
      <c r="D2853">
        <v>15225</v>
      </c>
      <c r="E2853" t="s">
        <v>316</v>
      </c>
      <c r="F2853">
        <v>224900</v>
      </c>
    </row>
    <row r="2854" spans="1:6" x14ac:dyDescent="0.45">
      <c r="A2854" t="s">
        <v>319</v>
      </c>
      <c r="B2854">
        <v>2021</v>
      </c>
      <c r="C2854" t="s">
        <v>312</v>
      </c>
      <c r="D2854">
        <v>3670</v>
      </c>
      <c r="E2854" t="s">
        <v>316</v>
      </c>
      <c r="F2854">
        <v>224900</v>
      </c>
    </row>
    <row r="2855" spans="1:6" x14ac:dyDescent="0.45">
      <c r="A2855" t="s">
        <v>319</v>
      </c>
      <c r="B2855">
        <v>2021</v>
      </c>
      <c r="C2855" t="s">
        <v>317</v>
      </c>
      <c r="D2855">
        <v>16364</v>
      </c>
      <c r="E2855" t="s">
        <v>316</v>
      </c>
      <c r="F2855">
        <v>224900</v>
      </c>
    </row>
    <row r="2856" spans="1:6" x14ac:dyDescent="0.45">
      <c r="A2856" t="s">
        <v>331</v>
      </c>
      <c r="B2856">
        <v>2023</v>
      </c>
      <c r="C2856" t="s">
        <v>315</v>
      </c>
      <c r="D2856">
        <v>500</v>
      </c>
      <c r="E2856" t="s">
        <v>316</v>
      </c>
      <c r="F2856">
        <v>224900</v>
      </c>
    </row>
    <row r="2857" spans="1:6" x14ac:dyDescent="0.45">
      <c r="A2857" t="s">
        <v>331</v>
      </c>
      <c r="B2857">
        <v>2023</v>
      </c>
      <c r="C2857" t="s">
        <v>315</v>
      </c>
      <c r="D2857">
        <v>500</v>
      </c>
      <c r="E2857" t="s">
        <v>316</v>
      </c>
      <c r="F2857">
        <v>224900</v>
      </c>
    </row>
    <row r="2858" spans="1:6" x14ac:dyDescent="0.45">
      <c r="A2858" t="s">
        <v>324</v>
      </c>
      <c r="B2858">
        <v>2020</v>
      </c>
      <c r="C2858" t="s">
        <v>322</v>
      </c>
      <c r="D2858">
        <v>11592</v>
      </c>
      <c r="E2858" t="s">
        <v>316</v>
      </c>
      <c r="F2858">
        <v>224900</v>
      </c>
    </row>
    <row r="2859" spans="1:6" x14ac:dyDescent="0.45">
      <c r="A2859" t="s">
        <v>323</v>
      </c>
      <c r="B2859">
        <v>2015</v>
      </c>
      <c r="C2859" t="s">
        <v>317</v>
      </c>
      <c r="D2859">
        <v>11500</v>
      </c>
      <c r="E2859" t="s">
        <v>316</v>
      </c>
      <c r="F2859">
        <v>224900</v>
      </c>
    </row>
    <row r="2860" spans="1:6" x14ac:dyDescent="0.45">
      <c r="A2860" t="s">
        <v>338</v>
      </c>
      <c r="B2860">
        <v>2020</v>
      </c>
      <c r="C2860" t="s">
        <v>322</v>
      </c>
      <c r="D2860">
        <v>1466</v>
      </c>
      <c r="E2860" t="s">
        <v>316</v>
      </c>
      <c r="F2860">
        <v>224900</v>
      </c>
    </row>
    <row r="2861" spans="1:6" x14ac:dyDescent="0.45">
      <c r="A2861" t="s">
        <v>321</v>
      </c>
      <c r="B2861">
        <v>2021</v>
      </c>
      <c r="C2861" t="s">
        <v>312</v>
      </c>
      <c r="D2861">
        <v>5500</v>
      </c>
      <c r="E2861" t="s">
        <v>316</v>
      </c>
      <c r="F2861">
        <v>224900</v>
      </c>
    </row>
    <row r="2862" spans="1:6" x14ac:dyDescent="0.45">
      <c r="A2862" t="s">
        <v>311</v>
      </c>
      <c r="B2862">
        <v>2018</v>
      </c>
      <c r="C2862" t="s">
        <v>317</v>
      </c>
      <c r="D2862">
        <v>4799</v>
      </c>
      <c r="E2862" t="s">
        <v>316</v>
      </c>
      <c r="F2862">
        <v>224900</v>
      </c>
    </row>
    <row r="2863" spans="1:6" x14ac:dyDescent="0.45">
      <c r="A2863" t="s">
        <v>311</v>
      </c>
      <c r="B2863">
        <v>2020</v>
      </c>
      <c r="C2863" t="s">
        <v>315</v>
      </c>
      <c r="D2863">
        <v>5463</v>
      </c>
      <c r="E2863" t="s">
        <v>316</v>
      </c>
      <c r="F2863">
        <v>224900</v>
      </c>
    </row>
    <row r="2864" spans="1:6" x14ac:dyDescent="0.45">
      <c r="A2864" t="s">
        <v>329</v>
      </c>
      <c r="B2864">
        <v>2021</v>
      </c>
      <c r="C2864" t="s">
        <v>312</v>
      </c>
      <c r="D2864">
        <v>2349</v>
      </c>
      <c r="E2864" t="s">
        <v>316</v>
      </c>
      <c r="F2864">
        <v>224900</v>
      </c>
    </row>
    <row r="2865" spans="1:6" x14ac:dyDescent="0.45">
      <c r="A2865" t="s">
        <v>328</v>
      </c>
      <c r="B2865">
        <v>2021</v>
      </c>
      <c r="C2865" t="s">
        <v>312</v>
      </c>
      <c r="D2865">
        <v>4332</v>
      </c>
      <c r="E2865" t="s">
        <v>313</v>
      </c>
      <c r="F2865">
        <v>224900</v>
      </c>
    </row>
    <row r="2866" spans="1:6" x14ac:dyDescent="0.45">
      <c r="A2866" t="s">
        <v>343</v>
      </c>
      <c r="B2866">
        <v>2018</v>
      </c>
      <c r="C2866" t="s">
        <v>312</v>
      </c>
      <c r="D2866">
        <v>7360</v>
      </c>
      <c r="E2866" t="s">
        <v>316</v>
      </c>
      <c r="F2866">
        <v>224900</v>
      </c>
    </row>
    <row r="2867" spans="1:6" x14ac:dyDescent="0.45">
      <c r="A2867" t="s">
        <v>320</v>
      </c>
      <c r="B2867">
        <v>2019</v>
      </c>
      <c r="C2867" t="s">
        <v>312</v>
      </c>
      <c r="D2867">
        <v>13899</v>
      </c>
      <c r="E2867" t="s">
        <v>316</v>
      </c>
      <c r="F2867">
        <v>224900</v>
      </c>
    </row>
    <row r="2868" spans="1:6" x14ac:dyDescent="0.45">
      <c r="A2868" t="s">
        <v>320</v>
      </c>
      <c r="B2868">
        <v>2020</v>
      </c>
      <c r="C2868" t="s">
        <v>317</v>
      </c>
      <c r="D2868">
        <v>17963</v>
      </c>
      <c r="E2868" t="s">
        <v>316</v>
      </c>
      <c r="F2868">
        <v>224900</v>
      </c>
    </row>
    <row r="2869" spans="1:6" x14ac:dyDescent="0.45">
      <c r="A2869" t="s">
        <v>314</v>
      </c>
      <c r="B2869">
        <v>2017</v>
      </c>
      <c r="C2869" t="s">
        <v>317</v>
      </c>
      <c r="D2869">
        <v>18707</v>
      </c>
      <c r="E2869" t="s">
        <v>316</v>
      </c>
      <c r="F2869">
        <v>224900</v>
      </c>
    </row>
    <row r="2870" spans="1:6" x14ac:dyDescent="0.45">
      <c r="A2870" t="s">
        <v>314</v>
      </c>
      <c r="B2870">
        <v>2018</v>
      </c>
      <c r="C2870" t="s">
        <v>312</v>
      </c>
      <c r="D2870">
        <v>7380</v>
      </c>
      <c r="E2870" t="s">
        <v>316</v>
      </c>
      <c r="F2870">
        <v>224900</v>
      </c>
    </row>
    <row r="2871" spans="1:6" x14ac:dyDescent="0.45">
      <c r="A2871" t="s">
        <v>314</v>
      </c>
      <c r="B2871">
        <v>2019</v>
      </c>
      <c r="C2871" t="s">
        <v>317</v>
      </c>
      <c r="D2871">
        <v>15634</v>
      </c>
      <c r="E2871" t="s">
        <v>313</v>
      </c>
      <c r="F2871">
        <v>224900</v>
      </c>
    </row>
    <row r="2872" spans="1:6" x14ac:dyDescent="0.45">
      <c r="A2872" t="s">
        <v>341</v>
      </c>
      <c r="B2872">
        <v>2022</v>
      </c>
      <c r="C2872" t="s">
        <v>322</v>
      </c>
      <c r="D2872">
        <v>50</v>
      </c>
      <c r="E2872" t="s">
        <v>316</v>
      </c>
      <c r="F2872">
        <v>224875</v>
      </c>
    </row>
    <row r="2873" spans="1:6" x14ac:dyDescent="0.45">
      <c r="A2873" t="s">
        <v>321</v>
      </c>
      <c r="B2873">
        <v>2020</v>
      </c>
      <c r="C2873" t="s">
        <v>317</v>
      </c>
      <c r="D2873">
        <v>4800</v>
      </c>
      <c r="E2873" t="s">
        <v>313</v>
      </c>
      <c r="F2873">
        <v>224875</v>
      </c>
    </row>
    <row r="2874" spans="1:6" x14ac:dyDescent="0.45">
      <c r="A2874" t="s">
        <v>321</v>
      </c>
      <c r="B2874">
        <v>2020</v>
      </c>
      <c r="C2874" t="s">
        <v>317</v>
      </c>
      <c r="D2874">
        <v>10358</v>
      </c>
      <c r="E2874" t="s">
        <v>316</v>
      </c>
      <c r="F2874">
        <v>224875</v>
      </c>
    </row>
    <row r="2875" spans="1:6" x14ac:dyDescent="0.45">
      <c r="A2875" t="s">
        <v>321</v>
      </c>
      <c r="B2875">
        <v>2021</v>
      </c>
      <c r="C2875" t="s">
        <v>317</v>
      </c>
      <c r="D2875">
        <v>4200</v>
      </c>
      <c r="E2875" t="s">
        <v>313</v>
      </c>
      <c r="F2875">
        <v>224875</v>
      </c>
    </row>
    <row r="2876" spans="1:6" x14ac:dyDescent="0.45">
      <c r="A2876" t="s">
        <v>321</v>
      </c>
      <c r="B2876">
        <v>2021</v>
      </c>
      <c r="C2876" t="s">
        <v>317</v>
      </c>
      <c r="D2876">
        <v>4458</v>
      </c>
      <c r="E2876" t="s">
        <v>313</v>
      </c>
      <c r="F2876">
        <v>224875</v>
      </c>
    </row>
    <row r="2877" spans="1:6" x14ac:dyDescent="0.45">
      <c r="A2877" t="s">
        <v>321</v>
      </c>
      <c r="B2877">
        <v>2021</v>
      </c>
      <c r="C2877" t="s">
        <v>317</v>
      </c>
      <c r="D2877">
        <v>4888</v>
      </c>
      <c r="E2877" t="s">
        <v>313</v>
      </c>
      <c r="F2877">
        <v>224875</v>
      </c>
    </row>
    <row r="2878" spans="1:6" x14ac:dyDescent="0.45">
      <c r="A2878" t="s">
        <v>321</v>
      </c>
      <c r="B2878">
        <v>2021</v>
      </c>
      <c r="C2878" t="s">
        <v>317</v>
      </c>
      <c r="D2878">
        <v>7372</v>
      </c>
      <c r="E2878" t="s">
        <v>316</v>
      </c>
      <c r="F2878">
        <v>224875</v>
      </c>
    </row>
    <row r="2879" spans="1:6" x14ac:dyDescent="0.45">
      <c r="A2879" t="s">
        <v>327</v>
      </c>
      <c r="B2879">
        <v>2018</v>
      </c>
      <c r="C2879" t="s">
        <v>317</v>
      </c>
      <c r="D2879">
        <v>17250</v>
      </c>
      <c r="E2879" t="s">
        <v>316</v>
      </c>
      <c r="F2879">
        <v>224800</v>
      </c>
    </row>
    <row r="2880" spans="1:6" x14ac:dyDescent="0.45">
      <c r="A2880" t="s">
        <v>332</v>
      </c>
      <c r="B2880">
        <v>2020</v>
      </c>
      <c r="C2880" t="s">
        <v>322</v>
      </c>
      <c r="D2880">
        <v>4600</v>
      </c>
      <c r="E2880" t="s">
        <v>316</v>
      </c>
      <c r="F2880">
        <v>224800</v>
      </c>
    </row>
    <row r="2881" spans="1:6" x14ac:dyDescent="0.45">
      <c r="A2881" t="s">
        <v>336</v>
      </c>
      <c r="B2881">
        <v>2021</v>
      </c>
      <c r="C2881" t="s">
        <v>322</v>
      </c>
      <c r="D2881">
        <v>3456</v>
      </c>
      <c r="E2881" t="s">
        <v>316</v>
      </c>
      <c r="F2881">
        <v>224800</v>
      </c>
    </row>
    <row r="2882" spans="1:6" x14ac:dyDescent="0.45">
      <c r="A2882" t="s">
        <v>323</v>
      </c>
      <c r="B2882">
        <v>2017</v>
      </c>
      <c r="C2882" t="s">
        <v>317</v>
      </c>
      <c r="D2882">
        <v>12827</v>
      </c>
      <c r="E2882" t="s">
        <v>316</v>
      </c>
      <c r="F2882">
        <v>224800</v>
      </c>
    </row>
    <row r="2883" spans="1:6" x14ac:dyDescent="0.45">
      <c r="A2883" t="s">
        <v>329</v>
      </c>
      <c r="B2883">
        <v>2022</v>
      </c>
      <c r="C2883" t="s">
        <v>315</v>
      </c>
      <c r="D2883">
        <v>3827</v>
      </c>
      <c r="E2883" t="s">
        <v>316</v>
      </c>
      <c r="F2883">
        <v>224800</v>
      </c>
    </row>
    <row r="2884" spans="1:6" x14ac:dyDescent="0.45">
      <c r="A2884" t="s">
        <v>328</v>
      </c>
      <c r="B2884">
        <v>2018</v>
      </c>
      <c r="C2884" t="s">
        <v>317</v>
      </c>
      <c r="D2884">
        <v>11266</v>
      </c>
      <c r="E2884" t="s">
        <v>316</v>
      </c>
      <c r="F2884">
        <v>224800</v>
      </c>
    </row>
    <row r="2885" spans="1:6" x14ac:dyDescent="0.45">
      <c r="A2885" t="s">
        <v>320</v>
      </c>
      <c r="B2885">
        <v>2020</v>
      </c>
      <c r="C2885" t="s">
        <v>312</v>
      </c>
      <c r="D2885">
        <v>3548</v>
      </c>
      <c r="E2885" t="s">
        <v>313</v>
      </c>
      <c r="F2885">
        <v>224800</v>
      </c>
    </row>
    <row r="2886" spans="1:6" x14ac:dyDescent="0.45">
      <c r="A2886" t="s">
        <v>320</v>
      </c>
      <c r="B2886">
        <v>2021</v>
      </c>
      <c r="C2886" t="s">
        <v>312</v>
      </c>
      <c r="D2886">
        <v>3127</v>
      </c>
      <c r="E2886" t="s">
        <v>316</v>
      </c>
      <c r="F2886">
        <v>224800</v>
      </c>
    </row>
    <row r="2887" spans="1:6" x14ac:dyDescent="0.45">
      <c r="A2887" t="s">
        <v>320</v>
      </c>
      <c r="B2887">
        <v>2022</v>
      </c>
      <c r="C2887" t="s">
        <v>312</v>
      </c>
      <c r="D2887">
        <v>2240</v>
      </c>
      <c r="E2887" t="s">
        <v>313</v>
      </c>
      <c r="F2887">
        <v>224800</v>
      </c>
    </row>
    <row r="2888" spans="1:6" x14ac:dyDescent="0.45">
      <c r="A2888" t="s">
        <v>332</v>
      </c>
      <c r="B2888">
        <v>2020</v>
      </c>
      <c r="C2888" t="s">
        <v>322</v>
      </c>
      <c r="D2888">
        <v>2709</v>
      </c>
      <c r="E2888" t="s">
        <v>316</v>
      </c>
      <c r="F2888">
        <v>224700</v>
      </c>
    </row>
    <row r="2889" spans="1:6" x14ac:dyDescent="0.45">
      <c r="A2889" t="s">
        <v>324</v>
      </c>
      <c r="B2889">
        <v>2019</v>
      </c>
      <c r="C2889" t="s">
        <v>312</v>
      </c>
      <c r="D2889">
        <v>7980</v>
      </c>
      <c r="E2889" t="s">
        <v>316</v>
      </c>
      <c r="F2889">
        <v>224700</v>
      </c>
    </row>
    <row r="2890" spans="1:6" x14ac:dyDescent="0.45">
      <c r="A2890" t="s">
        <v>338</v>
      </c>
      <c r="B2890">
        <v>2020</v>
      </c>
      <c r="C2890" t="s">
        <v>322</v>
      </c>
      <c r="D2890">
        <v>2567</v>
      </c>
      <c r="E2890" t="s">
        <v>316</v>
      </c>
      <c r="F2890">
        <v>224400</v>
      </c>
    </row>
    <row r="2891" spans="1:6" x14ac:dyDescent="0.45">
      <c r="A2891" t="s">
        <v>321</v>
      </c>
      <c r="B2891">
        <v>2020</v>
      </c>
      <c r="C2891" t="s">
        <v>312</v>
      </c>
      <c r="D2891">
        <v>7050</v>
      </c>
      <c r="E2891" t="s">
        <v>316</v>
      </c>
      <c r="F2891">
        <v>224400</v>
      </c>
    </row>
    <row r="2892" spans="1:6" x14ac:dyDescent="0.45">
      <c r="A2892" t="s">
        <v>330</v>
      </c>
      <c r="B2892">
        <v>2020</v>
      </c>
      <c r="C2892" t="s">
        <v>312</v>
      </c>
      <c r="D2892">
        <v>5703</v>
      </c>
      <c r="E2892" t="s">
        <v>316</v>
      </c>
      <c r="F2892">
        <v>224000</v>
      </c>
    </row>
    <row r="2893" spans="1:6" x14ac:dyDescent="0.45">
      <c r="A2893" t="s">
        <v>311</v>
      </c>
      <c r="B2893">
        <v>2021</v>
      </c>
      <c r="C2893" t="s">
        <v>315</v>
      </c>
      <c r="D2893">
        <v>6596</v>
      </c>
      <c r="E2893" t="s">
        <v>316</v>
      </c>
      <c r="F2893">
        <v>224000</v>
      </c>
    </row>
    <row r="2894" spans="1:6" x14ac:dyDescent="0.45">
      <c r="A2894" t="s">
        <v>320</v>
      </c>
      <c r="B2894">
        <v>2018</v>
      </c>
      <c r="C2894" t="s">
        <v>312</v>
      </c>
      <c r="D2894">
        <v>5243</v>
      </c>
      <c r="E2894" t="s">
        <v>316</v>
      </c>
      <c r="F2894">
        <v>224000</v>
      </c>
    </row>
    <row r="2895" spans="1:6" x14ac:dyDescent="0.45">
      <c r="A2895" t="s">
        <v>314</v>
      </c>
      <c r="B2895">
        <v>2019</v>
      </c>
      <c r="C2895" t="s">
        <v>317</v>
      </c>
      <c r="D2895">
        <v>19900</v>
      </c>
      <c r="E2895" t="s">
        <v>316</v>
      </c>
      <c r="F2895">
        <v>223900</v>
      </c>
    </row>
    <row r="2896" spans="1:6" x14ac:dyDescent="0.45">
      <c r="A2896" t="s">
        <v>324</v>
      </c>
      <c r="B2896">
        <v>2021</v>
      </c>
      <c r="C2896" t="s">
        <v>315</v>
      </c>
      <c r="D2896">
        <v>3338</v>
      </c>
      <c r="E2896" t="s">
        <v>316</v>
      </c>
      <c r="F2896">
        <v>223800</v>
      </c>
    </row>
    <row r="2897" spans="1:6" x14ac:dyDescent="0.45">
      <c r="A2897" t="s">
        <v>320</v>
      </c>
      <c r="B2897">
        <v>2019</v>
      </c>
      <c r="C2897" t="s">
        <v>317</v>
      </c>
      <c r="D2897">
        <v>12214</v>
      </c>
      <c r="E2897" t="s">
        <v>316</v>
      </c>
      <c r="F2897">
        <v>223800</v>
      </c>
    </row>
    <row r="2898" spans="1:6" x14ac:dyDescent="0.45">
      <c r="A2898" t="s">
        <v>324</v>
      </c>
      <c r="B2898">
        <v>2020</v>
      </c>
      <c r="C2898" t="s">
        <v>315</v>
      </c>
      <c r="D2898">
        <v>7000</v>
      </c>
      <c r="E2898" t="s">
        <v>316</v>
      </c>
      <c r="F2898">
        <v>222870</v>
      </c>
    </row>
    <row r="2899" spans="1:6" x14ac:dyDescent="0.45">
      <c r="A2899" t="s">
        <v>324</v>
      </c>
      <c r="B2899">
        <v>2018</v>
      </c>
      <c r="C2899" t="s">
        <v>317</v>
      </c>
      <c r="D2899">
        <v>20392</v>
      </c>
      <c r="E2899" t="s">
        <v>316</v>
      </c>
      <c r="F2899">
        <v>219999</v>
      </c>
    </row>
    <row r="2900" spans="1:6" x14ac:dyDescent="0.45">
      <c r="A2900" t="s">
        <v>330</v>
      </c>
      <c r="B2900">
        <v>2014</v>
      </c>
      <c r="C2900" t="s">
        <v>317</v>
      </c>
      <c r="D2900">
        <v>18200</v>
      </c>
      <c r="E2900" t="s">
        <v>316</v>
      </c>
      <c r="F2900">
        <v>219900</v>
      </c>
    </row>
    <row r="2901" spans="1:6" x14ac:dyDescent="0.45">
      <c r="A2901" t="s">
        <v>330</v>
      </c>
      <c r="B2901">
        <v>2016</v>
      </c>
      <c r="C2901" t="s">
        <v>317</v>
      </c>
      <c r="D2901">
        <v>16567</v>
      </c>
      <c r="E2901" t="s">
        <v>316</v>
      </c>
      <c r="F2901">
        <v>219900</v>
      </c>
    </row>
    <row r="2902" spans="1:6" x14ac:dyDescent="0.45">
      <c r="A2902" t="s">
        <v>330</v>
      </c>
      <c r="B2902">
        <v>2018</v>
      </c>
      <c r="C2902" t="s">
        <v>315</v>
      </c>
      <c r="D2902">
        <v>9122</v>
      </c>
      <c r="E2902" t="s">
        <v>316</v>
      </c>
      <c r="F2902">
        <v>219900</v>
      </c>
    </row>
    <row r="2903" spans="1:6" x14ac:dyDescent="0.45">
      <c r="A2903" t="s">
        <v>330</v>
      </c>
      <c r="B2903">
        <v>2018</v>
      </c>
      <c r="C2903" t="s">
        <v>317</v>
      </c>
      <c r="D2903">
        <v>7666</v>
      </c>
      <c r="E2903" t="s">
        <v>313</v>
      </c>
      <c r="F2903">
        <v>219900</v>
      </c>
    </row>
    <row r="2904" spans="1:6" x14ac:dyDescent="0.45">
      <c r="A2904" t="s">
        <v>330</v>
      </c>
      <c r="B2904">
        <v>2018</v>
      </c>
      <c r="C2904" t="s">
        <v>317</v>
      </c>
      <c r="D2904">
        <v>15450</v>
      </c>
      <c r="E2904" t="s">
        <v>316</v>
      </c>
      <c r="F2904">
        <v>219900</v>
      </c>
    </row>
    <row r="2905" spans="1:6" x14ac:dyDescent="0.45">
      <c r="A2905" t="s">
        <v>330</v>
      </c>
      <c r="B2905">
        <v>2019</v>
      </c>
      <c r="C2905" t="s">
        <v>317</v>
      </c>
      <c r="D2905">
        <v>20400</v>
      </c>
      <c r="E2905" t="s">
        <v>316</v>
      </c>
      <c r="F2905">
        <v>219900</v>
      </c>
    </row>
    <row r="2906" spans="1:6" x14ac:dyDescent="0.45">
      <c r="A2906" t="s">
        <v>327</v>
      </c>
      <c r="B2906">
        <v>2015</v>
      </c>
      <c r="C2906" t="s">
        <v>317</v>
      </c>
      <c r="D2906">
        <v>10895</v>
      </c>
      <c r="E2906" t="s">
        <v>316</v>
      </c>
      <c r="F2906">
        <v>219900</v>
      </c>
    </row>
    <row r="2907" spans="1:6" x14ac:dyDescent="0.45">
      <c r="A2907" t="s">
        <v>327</v>
      </c>
      <c r="B2907">
        <v>2017</v>
      </c>
      <c r="C2907" t="s">
        <v>317</v>
      </c>
      <c r="D2907">
        <v>16399</v>
      </c>
      <c r="E2907" t="s">
        <v>316</v>
      </c>
      <c r="F2907">
        <v>219900</v>
      </c>
    </row>
    <row r="2908" spans="1:6" x14ac:dyDescent="0.45">
      <c r="A2908" t="s">
        <v>327</v>
      </c>
      <c r="B2908">
        <v>2019</v>
      </c>
      <c r="C2908" t="s">
        <v>315</v>
      </c>
      <c r="D2908">
        <v>6554</v>
      </c>
      <c r="E2908" t="s">
        <v>316</v>
      </c>
      <c r="F2908">
        <v>219900</v>
      </c>
    </row>
    <row r="2909" spans="1:6" x14ac:dyDescent="0.45">
      <c r="A2909" t="s">
        <v>327</v>
      </c>
      <c r="B2909">
        <v>2020</v>
      </c>
      <c r="C2909" t="s">
        <v>322</v>
      </c>
      <c r="D2909">
        <v>3202</v>
      </c>
      <c r="E2909" t="s">
        <v>316</v>
      </c>
      <c r="F2909">
        <v>219900</v>
      </c>
    </row>
    <row r="2910" spans="1:6" x14ac:dyDescent="0.45">
      <c r="A2910" t="s">
        <v>327</v>
      </c>
      <c r="B2910">
        <v>2021</v>
      </c>
      <c r="C2910" t="s">
        <v>312</v>
      </c>
      <c r="D2910">
        <v>4506</v>
      </c>
      <c r="E2910" t="s">
        <v>313</v>
      </c>
      <c r="F2910">
        <v>219900</v>
      </c>
    </row>
    <row r="2911" spans="1:6" x14ac:dyDescent="0.45">
      <c r="A2911" t="s">
        <v>337</v>
      </c>
      <c r="B2911">
        <v>2021</v>
      </c>
      <c r="C2911" t="s">
        <v>322</v>
      </c>
      <c r="D2911">
        <v>2150</v>
      </c>
      <c r="E2911" t="s">
        <v>313</v>
      </c>
      <c r="F2911">
        <v>219900</v>
      </c>
    </row>
    <row r="2912" spans="1:6" x14ac:dyDescent="0.45">
      <c r="A2912" t="s">
        <v>319</v>
      </c>
      <c r="B2912">
        <v>2018</v>
      </c>
      <c r="C2912" t="s">
        <v>317</v>
      </c>
      <c r="D2912">
        <v>9000</v>
      </c>
      <c r="E2912" t="s">
        <v>316</v>
      </c>
      <c r="F2912">
        <v>219900</v>
      </c>
    </row>
    <row r="2913" spans="1:6" x14ac:dyDescent="0.45">
      <c r="A2913" t="s">
        <v>319</v>
      </c>
      <c r="B2913">
        <v>2019</v>
      </c>
      <c r="C2913" t="s">
        <v>317</v>
      </c>
      <c r="D2913">
        <v>22444</v>
      </c>
      <c r="E2913" t="s">
        <v>313</v>
      </c>
      <c r="F2913">
        <v>219900</v>
      </c>
    </row>
    <row r="2914" spans="1:6" x14ac:dyDescent="0.45">
      <c r="A2914" t="s">
        <v>319</v>
      </c>
      <c r="B2914">
        <v>2022</v>
      </c>
      <c r="C2914" t="s">
        <v>315</v>
      </c>
      <c r="D2914">
        <v>1857</v>
      </c>
      <c r="E2914" t="s">
        <v>313</v>
      </c>
      <c r="F2914">
        <v>219900</v>
      </c>
    </row>
    <row r="2915" spans="1:6" x14ac:dyDescent="0.45">
      <c r="A2915" t="s">
        <v>331</v>
      </c>
      <c r="B2915">
        <v>2021</v>
      </c>
      <c r="C2915" t="s">
        <v>312</v>
      </c>
      <c r="D2915">
        <v>5580</v>
      </c>
      <c r="E2915" t="s">
        <v>316</v>
      </c>
      <c r="F2915">
        <v>219900</v>
      </c>
    </row>
    <row r="2916" spans="1:6" x14ac:dyDescent="0.45">
      <c r="A2916" t="s">
        <v>331</v>
      </c>
      <c r="B2916">
        <v>2023</v>
      </c>
      <c r="C2916" t="s">
        <v>312</v>
      </c>
      <c r="D2916">
        <v>598</v>
      </c>
      <c r="E2916" t="s">
        <v>316</v>
      </c>
      <c r="F2916">
        <v>219900</v>
      </c>
    </row>
    <row r="2917" spans="1:6" x14ac:dyDescent="0.45">
      <c r="A2917" t="s">
        <v>324</v>
      </c>
      <c r="B2917">
        <v>2019</v>
      </c>
      <c r="C2917" t="s">
        <v>315</v>
      </c>
      <c r="D2917">
        <v>4373</v>
      </c>
      <c r="E2917" t="s">
        <v>316</v>
      </c>
      <c r="F2917">
        <v>219900</v>
      </c>
    </row>
    <row r="2918" spans="1:6" x14ac:dyDescent="0.45">
      <c r="A2918" t="s">
        <v>324</v>
      </c>
      <c r="B2918">
        <v>2019</v>
      </c>
      <c r="C2918" t="s">
        <v>322</v>
      </c>
      <c r="D2918">
        <v>14950</v>
      </c>
      <c r="E2918" t="s">
        <v>316</v>
      </c>
      <c r="F2918">
        <v>219900</v>
      </c>
    </row>
    <row r="2919" spans="1:6" x14ac:dyDescent="0.45">
      <c r="A2919" t="s">
        <v>324</v>
      </c>
      <c r="B2919">
        <v>2020</v>
      </c>
      <c r="C2919" t="s">
        <v>315</v>
      </c>
      <c r="D2919">
        <v>4301</v>
      </c>
      <c r="E2919" t="s">
        <v>316</v>
      </c>
      <c r="F2919">
        <v>219900</v>
      </c>
    </row>
    <row r="2920" spans="1:6" x14ac:dyDescent="0.45">
      <c r="A2920" t="s">
        <v>324</v>
      </c>
      <c r="B2920">
        <v>2020</v>
      </c>
      <c r="C2920" t="s">
        <v>312</v>
      </c>
      <c r="D2920">
        <v>5212</v>
      </c>
      <c r="E2920" t="s">
        <v>316</v>
      </c>
      <c r="F2920">
        <v>219900</v>
      </c>
    </row>
    <row r="2921" spans="1:6" x14ac:dyDescent="0.45">
      <c r="A2921" t="s">
        <v>324</v>
      </c>
      <c r="B2921">
        <v>2021</v>
      </c>
      <c r="C2921" t="s">
        <v>315</v>
      </c>
      <c r="D2921">
        <v>4155</v>
      </c>
      <c r="E2921" t="s">
        <v>316</v>
      </c>
      <c r="F2921">
        <v>219900</v>
      </c>
    </row>
    <row r="2922" spans="1:6" x14ac:dyDescent="0.45">
      <c r="A2922" t="s">
        <v>324</v>
      </c>
      <c r="B2922">
        <v>2022</v>
      </c>
      <c r="C2922" t="s">
        <v>312</v>
      </c>
      <c r="D2922">
        <v>3720</v>
      </c>
      <c r="E2922" t="s">
        <v>316</v>
      </c>
      <c r="F2922">
        <v>219900</v>
      </c>
    </row>
    <row r="2923" spans="1:6" x14ac:dyDescent="0.45">
      <c r="A2923" t="s">
        <v>323</v>
      </c>
      <c r="B2923">
        <v>2015</v>
      </c>
      <c r="C2923" t="s">
        <v>317</v>
      </c>
      <c r="D2923">
        <v>10100</v>
      </c>
      <c r="E2923" t="s">
        <v>316</v>
      </c>
      <c r="F2923">
        <v>219900</v>
      </c>
    </row>
    <row r="2924" spans="1:6" x14ac:dyDescent="0.45">
      <c r="A2924" t="s">
        <v>323</v>
      </c>
      <c r="B2924">
        <v>2017</v>
      </c>
      <c r="C2924" t="s">
        <v>312</v>
      </c>
      <c r="D2924">
        <v>12953</v>
      </c>
      <c r="E2924" t="s">
        <v>316</v>
      </c>
      <c r="F2924">
        <v>219900</v>
      </c>
    </row>
    <row r="2925" spans="1:6" x14ac:dyDescent="0.45">
      <c r="A2925" t="s">
        <v>323</v>
      </c>
      <c r="B2925">
        <v>2019</v>
      </c>
      <c r="C2925" t="s">
        <v>317</v>
      </c>
      <c r="D2925">
        <v>15919</v>
      </c>
      <c r="E2925" t="s">
        <v>316</v>
      </c>
      <c r="F2925">
        <v>219900</v>
      </c>
    </row>
    <row r="2926" spans="1:6" x14ac:dyDescent="0.45">
      <c r="A2926" t="s">
        <v>339</v>
      </c>
      <c r="B2926">
        <v>2021</v>
      </c>
      <c r="C2926" t="s">
        <v>312</v>
      </c>
      <c r="D2926">
        <v>3781</v>
      </c>
      <c r="E2926" t="s">
        <v>313</v>
      </c>
      <c r="F2926">
        <v>219900</v>
      </c>
    </row>
    <row r="2927" spans="1:6" x14ac:dyDescent="0.45">
      <c r="A2927" t="s">
        <v>333</v>
      </c>
      <c r="B2927">
        <v>2016</v>
      </c>
      <c r="C2927" t="s">
        <v>312</v>
      </c>
      <c r="D2927">
        <v>7828</v>
      </c>
      <c r="E2927" t="s">
        <v>316</v>
      </c>
      <c r="F2927">
        <v>219900</v>
      </c>
    </row>
    <row r="2928" spans="1:6" x14ac:dyDescent="0.45">
      <c r="A2928" t="s">
        <v>333</v>
      </c>
      <c r="B2928">
        <v>2019</v>
      </c>
      <c r="C2928" t="s">
        <v>315</v>
      </c>
      <c r="D2928">
        <v>15888</v>
      </c>
      <c r="E2928" t="s">
        <v>316</v>
      </c>
      <c r="F2928">
        <v>219900</v>
      </c>
    </row>
    <row r="2929" spans="1:6" x14ac:dyDescent="0.45">
      <c r="A2929" t="s">
        <v>318</v>
      </c>
      <c r="B2929">
        <v>2021</v>
      </c>
      <c r="C2929" t="s">
        <v>322</v>
      </c>
      <c r="D2929">
        <v>4496</v>
      </c>
      <c r="E2929" t="s">
        <v>316</v>
      </c>
      <c r="F2929">
        <v>219900</v>
      </c>
    </row>
    <row r="2930" spans="1:6" x14ac:dyDescent="0.45">
      <c r="A2930" t="s">
        <v>325</v>
      </c>
      <c r="B2930">
        <v>2018</v>
      </c>
      <c r="C2930" t="s">
        <v>317</v>
      </c>
      <c r="D2930">
        <v>10370</v>
      </c>
      <c r="E2930" t="s">
        <v>316</v>
      </c>
      <c r="F2930">
        <v>219900</v>
      </c>
    </row>
    <row r="2931" spans="1:6" x14ac:dyDescent="0.45">
      <c r="A2931" t="s">
        <v>321</v>
      </c>
      <c r="B2931">
        <v>2016</v>
      </c>
      <c r="C2931" t="s">
        <v>317</v>
      </c>
      <c r="D2931">
        <v>10000</v>
      </c>
      <c r="E2931" t="s">
        <v>313</v>
      </c>
      <c r="F2931">
        <v>219900</v>
      </c>
    </row>
    <row r="2932" spans="1:6" x14ac:dyDescent="0.45">
      <c r="A2932" t="s">
        <v>321</v>
      </c>
      <c r="B2932">
        <v>2020</v>
      </c>
      <c r="C2932" t="s">
        <v>322</v>
      </c>
      <c r="D2932">
        <v>5300</v>
      </c>
      <c r="E2932" t="s">
        <v>316</v>
      </c>
      <c r="F2932">
        <v>219900</v>
      </c>
    </row>
    <row r="2933" spans="1:6" x14ac:dyDescent="0.45">
      <c r="A2933" t="s">
        <v>321</v>
      </c>
      <c r="B2933">
        <v>2021</v>
      </c>
      <c r="C2933" t="s">
        <v>312</v>
      </c>
      <c r="D2933">
        <v>5102</v>
      </c>
      <c r="E2933" t="s">
        <v>316</v>
      </c>
      <c r="F2933">
        <v>219900</v>
      </c>
    </row>
    <row r="2934" spans="1:6" x14ac:dyDescent="0.45">
      <c r="A2934" t="s">
        <v>321</v>
      </c>
      <c r="B2934">
        <v>2021</v>
      </c>
      <c r="C2934" t="s">
        <v>312</v>
      </c>
      <c r="D2934">
        <v>5861</v>
      </c>
      <c r="E2934" t="s">
        <v>316</v>
      </c>
      <c r="F2934">
        <v>219900</v>
      </c>
    </row>
    <row r="2935" spans="1:6" x14ac:dyDescent="0.45">
      <c r="A2935" t="s">
        <v>321</v>
      </c>
      <c r="B2935">
        <v>2021</v>
      </c>
      <c r="C2935" t="s">
        <v>312</v>
      </c>
      <c r="D2935">
        <v>6026</v>
      </c>
      <c r="E2935" t="s">
        <v>316</v>
      </c>
      <c r="F2935">
        <v>219900</v>
      </c>
    </row>
    <row r="2936" spans="1:6" x14ac:dyDescent="0.45">
      <c r="A2936" t="s">
        <v>311</v>
      </c>
      <c r="B2936">
        <v>2017</v>
      </c>
      <c r="C2936" t="s">
        <v>317</v>
      </c>
      <c r="D2936">
        <v>8534</v>
      </c>
      <c r="E2936" t="s">
        <v>316</v>
      </c>
      <c r="F2936">
        <v>219900</v>
      </c>
    </row>
    <row r="2937" spans="1:6" x14ac:dyDescent="0.45">
      <c r="A2937" t="s">
        <v>311</v>
      </c>
      <c r="B2937">
        <v>2021</v>
      </c>
      <c r="C2937" t="s">
        <v>315</v>
      </c>
      <c r="D2937">
        <v>3000</v>
      </c>
      <c r="E2937" t="s">
        <v>316</v>
      </c>
      <c r="F2937">
        <v>219900</v>
      </c>
    </row>
    <row r="2938" spans="1:6" x14ac:dyDescent="0.45">
      <c r="A2938" t="s">
        <v>311</v>
      </c>
      <c r="B2938">
        <v>2021</v>
      </c>
      <c r="C2938" t="s">
        <v>315</v>
      </c>
      <c r="D2938">
        <v>4320</v>
      </c>
      <c r="E2938" t="s">
        <v>316</v>
      </c>
      <c r="F2938">
        <v>219900</v>
      </c>
    </row>
    <row r="2939" spans="1:6" x14ac:dyDescent="0.45">
      <c r="A2939" t="s">
        <v>328</v>
      </c>
      <c r="B2939">
        <v>2021</v>
      </c>
      <c r="C2939" t="s">
        <v>312</v>
      </c>
      <c r="D2939">
        <v>2550</v>
      </c>
      <c r="E2939" t="s">
        <v>313</v>
      </c>
      <c r="F2939">
        <v>219900</v>
      </c>
    </row>
    <row r="2940" spans="1:6" x14ac:dyDescent="0.45">
      <c r="A2940" t="s">
        <v>328</v>
      </c>
      <c r="B2940">
        <v>2021</v>
      </c>
      <c r="C2940" t="s">
        <v>312</v>
      </c>
      <c r="D2940">
        <v>4231</v>
      </c>
      <c r="E2940" t="s">
        <v>313</v>
      </c>
      <c r="F2940">
        <v>219900</v>
      </c>
    </row>
    <row r="2941" spans="1:6" x14ac:dyDescent="0.45">
      <c r="A2941" t="s">
        <v>328</v>
      </c>
      <c r="B2941">
        <v>2021</v>
      </c>
      <c r="C2941" t="s">
        <v>312</v>
      </c>
      <c r="D2941">
        <v>4436</v>
      </c>
      <c r="E2941" t="s">
        <v>313</v>
      </c>
      <c r="F2941">
        <v>219900</v>
      </c>
    </row>
    <row r="2942" spans="1:6" x14ac:dyDescent="0.45">
      <c r="A2942" t="s">
        <v>328</v>
      </c>
      <c r="B2942">
        <v>2021</v>
      </c>
      <c r="C2942" t="s">
        <v>312</v>
      </c>
      <c r="D2942">
        <v>4506</v>
      </c>
      <c r="E2942" t="s">
        <v>313</v>
      </c>
      <c r="F2942">
        <v>219900</v>
      </c>
    </row>
    <row r="2943" spans="1:6" x14ac:dyDescent="0.45">
      <c r="A2943" t="s">
        <v>328</v>
      </c>
      <c r="B2943">
        <v>2022</v>
      </c>
      <c r="C2943" t="s">
        <v>312</v>
      </c>
      <c r="D2943">
        <v>1437</v>
      </c>
      <c r="E2943" t="s">
        <v>316</v>
      </c>
      <c r="F2943">
        <v>219900</v>
      </c>
    </row>
    <row r="2944" spans="1:6" x14ac:dyDescent="0.45">
      <c r="A2944" t="s">
        <v>328</v>
      </c>
      <c r="B2944">
        <v>2023</v>
      </c>
      <c r="C2944" t="s">
        <v>312</v>
      </c>
      <c r="D2944">
        <v>360</v>
      </c>
      <c r="E2944" t="s">
        <v>313</v>
      </c>
      <c r="F2944">
        <v>219900</v>
      </c>
    </row>
    <row r="2945" spans="1:6" x14ac:dyDescent="0.45">
      <c r="A2945" t="s">
        <v>328</v>
      </c>
      <c r="B2945">
        <v>2023</v>
      </c>
      <c r="C2945" t="s">
        <v>312</v>
      </c>
      <c r="D2945">
        <v>570</v>
      </c>
      <c r="E2945" t="s">
        <v>313</v>
      </c>
      <c r="F2945">
        <v>219900</v>
      </c>
    </row>
    <row r="2946" spans="1:6" x14ac:dyDescent="0.45">
      <c r="A2946" t="s">
        <v>328</v>
      </c>
      <c r="B2946">
        <v>2023</v>
      </c>
      <c r="C2946" t="s">
        <v>312</v>
      </c>
      <c r="D2946">
        <v>1000</v>
      </c>
      <c r="E2946" t="s">
        <v>316</v>
      </c>
      <c r="F2946">
        <v>219900</v>
      </c>
    </row>
    <row r="2947" spans="1:6" x14ac:dyDescent="0.45">
      <c r="A2947" t="s">
        <v>343</v>
      </c>
      <c r="B2947">
        <v>2018</v>
      </c>
      <c r="C2947" t="s">
        <v>312</v>
      </c>
      <c r="D2947">
        <v>12777</v>
      </c>
      <c r="E2947" t="s">
        <v>316</v>
      </c>
      <c r="F2947">
        <v>219900</v>
      </c>
    </row>
    <row r="2948" spans="1:6" x14ac:dyDescent="0.45">
      <c r="A2948" t="s">
        <v>335</v>
      </c>
      <c r="B2948">
        <v>2019</v>
      </c>
      <c r="C2948" t="s">
        <v>315</v>
      </c>
      <c r="D2948">
        <v>5559</v>
      </c>
      <c r="E2948" t="s">
        <v>316</v>
      </c>
      <c r="F2948">
        <v>219900</v>
      </c>
    </row>
    <row r="2949" spans="1:6" x14ac:dyDescent="0.45">
      <c r="A2949" t="s">
        <v>335</v>
      </c>
      <c r="B2949">
        <v>2019</v>
      </c>
      <c r="C2949" t="s">
        <v>315</v>
      </c>
      <c r="D2949">
        <v>10338</v>
      </c>
      <c r="E2949" t="s">
        <v>316</v>
      </c>
      <c r="F2949">
        <v>219900</v>
      </c>
    </row>
    <row r="2950" spans="1:6" x14ac:dyDescent="0.45">
      <c r="A2950" t="s">
        <v>335</v>
      </c>
      <c r="B2950">
        <v>2021</v>
      </c>
      <c r="C2950" t="s">
        <v>315</v>
      </c>
      <c r="D2950">
        <v>3976</v>
      </c>
      <c r="E2950" t="s">
        <v>316</v>
      </c>
      <c r="F2950">
        <v>219900</v>
      </c>
    </row>
    <row r="2951" spans="1:6" x14ac:dyDescent="0.45">
      <c r="A2951" t="s">
        <v>335</v>
      </c>
      <c r="B2951">
        <v>2022</v>
      </c>
      <c r="C2951" t="s">
        <v>315</v>
      </c>
      <c r="D2951">
        <v>2635</v>
      </c>
      <c r="E2951" t="s">
        <v>316</v>
      </c>
      <c r="F2951">
        <v>219900</v>
      </c>
    </row>
    <row r="2952" spans="1:6" x14ac:dyDescent="0.45">
      <c r="A2952" t="s">
        <v>320</v>
      </c>
      <c r="B2952">
        <v>2016</v>
      </c>
      <c r="C2952" t="s">
        <v>317</v>
      </c>
      <c r="D2952">
        <v>14638</v>
      </c>
      <c r="E2952" t="s">
        <v>316</v>
      </c>
      <c r="F2952">
        <v>219900</v>
      </c>
    </row>
    <row r="2953" spans="1:6" x14ac:dyDescent="0.45">
      <c r="A2953" t="s">
        <v>320</v>
      </c>
      <c r="B2953">
        <v>2017</v>
      </c>
      <c r="C2953" t="s">
        <v>317</v>
      </c>
      <c r="D2953">
        <v>12276</v>
      </c>
      <c r="E2953" t="s">
        <v>316</v>
      </c>
      <c r="F2953">
        <v>219900</v>
      </c>
    </row>
    <row r="2954" spans="1:6" x14ac:dyDescent="0.45">
      <c r="A2954" t="s">
        <v>320</v>
      </c>
      <c r="B2954">
        <v>2017</v>
      </c>
      <c r="C2954" t="s">
        <v>317</v>
      </c>
      <c r="D2954">
        <v>12600</v>
      </c>
      <c r="E2954" t="s">
        <v>316</v>
      </c>
      <c r="F2954">
        <v>219900</v>
      </c>
    </row>
    <row r="2955" spans="1:6" x14ac:dyDescent="0.45">
      <c r="A2955" t="s">
        <v>320</v>
      </c>
      <c r="B2955">
        <v>2017</v>
      </c>
      <c r="C2955" t="s">
        <v>317</v>
      </c>
      <c r="D2955">
        <v>12949</v>
      </c>
      <c r="E2955" t="s">
        <v>316</v>
      </c>
      <c r="F2955">
        <v>219900</v>
      </c>
    </row>
    <row r="2956" spans="1:6" x14ac:dyDescent="0.45">
      <c r="A2956" t="s">
        <v>320</v>
      </c>
      <c r="B2956">
        <v>2017</v>
      </c>
      <c r="C2956" t="s">
        <v>317</v>
      </c>
      <c r="D2956">
        <v>13602</v>
      </c>
      <c r="E2956" t="s">
        <v>316</v>
      </c>
      <c r="F2956">
        <v>219900</v>
      </c>
    </row>
    <row r="2957" spans="1:6" x14ac:dyDescent="0.45">
      <c r="A2957" t="s">
        <v>320</v>
      </c>
      <c r="B2957">
        <v>2018</v>
      </c>
      <c r="C2957" t="s">
        <v>312</v>
      </c>
      <c r="D2957">
        <v>8800</v>
      </c>
      <c r="E2957" t="s">
        <v>316</v>
      </c>
      <c r="F2957">
        <v>219900</v>
      </c>
    </row>
    <row r="2958" spans="1:6" x14ac:dyDescent="0.45">
      <c r="A2958" t="s">
        <v>320</v>
      </c>
      <c r="B2958">
        <v>2020</v>
      </c>
      <c r="C2958" t="s">
        <v>312</v>
      </c>
      <c r="D2958">
        <v>7451</v>
      </c>
      <c r="E2958" t="s">
        <v>316</v>
      </c>
      <c r="F2958">
        <v>219900</v>
      </c>
    </row>
    <row r="2959" spans="1:6" x14ac:dyDescent="0.45">
      <c r="A2959" t="s">
        <v>320</v>
      </c>
      <c r="B2959">
        <v>2021</v>
      </c>
      <c r="C2959" t="s">
        <v>312</v>
      </c>
      <c r="D2959">
        <v>4847</v>
      </c>
      <c r="E2959" t="s">
        <v>316</v>
      </c>
      <c r="F2959">
        <v>219900</v>
      </c>
    </row>
    <row r="2960" spans="1:6" x14ac:dyDescent="0.45">
      <c r="A2960" t="s">
        <v>320</v>
      </c>
      <c r="B2960">
        <v>2023</v>
      </c>
      <c r="C2960" t="s">
        <v>312</v>
      </c>
      <c r="D2960">
        <v>5</v>
      </c>
      <c r="E2960" t="s">
        <v>313</v>
      </c>
      <c r="F2960">
        <v>219900</v>
      </c>
    </row>
    <row r="2961" spans="1:6" x14ac:dyDescent="0.45">
      <c r="A2961" t="s">
        <v>314</v>
      </c>
      <c r="B2961">
        <v>2016</v>
      </c>
      <c r="C2961" t="s">
        <v>317</v>
      </c>
      <c r="D2961">
        <v>17608</v>
      </c>
      <c r="E2961" t="s">
        <v>316</v>
      </c>
      <c r="F2961">
        <v>219900</v>
      </c>
    </row>
    <row r="2962" spans="1:6" x14ac:dyDescent="0.45">
      <c r="A2962" t="s">
        <v>314</v>
      </c>
      <c r="B2962">
        <v>2017</v>
      </c>
      <c r="C2962" t="s">
        <v>315</v>
      </c>
      <c r="D2962">
        <v>15800</v>
      </c>
      <c r="E2962" t="s">
        <v>316</v>
      </c>
      <c r="F2962">
        <v>219900</v>
      </c>
    </row>
    <row r="2963" spans="1:6" x14ac:dyDescent="0.45">
      <c r="A2963" t="s">
        <v>314</v>
      </c>
      <c r="B2963">
        <v>2017</v>
      </c>
      <c r="C2963" t="s">
        <v>317</v>
      </c>
      <c r="D2963">
        <v>8083</v>
      </c>
      <c r="E2963" t="s">
        <v>316</v>
      </c>
      <c r="F2963">
        <v>219900</v>
      </c>
    </row>
    <row r="2964" spans="1:6" x14ac:dyDescent="0.45">
      <c r="A2964" t="s">
        <v>314</v>
      </c>
      <c r="B2964">
        <v>2017</v>
      </c>
      <c r="C2964" t="s">
        <v>312</v>
      </c>
      <c r="D2964">
        <v>11743</v>
      </c>
      <c r="E2964" t="s">
        <v>316</v>
      </c>
      <c r="F2964">
        <v>219900</v>
      </c>
    </row>
    <row r="2965" spans="1:6" x14ac:dyDescent="0.45">
      <c r="A2965" t="s">
        <v>314</v>
      </c>
      <c r="B2965">
        <v>2018</v>
      </c>
      <c r="C2965" t="s">
        <v>315</v>
      </c>
      <c r="D2965">
        <v>9950</v>
      </c>
      <c r="E2965" t="s">
        <v>316</v>
      </c>
      <c r="F2965">
        <v>219900</v>
      </c>
    </row>
    <row r="2966" spans="1:6" x14ac:dyDescent="0.45">
      <c r="A2966" t="s">
        <v>314</v>
      </c>
      <c r="B2966">
        <v>2018</v>
      </c>
      <c r="C2966" t="s">
        <v>317</v>
      </c>
      <c r="D2966">
        <v>8700</v>
      </c>
      <c r="E2966" t="s">
        <v>316</v>
      </c>
      <c r="F2966">
        <v>219900</v>
      </c>
    </row>
    <row r="2967" spans="1:6" x14ac:dyDescent="0.45">
      <c r="A2967" t="s">
        <v>314</v>
      </c>
      <c r="B2967">
        <v>2018</v>
      </c>
      <c r="C2967" t="s">
        <v>317</v>
      </c>
      <c r="D2967">
        <v>12459</v>
      </c>
      <c r="E2967" t="s">
        <v>316</v>
      </c>
      <c r="F2967">
        <v>219900</v>
      </c>
    </row>
    <row r="2968" spans="1:6" x14ac:dyDescent="0.45">
      <c r="A2968" t="s">
        <v>314</v>
      </c>
      <c r="B2968">
        <v>2018</v>
      </c>
      <c r="C2968" t="s">
        <v>312</v>
      </c>
      <c r="D2968">
        <v>13396</v>
      </c>
      <c r="E2968" t="s">
        <v>316</v>
      </c>
      <c r="F2968">
        <v>219900</v>
      </c>
    </row>
    <row r="2969" spans="1:6" x14ac:dyDescent="0.45">
      <c r="A2969" t="s">
        <v>314</v>
      </c>
      <c r="B2969">
        <v>2019</v>
      </c>
      <c r="C2969" t="s">
        <v>317</v>
      </c>
      <c r="D2969">
        <v>7950</v>
      </c>
      <c r="E2969" t="s">
        <v>316</v>
      </c>
      <c r="F2969">
        <v>219900</v>
      </c>
    </row>
    <row r="2970" spans="1:6" x14ac:dyDescent="0.45">
      <c r="A2970" t="s">
        <v>330</v>
      </c>
      <c r="B2970">
        <v>2018</v>
      </c>
      <c r="C2970" t="s">
        <v>317</v>
      </c>
      <c r="D2970">
        <v>10000</v>
      </c>
      <c r="E2970" t="s">
        <v>316</v>
      </c>
      <c r="F2970">
        <v>219800</v>
      </c>
    </row>
    <row r="2971" spans="1:6" x14ac:dyDescent="0.45">
      <c r="A2971" t="s">
        <v>327</v>
      </c>
      <c r="B2971">
        <v>2017</v>
      </c>
      <c r="C2971" t="s">
        <v>315</v>
      </c>
      <c r="D2971">
        <v>10340</v>
      </c>
      <c r="E2971" t="s">
        <v>316</v>
      </c>
      <c r="F2971">
        <v>219800</v>
      </c>
    </row>
    <row r="2972" spans="1:6" x14ac:dyDescent="0.45">
      <c r="A2972" t="s">
        <v>327</v>
      </c>
      <c r="B2972">
        <v>2018</v>
      </c>
      <c r="C2972" t="s">
        <v>322</v>
      </c>
      <c r="D2972">
        <v>5921</v>
      </c>
      <c r="E2972" t="s">
        <v>316</v>
      </c>
      <c r="F2972">
        <v>219800</v>
      </c>
    </row>
    <row r="2973" spans="1:6" x14ac:dyDescent="0.45">
      <c r="A2973" t="s">
        <v>324</v>
      </c>
      <c r="B2973">
        <v>2019</v>
      </c>
      <c r="C2973" t="s">
        <v>315</v>
      </c>
      <c r="D2973">
        <v>10907</v>
      </c>
      <c r="E2973" t="s">
        <v>316</v>
      </c>
      <c r="F2973">
        <v>219800</v>
      </c>
    </row>
    <row r="2974" spans="1:6" x14ac:dyDescent="0.45">
      <c r="A2974" t="s">
        <v>324</v>
      </c>
      <c r="B2974">
        <v>2019</v>
      </c>
      <c r="C2974" t="s">
        <v>315</v>
      </c>
      <c r="D2974">
        <v>10955</v>
      </c>
      <c r="E2974" t="s">
        <v>316</v>
      </c>
      <c r="F2974">
        <v>219800</v>
      </c>
    </row>
    <row r="2975" spans="1:6" x14ac:dyDescent="0.45">
      <c r="A2975" t="s">
        <v>324</v>
      </c>
      <c r="B2975">
        <v>2020</v>
      </c>
      <c r="C2975" t="s">
        <v>312</v>
      </c>
      <c r="D2975">
        <v>8013</v>
      </c>
      <c r="E2975" t="s">
        <v>316</v>
      </c>
      <c r="F2975">
        <v>219800</v>
      </c>
    </row>
    <row r="2976" spans="1:6" x14ac:dyDescent="0.45">
      <c r="A2976" t="s">
        <v>336</v>
      </c>
      <c r="B2976">
        <v>2021</v>
      </c>
      <c r="C2976" t="s">
        <v>322</v>
      </c>
      <c r="D2976">
        <v>4235</v>
      </c>
      <c r="E2976" t="s">
        <v>316</v>
      </c>
      <c r="F2976">
        <v>219800</v>
      </c>
    </row>
    <row r="2977" spans="1:6" x14ac:dyDescent="0.45">
      <c r="A2977" t="s">
        <v>318</v>
      </c>
      <c r="B2977">
        <v>2018</v>
      </c>
      <c r="C2977" t="s">
        <v>312</v>
      </c>
      <c r="D2977">
        <v>1801</v>
      </c>
      <c r="E2977" t="s">
        <v>316</v>
      </c>
      <c r="F2977">
        <v>219800</v>
      </c>
    </row>
    <row r="2978" spans="1:6" x14ac:dyDescent="0.45">
      <c r="A2978" t="s">
        <v>325</v>
      </c>
      <c r="B2978">
        <v>2018</v>
      </c>
      <c r="C2978" t="s">
        <v>317</v>
      </c>
      <c r="D2978">
        <v>12266</v>
      </c>
      <c r="E2978" t="s">
        <v>316</v>
      </c>
      <c r="F2978">
        <v>219800</v>
      </c>
    </row>
    <row r="2979" spans="1:6" x14ac:dyDescent="0.45">
      <c r="A2979" t="s">
        <v>321</v>
      </c>
      <c r="B2979">
        <v>2018</v>
      </c>
      <c r="C2979" t="s">
        <v>312</v>
      </c>
      <c r="D2979">
        <v>4395</v>
      </c>
      <c r="E2979" t="s">
        <v>316</v>
      </c>
      <c r="F2979">
        <v>219800</v>
      </c>
    </row>
    <row r="2980" spans="1:6" x14ac:dyDescent="0.45">
      <c r="A2980" t="s">
        <v>328</v>
      </c>
      <c r="B2980">
        <v>2017</v>
      </c>
      <c r="C2980" t="s">
        <v>312</v>
      </c>
      <c r="D2980">
        <v>10249</v>
      </c>
      <c r="E2980" t="s">
        <v>316</v>
      </c>
      <c r="F2980">
        <v>219800</v>
      </c>
    </row>
    <row r="2981" spans="1:6" x14ac:dyDescent="0.45">
      <c r="A2981" t="s">
        <v>335</v>
      </c>
      <c r="B2981">
        <v>2016</v>
      </c>
      <c r="C2981" t="s">
        <v>315</v>
      </c>
      <c r="D2981">
        <v>16423</v>
      </c>
      <c r="E2981" t="s">
        <v>316</v>
      </c>
      <c r="F2981">
        <v>219800</v>
      </c>
    </row>
    <row r="2982" spans="1:6" x14ac:dyDescent="0.45">
      <c r="A2982" t="s">
        <v>320</v>
      </c>
      <c r="B2982">
        <v>2014</v>
      </c>
      <c r="C2982" t="s">
        <v>312</v>
      </c>
      <c r="D2982">
        <v>6297</v>
      </c>
      <c r="E2982" t="s">
        <v>313</v>
      </c>
      <c r="F2982">
        <v>219800</v>
      </c>
    </row>
    <row r="2983" spans="1:6" x14ac:dyDescent="0.45">
      <c r="A2983" t="s">
        <v>320</v>
      </c>
      <c r="B2983">
        <v>2017</v>
      </c>
      <c r="C2983" t="s">
        <v>317</v>
      </c>
      <c r="D2983">
        <v>15390</v>
      </c>
      <c r="E2983" t="s">
        <v>316</v>
      </c>
      <c r="F2983">
        <v>219800</v>
      </c>
    </row>
    <row r="2984" spans="1:6" x14ac:dyDescent="0.45">
      <c r="A2984" t="s">
        <v>320</v>
      </c>
      <c r="B2984">
        <v>2019</v>
      </c>
      <c r="C2984" t="s">
        <v>312</v>
      </c>
      <c r="D2984">
        <v>9394</v>
      </c>
      <c r="E2984" t="s">
        <v>313</v>
      </c>
      <c r="F2984">
        <v>219800</v>
      </c>
    </row>
    <row r="2985" spans="1:6" x14ac:dyDescent="0.45">
      <c r="A2985" t="s">
        <v>320</v>
      </c>
      <c r="B2985">
        <v>2020</v>
      </c>
      <c r="C2985" t="s">
        <v>312</v>
      </c>
      <c r="D2985">
        <v>4589</v>
      </c>
      <c r="E2985" t="s">
        <v>313</v>
      </c>
      <c r="F2985">
        <v>219800</v>
      </c>
    </row>
    <row r="2986" spans="1:6" x14ac:dyDescent="0.45">
      <c r="A2986" t="s">
        <v>320</v>
      </c>
      <c r="B2986">
        <v>2021</v>
      </c>
      <c r="C2986" t="s">
        <v>312</v>
      </c>
      <c r="D2986">
        <v>5367</v>
      </c>
      <c r="E2986" t="s">
        <v>316</v>
      </c>
      <c r="F2986">
        <v>219800</v>
      </c>
    </row>
    <row r="2987" spans="1:6" x14ac:dyDescent="0.45">
      <c r="A2987" t="s">
        <v>320</v>
      </c>
      <c r="B2987">
        <v>2022</v>
      </c>
      <c r="C2987" t="s">
        <v>312</v>
      </c>
      <c r="D2987">
        <v>3135</v>
      </c>
      <c r="E2987" t="s">
        <v>313</v>
      </c>
      <c r="F2987">
        <v>219800</v>
      </c>
    </row>
    <row r="2988" spans="1:6" x14ac:dyDescent="0.45">
      <c r="A2988" t="s">
        <v>314</v>
      </c>
      <c r="B2988">
        <v>2018</v>
      </c>
      <c r="C2988" t="s">
        <v>317</v>
      </c>
      <c r="D2988">
        <v>6963</v>
      </c>
      <c r="E2988" t="s">
        <v>316</v>
      </c>
      <c r="F2988">
        <v>219800</v>
      </c>
    </row>
    <row r="2989" spans="1:6" x14ac:dyDescent="0.45">
      <c r="A2989" t="s">
        <v>314</v>
      </c>
      <c r="B2989">
        <v>2020</v>
      </c>
      <c r="C2989" t="s">
        <v>317</v>
      </c>
      <c r="D2989">
        <v>12400</v>
      </c>
      <c r="E2989" t="s">
        <v>316</v>
      </c>
      <c r="F2989">
        <v>219800</v>
      </c>
    </row>
    <row r="2990" spans="1:6" x14ac:dyDescent="0.45">
      <c r="A2990" t="s">
        <v>330</v>
      </c>
      <c r="B2990">
        <v>2014</v>
      </c>
      <c r="C2990" t="s">
        <v>312</v>
      </c>
      <c r="D2990">
        <v>7641</v>
      </c>
      <c r="E2990" t="s">
        <v>316</v>
      </c>
      <c r="F2990">
        <v>219600</v>
      </c>
    </row>
    <row r="2991" spans="1:6" x14ac:dyDescent="0.45">
      <c r="A2991" t="s">
        <v>333</v>
      </c>
      <c r="B2991">
        <v>2017</v>
      </c>
      <c r="C2991" t="s">
        <v>312</v>
      </c>
      <c r="D2991">
        <v>5586</v>
      </c>
      <c r="E2991" t="s">
        <v>316</v>
      </c>
      <c r="F2991">
        <v>219500</v>
      </c>
    </row>
    <row r="2992" spans="1:6" x14ac:dyDescent="0.45">
      <c r="A2992" t="s">
        <v>330</v>
      </c>
      <c r="B2992">
        <v>2017</v>
      </c>
      <c r="C2992" t="s">
        <v>312</v>
      </c>
      <c r="D2992">
        <v>8845</v>
      </c>
      <c r="E2992" t="s">
        <v>316</v>
      </c>
      <c r="F2992">
        <v>219000</v>
      </c>
    </row>
    <row r="2993" spans="1:6" x14ac:dyDescent="0.45">
      <c r="A2993" t="s">
        <v>330</v>
      </c>
      <c r="B2993">
        <v>2018</v>
      </c>
      <c r="C2993" t="s">
        <v>312</v>
      </c>
      <c r="D2993">
        <v>3699</v>
      </c>
      <c r="E2993" t="s">
        <v>316</v>
      </c>
      <c r="F2993">
        <v>219000</v>
      </c>
    </row>
    <row r="2994" spans="1:6" x14ac:dyDescent="0.45">
      <c r="A2994" t="s">
        <v>330</v>
      </c>
      <c r="B2994">
        <v>2018</v>
      </c>
      <c r="C2994" t="s">
        <v>317</v>
      </c>
      <c r="D2994">
        <v>11774</v>
      </c>
      <c r="E2994" t="s">
        <v>313</v>
      </c>
      <c r="F2994">
        <v>219000</v>
      </c>
    </row>
    <row r="2995" spans="1:6" x14ac:dyDescent="0.45">
      <c r="A2995" t="s">
        <v>330</v>
      </c>
      <c r="B2995">
        <v>2019</v>
      </c>
      <c r="C2995" t="s">
        <v>312</v>
      </c>
      <c r="D2995">
        <v>4560</v>
      </c>
      <c r="E2995" t="s">
        <v>316</v>
      </c>
      <c r="F2995">
        <v>219000</v>
      </c>
    </row>
    <row r="2996" spans="1:6" x14ac:dyDescent="0.45">
      <c r="A2996" t="s">
        <v>330</v>
      </c>
      <c r="B2996">
        <v>2020</v>
      </c>
      <c r="C2996" t="s">
        <v>312</v>
      </c>
      <c r="D2996">
        <v>3300</v>
      </c>
      <c r="E2996" t="s">
        <v>313</v>
      </c>
      <c r="F2996">
        <v>219000</v>
      </c>
    </row>
    <row r="2997" spans="1:6" x14ac:dyDescent="0.45">
      <c r="A2997" t="s">
        <v>330</v>
      </c>
      <c r="B2997">
        <v>2021</v>
      </c>
      <c r="C2997" t="s">
        <v>312</v>
      </c>
      <c r="D2997">
        <v>3550</v>
      </c>
      <c r="E2997" t="s">
        <v>313</v>
      </c>
      <c r="F2997">
        <v>219000</v>
      </c>
    </row>
    <row r="2998" spans="1:6" x14ac:dyDescent="0.45">
      <c r="A2998" t="s">
        <v>330</v>
      </c>
      <c r="B2998">
        <v>2021</v>
      </c>
      <c r="C2998" t="s">
        <v>312</v>
      </c>
      <c r="D2998">
        <v>4100</v>
      </c>
      <c r="E2998" t="s">
        <v>313</v>
      </c>
      <c r="F2998">
        <v>219000</v>
      </c>
    </row>
    <row r="2999" spans="1:6" x14ac:dyDescent="0.45">
      <c r="A2999" t="s">
        <v>319</v>
      </c>
      <c r="B2999">
        <v>2019</v>
      </c>
      <c r="C2999" t="s">
        <v>317</v>
      </c>
      <c r="D2999">
        <v>10744</v>
      </c>
      <c r="E2999" t="s">
        <v>316</v>
      </c>
      <c r="F2999">
        <v>219000</v>
      </c>
    </row>
    <row r="3000" spans="1:6" x14ac:dyDescent="0.45">
      <c r="A3000" t="s">
        <v>331</v>
      </c>
      <c r="B3000">
        <v>2020</v>
      </c>
      <c r="C3000" t="s">
        <v>315</v>
      </c>
      <c r="D3000">
        <v>4253</v>
      </c>
      <c r="E3000" t="s">
        <v>316</v>
      </c>
      <c r="F3000">
        <v>219000</v>
      </c>
    </row>
    <row r="3001" spans="1:6" x14ac:dyDescent="0.45">
      <c r="A3001" t="s">
        <v>324</v>
      </c>
      <c r="B3001">
        <v>2020</v>
      </c>
      <c r="C3001" t="s">
        <v>312</v>
      </c>
      <c r="D3001">
        <v>6375</v>
      </c>
      <c r="E3001" t="s">
        <v>316</v>
      </c>
      <c r="F3001">
        <v>219000</v>
      </c>
    </row>
    <row r="3002" spans="1:6" x14ac:dyDescent="0.45">
      <c r="A3002" t="s">
        <v>324</v>
      </c>
      <c r="B3002">
        <v>2021</v>
      </c>
      <c r="C3002" t="s">
        <v>315</v>
      </c>
      <c r="D3002">
        <v>5128</v>
      </c>
      <c r="E3002" t="s">
        <v>316</v>
      </c>
      <c r="F3002">
        <v>219000</v>
      </c>
    </row>
    <row r="3003" spans="1:6" x14ac:dyDescent="0.45">
      <c r="A3003" t="s">
        <v>323</v>
      </c>
      <c r="B3003">
        <v>2015</v>
      </c>
      <c r="C3003" t="s">
        <v>317</v>
      </c>
      <c r="D3003">
        <v>16750</v>
      </c>
      <c r="E3003" t="s">
        <v>316</v>
      </c>
      <c r="F3003">
        <v>219000</v>
      </c>
    </row>
    <row r="3004" spans="1:6" x14ac:dyDescent="0.45">
      <c r="A3004" t="s">
        <v>320</v>
      </c>
      <c r="B3004">
        <v>2018</v>
      </c>
      <c r="C3004" t="s">
        <v>312</v>
      </c>
      <c r="D3004">
        <v>5200</v>
      </c>
      <c r="E3004" t="s">
        <v>316</v>
      </c>
      <c r="F3004">
        <v>219000</v>
      </c>
    </row>
    <row r="3005" spans="1:6" x14ac:dyDescent="0.45">
      <c r="A3005" t="s">
        <v>320</v>
      </c>
      <c r="B3005">
        <v>2018</v>
      </c>
      <c r="C3005" t="s">
        <v>312</v>
      </c>
      <c r="D3005">
        <v>7748</v>
      </c>
      <c r="E3005" t="s">
        <v>316</v>
      </c>
      <c r="F3005">
        <v>219000</v>
      </c>
    </row>
    <row r="3006" spans="1:6" x14ac:dyDescent="0.45">
      <c r="A3006" t="s">
        <v>327</v>
      </c>
      <c r="B3006">
        <v>2018</v>
      </c>
      <c r="C3006" t="s">
        <v>322</v>
      </c>
      <c r="D3006">
        <v>5078</v>
      </c>
      <c r="E3006" t="s">
        <v>316</v>
      </c>
      <c r="F3006">
        <v>218900</v>
      </c>
    </row>
    <row r="3007" spans="1:6" x14ac:dyDescent="0.45">
      <c r="A3007" t="s">
        <v>314</v>
      </c>
      <c r="B3007">
        <v>2016</v>
      </c>
      <c r="C3007" t="s">
        <v>312</v>
      </c>
      <c r="D3007">
        <v>10000</v>
      </c>
      <c r="E3007" t="s">
        <v>316</v>
      </c>
      <c r="F3007">
        <v>218900</v>
      </c>
    </row>
    <row r="3008" spans="1:6" x14ac:dyDescent="0.45">
      <c r="A3008" t="s">
        <v>321</v>
      </c>
      <c r="B3008">
        <v>2021</v>
      </c>
      <c r="C3008" t="s">
        <v>317</v>
      </c>
      <c r="D3008">
        <v>3160</v>
      </c>
      <c r="E3008" t="s">
        <v>313</v>
      </c>
      <c r="F3008">
        <v>218625</v>
      </c>
    </row>
    <row r="3009" spans="1:6" x14ac:dyDescent="0.45">
      <c r="A3009" t="s">
        <v>321</v>
      </c>
      <c r="B3009">
        <v>2021</v>
      </c>
      <c r="C3009" t="s">
        <v>317</v>
      </c>
      <c r="D3009">
        <v>4951</v>
      </c>
      <c r="E3009" t="s">
        <v>313</v>
      </c>
      <c r="F3009">
        <v>218625</v>
      </c>
    </row>
    <row r="3010" spans="1:6" x14ac:dyDescent="0.45">
      <c r="A3010" t="s">
        <v>321</v>
      </c>
      <c r="B3010">
        <v>2021</v>
      </c>
      <c r="C3010" t="s">
        <v>317</v>
      </c>
      <c r="D3010">
        <v>5900</v>
      </c>
      <c r="E3010" t="s">
        <v>313</v>
      </c>
      <c r="F3010">
        <v>218625</v>
      </c>
    </row>
    <row r="3011" spans="1:6" x14ac:dyDescent="0.45">
      <c r="A3011" t="s">
        <v>321</v>
      </c>
      <c r="B3011">
        <v>2021</v>
      </c>
      <c r="C3011" t="s">
        <v>317</v>
      </c>
      <c r="D3011">
        <v>6500</v>
      </c>
      <c r="E3011" t="s">
        <v>313</v>
      </c>
      <c r="F3011">
        <v>218625</v>
      </c>
    </row>
    <row r="3012" spans="1:6" x14ac:dyDescent="0.45">
      <c r="A3012" t="s">
        <v>321</v>
      </c>
      <c r="B3012">
        <v>2021</v>
      </c>
      <c r="C3012" t="s">
        <v>317</v>
      </c>
      <c r="D3012">
        <v>6500</v>
      </c>
      <c r="E3012" t="s">
        <v>313</v>
      </c>
      <c r="F3012">
        <v>218625</v>
      </c>
    </row>
    <row r="3013" spans="1:6" x14ac:dyDescent="0.45">
      <c r="A3013" t="s">
        <v>321</v>
      </c>
      <c r="B3013">
        <v>2021</v>
      </c>
      <c r="C3013" t="s">
        <v>317</v>
      </c>
      <c r="D3013">
        <v>6588</v>
      </c>
      <c r="E3013" t="s">
        <v>313</v>
      </c>
      <c r="F3013">
        <v>218625</v>
      </c>
    </row>
    <row r="3014" spans="1:6" x14ac:dyDescent="0.45">
      <c r="A3014" t="s">
        <v>314</v>
      </c>
      <c r="B3014">
        <v>2019</v>
      </c>
      <c r="C3014" t="s">
        <v>317</v>
      </c>
      <c r="D3014">
        <v>15900</v>
      </c>
      <c r="E3014" t="s">
        <v>316</v>
      </c>
      <c r="F3014">
        <v>216900</v>
      </c>
    </row>
    <row r="3015" spans="1:6" x14ac:dyDescent="0.45">
      <c r="A3015" t="s">
        <v>335</v>
      </c>
      <c r="B3015">
        <v>2018</v>
      </c>
      <c r="C3015" t="s">
        <v>315</v>
      </c>
      <c r="D3015">
        <v>8800</v>
      </c>
      <c r="E3015" t="s">
        <v>316</v>
      </c>
      <c r="F3015">
        <v>215000</v>
      </c>
    </row>
    <row r="3016" spans="1:6" x14ac:dyDescent="0.45">
      <c r="A3016" t="s">
        <v>320</v>
      </c>
      <c r="B3016">
        <v>2019</v>
      </c>
      <c r="C3016" t="s">
        <v>312</v>
      </c>
      <c r="D3016">
        <v>11506</v>
      </c>
      <c r="E3016" t="s">
        <v>316</v>
      </c>
      <c r="F3016">
        <v>215000</v>
      </c>
    </row>
    <row r="3017" spans="1:6" x14ac:dyDescent="0.45">
      <c r="A3017" t="s">
        <v>330</v>
      </c>
      <c r="B3017">
        <v>2017</v>
      </c>
      <c r="C3017" t="s">
        <v>317</v>
      </c>
      <c r="D3017">
        <v>10800</v>
      </c>
      <c r="E3017" t="s">
        <v>316</v>
      </c>
      <c r="F3017">
        <v>214900</v>
      </c>
    </row>
    <row r="3018" spans="1:6" x14ac:dyDescent="0.45">
      <c r="A3018" t="s">
        <v>330</v>
      </c>
      <c r="B3018">
        <v>2021</v>
      </c>
      <c r="C3018" t="s">
        <v>312</v>
      </c>
      <c r="D3018">
        <v>4139</v>
      </c>
      <c r="E3018" t="s">
        <v>313</v>
      </c>
      <c r="F3018">
        <v>214900</v>
      </c>
    </row>
    <row r="3019" spans="1:6" x14ac:dyDescent="0.45">
      <c r="A3019" t="s">
        <v>327</v>
      </c>
      <c r="B3019">
        <v>2016</v>
      </c>
      <c r="C3019" t="s">
        <v>317</v>
      </c>
      <c r="D3019">
        <v>14723</v>
      </c>
      <c r="E3019" t="s">
        <v>316</v>
      </c>
      <c r="F3019">
        <v>214900</v>
      </c>
    </row>
    <row r="3020" spans="1:6" x14ac:dyDescent="0.45">
      <c r="A3020" t="s">
        <v>319</v>
      </c>
      <c r="B3020">
        <v>2022</v>
      </c>
      <c r="C3020" t="s">
        <v>312</v>
      </c>
      <c r="D3020">
        <v>1750</v>
      </c>
      <c r="E3020" t="s">
        <v>316</v>
      </c>
      <c r="F3020">
        <v>214900</v>
      </c>
    </row>
    <row r="3021" spans="1:6" x14ac:dyDescent="0.45">
      <c r="A3021" t="s">
        <v>331</v>
      </c>
      <c r="B3021">
        <v>2019</v>
      </c>
      <c r="C3021" t="s">
        <v>322</v>
      </c>
      <c r="D3021">
        <v>1254</v>
      </c>
      <c r="E3021" t="s">
        <v>316</v>
      </c>
      <c r="F3021">
        <v>214900</v>
      </c>
    </row>
    <row r="3022" spans="1:6" x14ac:dyDescent="0.45">
      <c r="A3022" t="s">
        <v>331</v>
      </c>
      <c r="B3022">
        <v>2020</v>
      </c>
      <c r="C3022" t="s">
        <v>312</v>
      </c>
      <c r="D3022">
        <v>2677</v>
      </c>
      <c r="E3022" t="s">
        <v>316</v>
      </c>
      <c r="F3022">
        <v>214900</v>
      </c>
    </row>
    <row r="3023" spans="1:6" x14ac:dyDescent="0.45">
      <c r="A3023" t="s">
        <v>324</v>
      </c>
      <c r="B3023">
        <v>2018</v>
      </c>
      <c r="C3023" t="s">
        <v>315</v>
      </c>
      <c r="D3023">
        <v>8109</v>
      </c>
      <c r="E3023" t="s">
        <v>316</v>
      </c>
      <c r="F3023">
        <v>214900</v>
      </c>
    </row>
    <row r="3024" spans="1:6" x14ac:dyDescent="0.45">
      <c r="A3024" t="s">
        <v>324</v>
      </c>
      <c r="B3024">
        <v>2021</v>
      </c>
      <c r="C3024" t="s">
        <v>315</v>
      </c>
      <c r="D3024">
        <v>5993</v>
      </c>
      <c r="E3024" t="s">
        <v>316</v>
      </c>
      <c r="F3024">
        <v>214900</v>
      </c>
    </row>
    <row r="3025" spans="1:6" x14ac:dyDescent="0.45">
      <c r="A3025" t="s">
        <v>324</v>
      </c>
      <c r="B3025">
        <v>2021</v>
      </c>
      <c r="C3025" t="s">
        <v>315</v>
      </c>
      <c r="D3025">
        <v>6135</v>
      </c>
      <c r="E3025" t="s">
        <v>316</v>
      </c>
      <c r="F3025">
        <v>214900</v>
      </c>
    </row>
    <row r="3026" spans="1:6" x14ac:dyDescent="0.45">
      <c r="A3026" t="s">
        <v>324</v>
      </c>
      <c r="B3026">
        <v>2021</v>
      </c>
      <c r="C3026" t="s">
        <v>322</v>
      </c>
      <c r="D3026">
        <v>2977</v>
      </c>
      <c r="E3026" t="s">
        <v>316</v>
      </c>
      <c r="F3026">
        <v>214900</v>
      </c>
    </row>
    <row r="3027" spans="1:6" x14ac:dyDescent="0.45">
      <c r="A3027" t="s">
        <v>323</v>
      </c>
      <c r="B3027">
        <v>2017</v>
      </c>
      <c r="C3027" t="s">
        <v>317</v>
      </c>
      <c r="D3027">
        <v>6499</v>
      </c>
      <c r="E3027" t="s">
        <v>313</v>
      </c>
      <c r="F3027">
        <v>214900</v>
      </c>
    </row>
    <row r="3028" spans="1:6" x14ac:dyDescent="0.45">
      <c r="A3028" t="s">
        <v>318</v>
      </c>
      <c r="B3028">
        <v>2021</v>
      </c>
      <c r="C3028" t="s">
        <v>312</v>
      </c>
      <c r="D3028">
        <v>3927</v>
      </c>
      <c r="E3028" t="s">
        <v>313</v>
      </c>
      <c r="F3028">
        <v>214900</v>
      </c>
    </row>
    <row r="3029" spans="1:6" x14ac:dyDescent="0.45">
      <c r="A3029" t="s">
        <v>325</v>
      </c>
      <c r="B3029">
        <v>2022</v>
      </c>
      <c r="C3029" t="s">
        <v>312</v>
      </c>
      <c r="D3029">
        <v>4196</v>
      </c>
      <c r="E3029" t="s">
        <v>313</v>
      </c>
      <c r="F3029">
        <v>214900</v>
      </c>
    </row>
    <row r="3030" spans="1:6" x14ac:dyDescent="0.45">
      <c r="A3030" t="s">
        <v>311</v>
      </c>
      <c r="B3030">
        <v>2021</v>
      </c>
      <c r="C3030" t="s">
        <v>312</v>
      </c>
      <c r="D3030">
        <v>4095</v>
      </c>
      <c r="E3030" t="s">
        <v>316</v>
      </c>
      <c r="F3030">
        <v>214900</v>
      </c>
    </row>
    <row r="3031" spans="1:6" x14ac:dyDescent="0.45">
      <c r="A3031" t="s">
        <v>329</v>
      </c>
      <c r="B3031">
        <v>2021</v>
      </c>
      <c r="C3031" t="s">
        <v>312</v>
      </c>
      <c r="D3031">
        <v>6005</v>
      </c>
      <c r="E3031" t="s">
        <v>313</v>
      </c>
      <c r="F3031">
        <v>214900</v>
      </c>
    </row>
    <row r="3032" spans="1:6" x14ac:dyDescent="0.45">
      <c r="A3032" t="s">
        <v>328</v>
      </c>
      <c r="B3032">
        <v>2017</v>
      </c>
      <c r="C3032" t="s">
        <v>317</v>
      </c>
      <c r="D3032">
        <v>12119</v>
      </c>
      <c r="E3032" t="s">
        <v>316</v>
      </c>
      <c r="F3032">
        <v>214900</v>
      </c>
    </row>
    <row r="3033" spans="1:6" x14ac:dyDescent="0.45">
      <c r="A3033" t="s">
        <v>328</v>
      </c>
      <c r="B3033">
        <v>2021</v>
      </c>
      <c r="C3033" t="s">
        <v>312</v>
      </c>
      <c r="D3033">
        <v>3259</v>
      </c>
      <c r="E3033" t="s">
        <v>313</v>
      </c>
      <c r="F3033">
        <v>214900</v>
      </c>
    </row>
    <row r="3034" spans="1:6" x14ac:dyDescent="0.45">
      <c r="A3034" t="s">
        <v>328</v>
      </c>
      <c r="B3034">
        <v>2021</v>
      </c>
      <c r="C3034" t="s">
        <v>312</v>
      </c>
      <c r="D3034">
        <v>4014</v>
      </c>
      <c r="E3034" t="s">
        <v>313</v>
      </c>
      <c r="F3034">
        <v>214900</v>
      </c>
    </row>
    <row r="3035" spans="1:6" x14ac:dyDescent="0.45">
      <c r="A3035" t="s">
        <v>328</v>
      </c>
      <c r="B3035">
        <v>2021</v>
      </c>
      <c r="C3035" t="s">
        <v>312</v>
      </c>
      <c r="D3035">
        <v>4736</v>
      </c>
      <c r="E3035" t="s">
        <v>313</v>
      </c>
      <c r="F3035">
        <v>214900</v>
      </c>
    </row>
    <row r="3036" spans="1:6" x14ac:dyDescent="0.45">
      <c r="A3036" t="s">
        <v>328</v>
      </c>
      <c r="B3036">
        <v>2021</v>
      </c>
      <c r="C3036" t="s">
        <v>312</v>
      </c>
      <c r="D3036">
        <v>4842</v>
      </c>
      <c r="E3036" t="s">
        <v>313</v>
      </c>
      <c r="F3036">
        <v>214900</v>
      </c>
    </row>
    <row r="3037" spans="1:6" x14ac:dyDescent="0.45">
      <c r="A3037" t="s">
        <v>335</v>
      </c>
      <c r="B3037">
        <v>2017</v>
      </c>
      <c r="C3037" t="s">
        <v>315</v>
      </c>
      <c r="D3037">
        <v>8851</v>
      </c>
      <c r="E3037" t="s">
        <v>316</v>
      </c>
      <c r="F3037">
        <v>214900</v>
      </c>
    </row>
    <row r="3038" spans="1:6" x14ac:dyDescent="0.45">
      <c r="A3038" t="s">
        <v>335</v>
      </c>
      <c r="B3038">
        <v>2021</v>
      </c>
      <c r="C3038" t="s">
        <v>315</v>
      </c>
      <c r="D3038">
        <v>5932</v>
      </c>
      <c r="E3038" t="s">
        <v>316</v>
      </c>
      <c r="F3038">
        <v>214900</v>
      </c>
    </row>
    <row r="3039" spans="1:6" x14ac:dyDescent="0.45">
      <c r="A3039" t="s">
        <v>320</v>
      </c>
      <c r="B3039">
        <v>2017</v>
      </c>
      <c r="C3039" t="s">
        <v>317</v>
      </c>
      <c r="D3039">
        <v>17850</v>
      </c>
      <c r="E3039" t="s">
        <v>316</v>
      </c>
      <c r="F3039">
        <v>214900</v>
      </c>
    </row>
    <row r="3040" spans="1:6" x14ac:dyDescent="0.45">
      <c r="A3040" t="s">
        <v>320</v>
      </c>
      <c r="B3040">
        <v>2020</v>
      </c>
      <c r="C3040" t="s">
        <v>312</v>
      </c>
      <c r="D3040">
        <v>9979</v>
      </c>
      <c r="E3040" t="s">
        <v>316</v>
      </c>
      <c r="F3040">
        <v>214900</v>
      </c>
    </row>
    <row r="3041" spans="1:6" x14ac:dyDescent="0.45">
      <c r="A3041" t="s">
        <v>320</v>
      </c>
      <c r="B3041">
        <v>2021</v>
      </c>
      <c r="C3041" t="s">
        <v>312</v>
      </c>
      <c r="D3041">
        <v>2029</v>
      </c>
      <c r="E3041" t="s">
        <v>316</v>
      </c>
      <c r="F3041">
        <v>214900</v>
      </c>
    </row>
    <row r="3042" spans="1:6" x14ac:dyDescent="0.45">
      <c r="A3042" t="s">
        <v>320</v>
      </c>
      <c r="B3042">
        <v>2021</v>
      </c>
      <c r="C3042" t="s">
        <v>312</v>
      </c>
      <c r="D3042">
        <v>2150</v>
      </c>
      <c r="E3042" t="s">
        <v>313</v>
      </c>
      <c r="F3042">
        <v>214900</v>
      </c>
    </row>
    <row r="3043" spans="1:6" x14ac:dyDescent="0.45">
      <c r="A3043" t="s">
        <v>320</v>
      </c>
      <c r="B3043">
        <v>2021</v>
      </c>
      <c r="C3043" t="s">
        <v>312</v>
      </c>
      <c r="D3043">
        <v>4125</v>
      </c>
      <c r="E3043" t="s">
        <v>313</v>
      </c>
      <c r="F3043">
        <v>214900</v>
      </c>
    </row>
    <row r="3044" spans="1:6" x14ac:dyDescent="0.45">
      <c r="A3044" t="s">
        <v>314</v>
      </c>
      <c r="B3044">
        <v>2016</v>
      </c>
      <c r="C3044" t="s">
        <v>317</v>
      </c>
      <c r="D3044">
        <v>7965</v>
      </c>
      <c r="E3044" t="s">
        <v>316</v>
      </c>
      <c r="F3044">
        <v>214900</v>
      </c>
    </row>
    <row r="3045" spans="1:6" x14ac:dyDescent="0.45">
      <c r="A3045" t="s">
        <v>314</v>
      </c>
      <c r="B3045">
        <v>2019</v>
      </c>
      <c r="C3045" t="s">
        <v>317</v>
      </c>
      <c r="D3045">
        <v>16075</v>
      </c>
      <c r="E3045" t="s">
        <v>316</v>
      </c>
      <c r="F3045">
        <v>214900</v>
      </c>
    </row>
    <row r="3046" spans="1:6" x14ac:dyDescent="0.45">
      <c r="A3046" t="s">
        <v>330</v>
      </c>
      <c r="B3046">
        <v>2017</v>
      </c>
      <c r="C3046" t="s">
        <v>317</v>
      </c>
      <c r="D3046">
        <v>14756</v>
      </c>
      <c r="E3046" t="s">
        <v>316</v>
      </c>
      <c r="F3046">
        <v>214800</v>
      </c>
    </row>
    <row r="3047" spans="1:6" x14ac:dyDescent="0.45">
      <c r="A3047" t="s">
        <v>331</v>
      </c>
      <c r="B3047">
        <v>2018</v>
      </c>
      <c r="C3047" t="s">
        <v>322</v>
      </c>
      <c r="D3047">
        <v>1064</v>
      </c>
      <c r="E3047" t="s">
        <v>316</v>
      </c>
      <c r="F3047">
        <v>214800</v>
      </c>
    </row>
    <row r="3048" spans="1:6" x14ac:dyDescent="0.45">
      <c r="A3048" t="s">
        <v>331</v>
      </c>
      <c r="B3048">
        <v>2020</v>
      </c>
      <c r="C3048" t="s">
        <v>315</v>
      </c>
      <c r="D3048">
        <v>6680</v>
      </c>
      <c r="E3048" t="s">
        <v>316</v>
      </c>
      <c r="F3048">
        <v>214800</v>
      </c>
    </row>
    <row r="3049" spans="1:6" x14ac:dyDescent="0.45">
      <c r="A3049" t="s">
        <v>333</v>
      </c>
      <c r="B3049">
        <v>2017</v>
      </c>
      <c r="C3049" t="s">
        <v>315</v>
      </c>
      <c r="D3049">
        <v>8050</v>
      </c>
      <c r="E3049" t="s">
        <v>316</v>
      </c>
      <c r="F3049">
        <v>214800</v>
      </c>
    </row>
    <row r="3050" spans="1:6" x14ac:dyDescent="0.45">
      <c r="A3050" t="s">
        <v>335</v>
      </c>
      <c r="B3050">
        <v>2017</v>
      </c>
      <c r="C3050" t="s">
        <v>315</v>
      </c>
      <c r="D3050">
        <v>8076</v>
      </c>
      <c r="E3050" t="s">
        <v>316</v>
      </c>
      <c r="F3050">
        <v>214800</v>
      </c>
    </row>
    <row r="3051" spans="1:6" x14ac:dyDescent="0.45">
      <c r="A3051" t="s">
        <v>320</v>
      </c>
      <c r="B3051">
        <v>2023</v>
      </c>
      <c r="C3051" t="s">
        <v>312</v>
      </c>
      <c r="D3051">
        <v>425</v>
      </c>
      <c r="E3051" t="s">
        <v>313</v>
      </c>
      <c r="F3051">
        <v>214800</v>
      </c>
    </row>
    <row r="3052" spans="1:6" x14ac:dyDescent="0.45">
      <c r="A3052" t="s">
        <v>320</v>
      </c>
      <c r="B3052">
        <v>2023</v>
      </c>
      <c r="C3052" t="s">
        <v>312</v>
      </c>
      <c r="D3052">
        <v>440</v>
      </c>
      <c r="E3052" t="s">
        <v>313</v>
      </c>
      <c r="F3052">
        <v>214800</v>
      </c>
    </row>
    <row r="3053" spans="1:6" x14ac:dyDescent="0.45">
      <c r="A3053" t="s">
        <v>314</v>
      </c>
      <c r="B3053">
        <v>2019</v>
      </c>
      <c r="C3053" t="s">
        <v>312</v>
      </c>
      <c r="D3053">
        <v>6723</v>
      </c>
      <c r="E3053" t="s">
        <v>313</v>
      </c>
      <c r="F3053">
        <v>214800</v>
      </c>
    </row>
    <row r="3054" spans="1:6" x14ac:dyDescent="0.45">
      <c r="A3054" t="s">
        <v>314</v>
      </c>
      <c r="B3054">
        <v>2019</v>
      </c>
      <c r="C3054" t="s">
        <v>312</v>
      </c>
      <c r="D3054">
        <v>9500</v>
      </c>
      <c r="E3054" t="s">
        <v>316</v>
      </c>
      <c r="F3054">
        <v>214800</v>
      </c>
    </row>
    <row r="3055" spans="1:6" x14ac:dyDescent="0.45">
      <c r="A3055" t="s">
        <v>333</v>
      </c>
      <c r="B3055">
        <v>2015</v>
      </c>
      <c r="C3055" t="s">
        <v>315</v>
      </c>
      <c r="D3055">
        <v>10603</v>
      </c>
      <c r="E3055" t="s">
        <v>316</v>
      </c>
      <c r="F3055">
        <v>214500</v>
      </c>
    </row>
    <row r="3056" spans="1:6" x14ac:dyDescent="0.45">
      <c r="A3056" t="s">
        <v>323</v>
      </c>
      <c r="B3056">
        <v>2019</v>
      </c>
      <c r="C3056" t="s">
        <v>317</v>
      </c>
      <c r="D3056">
        <v>17499</v>
      </c>
      <c r="E3056" t="s">
        <v>316</v>
      </c>
      <c r="F3056">
        <v>214000</v>
      </c>
    </row>
    <row r="3057" spans="1:6" x14ac:dyDescent="0.45">
      <c r="A3057" t="s">
        <v>324</v>
      </c>
      <c r="B3057">
        <v>2019</v>
      </c>
      <c r="C3057" t="s">
        <v>312</v>
      </c>
      <c r="D3057">
        <v>5257</v>
      </c>
      <c r="E3057" t="s">
        <v>316</v>
      </c>
      <c r="F3057">
        <v>213900</v>
      </c>
    </row>
    <row r="3058" spans="1:6" x14ac:dyDescent="0.45">
      <c r="A3058" t="s">
        <v>324</v>
      </c>
      <c r="B3058">
        <v>2021</v>
      </c>
      <c r="C3058" t="s">
        <v>315</v>
      </c>
      <c r="D3058">
        <v>4842</v>
      </c>
      <c r="E3058" t="s">
        <v>316</v>
      </c>
      <c r="F3058">
        <v>213900</v>
      </c>
    </row>
    <row r="3059" spans="1:6" x14ac:dyDescent="0.45">
      <c r="A3059" t="s">
        <v>342</v>
      </c>
      <c r="B3059">
        <v>2015</v>
      </c>
      <c r="C3059" t="s">
        <v>317</v>
      </c>
      <c r="D3059">
        <v>11009</v>
      </c>
      <c r="E3059" t="s">
        <v>316</v>
      </c>
      <c r="F3059">
        <v>212800</v>
      </c>
    </row>
    <row r="3060" spans="1:6" x14ac:dyDescent="0.45">
      <c r="A3060" t="s">
        <v>319</v>
      </c>
      <c r="B3060">
        <v>2019</v>
      </c>
      <c r="C3060" t="s">
        <v>317</v>
      </c>
      <c r="D3060">
        <v>7071</v>
      </c>
      <c r="E3060" t="s">
        <v>316</v>
      </c>
      <c r="F3060">
        <v>212375</v>
      </c>
    </row>
    <row r="3061" spans="1:6" x14ac:dyDescent="0.45">
      <c r="A3061" t="s">
        <v>321</v>
      </c>
      <c r="B3061">
        <v>2021</v>
      </c>
      <c r="C3061" t="s">
        <v>317</v>
      </c>
      <c r="D3061">
        <v>4036</v>
      </c>
      <c r="E3061" t="s">
        <v>313</v>
      </c>
      <c r="F3061">
        <v>212375</v>
      </c>
    </row>
    <row r="3062" spans="1:6" x14ac:dyDescent="0.45">
      <c r="A3062" t="s">
        <v>321</v>
      </c>
      <c r="B3062">
        <v>2021</v>
      </c>
      <c r="C3062" t="s">
        <v>317</v>
      </c>
      <c r="D3062">
        <v>4755</v>
      </c>
      <c r="E3062" t="s">
        <v>313</v>
      </c>
      <c r="F3062">
        <v>212375</v>
      </c>
    </row>
    <row r="3063" spans="1:6" x14ac:dyDescent="0.45">
      <c r="A3063" t="s">
        <v>321</v>
      </c>
      <c r="B3063">
        <v>2021</v>
      </c>
      <c r="C3063" t="s">
        <v>317</v>
      </c>
      <c r="D3063">
        <v>9070</v>
      </c>
      <c r="E3063" t="s">
        <v>313</v>
      </c>
      <c r="F3063">
        <v>212375</v>
      </c>
    </row>
    <row r="3064" spans="1:6" x14ac:dyDescent="0.45">
      <c r="A3064" t="s">
        <v>321</v>
      </c>
      <c r="B3064">
        <v>2021</v>
      </c>
      <c r="C3064" t="s">
        <v>317</v>
      </c>
      <c r="D3064">
        <v>7700</v>
      </c>
      <c r="E3064" t="s">
        <v>313</v>
      </c>
      <c r="F3064">
        <v>212250</v>
      </c>
    </row>
    <row r="3065" spans="1:6" x14ac:dyDescent="0.45">
      <c r="A3065" t="s">
        <v>330</v>
      </c>
      <c r="B3065">
        <v>2016</v>
      </c>
      <c r="C3065" t="s">
        <v>317</v>
      </c>
      <c r="D3065">
        <v>10970</v>
      </c>
      <c r="E3065" t="s">
        <v>316</v>
      </c>
      <c r="F3065">
        <v>211900</v>
      </c>
    </row>
    <row r="3066" spans="1:6" x14ac:dyDescent="0.45">
      <c r="A3066" t="s">
        <v>327</v>
      </c>
      <c r="B3066">
        <v>2018</v>
      </c>
      <c r="C3066" t="s">
        <v>317</v>
      </c>
      <c r="D3066">
        <v>11820</v>
      </c>
      <c r="E3066" t="s">
        <v>316</v>
      </c>
      <c r="F3066">
        <v>209990</v>
      </c>
    </row>
    <row r="3067" spans="1:6" x14ac:dyDescent="0.45">
      <c r="A3067" t="s">
        <v>330</v>
      </c>
      <c r="B3067">
        <v>2014</v>
      </c>
      <c r="C3067" t="s">
        <v>312</v>
      </c>
      <c r="D3067">
        <v>16348</v>
      </c>
      <c r="E3067" t="s">
        <v>316</v>
      </c>
      <c r="F3067">
        <v>209900</v>
      </c>
    </row>
    <row r="3068" spans="1:6" x14ac:dyDescent="0.45">
      <c r="A3068" t="s">
        <v>330</v>
      </c>
      <c r="B3068">
        <v>2016</v>
      </c>
      <c r="C3068" t="s">
        <v>317</v>
      </c>
      <c r="D3068">
        <v>14400</v>
      </c>
      <c r="E3068" t="s">
        <v>316</v>
      </c>
      <c r="F3068">
        <v>209900</v>
      </c>
    </row>
    <row r="3069" spans="1:6" x14ac:dyDescent="0.45">
      <c r="A3069" t="s">
        <v>327</v>
      </c>
      <c r="B3069">
        <v>2016</v>
      </c>
      <c r="C3069" t="s">
        <v>315</v>
      </c>
      <c r="D3069">
        <v>2700</v>
      </c>
      <c r="E3069" t="s">
        <v>316</v>
      </c>
      <c r="F3069">
        <v>209900</v>
      </c>
    </row>
    <row r="3070" spans="1:6" x14ac:dyDescent="0.45">
      <c r="A3070" t="s">
        <v>327</v>
      </c>
      <c r="B3070">
        <v>2016</v>
      </c>
      <c r="C3070" t="s">
        <v>317</v>
      </c>
      <c r="D3070">
        <v>18800</v>
      </c>
      <c r="E3070" t="s">
        <v>316</v>
      </c>
      <c r="F3070">
        <v>209900</v>
      </c>
    </row>
    <row r="3071" spans="1:6" x14ac:dyDescent="0.45">
      <c r="A3071" t="s">
        <v>327</v>
      </c>
      <c r="B3071">
        <v>2017</v>
      </c>
      <c r="C3071" t="s">
        <v>317</v>
      </c>
      <c r="D3071">
        <v>11659</v>
      </c>
      <c r="E3071" t="s">
        <v>316</v>
      </c>
      <c r="F3071">
        <v>209900</v>
      </c>
    </row>
    <row r="3072" spans="1:6" x14ac:dyDescent="0.45">
      <c r="A3072" t="s">
        <v>327</v>
      </c>
      <c r="B3072">
        <v>2017</v>
      </c>
      <c r="C3072" t="s">
        <v>317</v>
      </c>
      <c r="D3072">
        <v>13880</v>
      </c>
      <c r="E3072" t="s">
        <v>316</v>
      </c>
      <c r="F3072">
        <v>209900</v>
      </c>
    </row>
    <row r="3073" spans="1:6" x14ac:dyDescent="0.45">
      <c r="A3073" t="s">
        <v>327</v>
      </c>
      <c r="B3073">
        <v>2020</v>
      </c>
      <c r="C3073" t="s">
        <v>322</v>
      </c>
      <c r="D3073">
        <v>7230</v>
      </c>
      <c r="E3073" t="s">
        <v>316</v>
      </c>
      <c r="F3073">
        <v>209900</v>
      </c>
    </row>
    <row r="3074" spans="1:6" x14ac:dyDescent="0.45">
      <c r="A3074" t="s">
        <v>319</v>
      </c>
      <c r="B3074">
        <v>2019</v>
      </c>
      <c r="C3074" t="s">
        <v>317</v>
      </c>
      <c r="D3074">
        <v>12700</v>
      </c>
      <c r="E3074" t="s">
        <v>316</v>
      </c>
      <c r="F3074">
        <v>209900</v>
      </c>
    </row>
    <row r="3075" spans="1:6" x14ac:dyDescent="0.45">
      <c r="A3075" t="s">
        <v>319</v>
      </c>
      <c r="B3075">
        <v>2021</v>
      </c>
      <c r="C3075" t="s">
        <v>312</v>
      </c>
      <c r="D3075">
        <v>4370</v>
      </c>
      <c r="E3075" t="s">
        <v>316</v>
      </c>
      <c r="F3075">
        <v>209900</v>
      </c>
    </row>
    <row r="3076" spans="1:6" x14ac:dyDescent="0.45">
      <c r="A3076" t="s">
        <v>331</v>
      </c>
      <c r="B3076">
        <v>2020</v>
      </c>
      <c r="C3076" t="s">
        <v>312</v>
      </c>
      <c r="D3076">
        <v>3416</v>
      </c>
      <c r="E3076" t="s">
        <v>316</v>
      </c>
      <c r="F3076">
        <v>209900</v>
      </c>
    </row>
    <row r="3077" spans="1:6" x14ac:dyDescent="0.45">
      <c r="A3077" t="s">
        <v>331</v>
      </c>
      <c r="B3077">
        <v>2020</v>
      </c>
      <c r="C3077" t="s">
        <v>312</v>
      </c>
      <c r="D3077">
        <v>4019</v>
      </c>
      <c r="E3077" t="s">
        <v>316</v>
      </c>
      <c r="F3077">
        <v>209900</v>
      </c>
    </row>
    <row r="3078" spans="1:6" x14ac:dyDescent="0.45">
      <c r="A3078" t="s">
        <v>324</v>
      </c>
      <c r="B3078">
        <v>2018</v>
      </c>
      <c r="C3078" t="s">
        <v>315</v>
      </c>
      <c r="D3078">
        <v>5823</v>
      </c>
      <c r="E3078" t="s">
        <v>316</v>
      </c>
      <c r="F3078">
        <v>209900</v>
      </c>
    </row>
    <row r="3079" spans="1:6" x14ac:dyDescent="0.45">
      <c r="A3079" t="s">
        <v>324</v>
      </c>
      <c r="B3079">
        <v>2019</v>
      </c>
      <c r="C3079" t="s">
        <v>315</v>
      </c>
      <c r="D3079">
        <v>3900</v>
      </c>
      <c r="E3079" t="s">
        <v>316</v>
      </c>
      <c r="F3079">
        <v>209900</v>
      </c>
    </row>
    <row r="3080" spans="1:6" x14ac:dyDescent="0.45">
      <c r="A3080" t="s">
        <v>324</v>
      </c>
      <c r="B3080">
        <v>2020</v>
      </c>
      <c r="C3080" t="s">
        <v>315</v>
      </c>
      <c r="D3080">
        <v>5510</v>
      </c>
      <c r="E3080" t="s">
        <v>316</v>
      </c>
      <c r="F3080">
        <v>209900</v>
      </c>
    </row>
    <row r="3081" spans="1:6" x14ac:dyDescent="0.45">
      <c r="A3081" t="s">
        <v>324</v>
      </c>
      <c r="B3081">
        <v>2020</v>
      </c>
      <c r="C3081" t="s">
        <v>315</v>
      </c>
      <c r="D3081">
        <v>9764</v>
      </c>
      <c r="E3081" t="s">
        <v>316</v>
      </c>
      <c r="F3081">
        <v>209900</v>
      </c>
    </row>
    <row r="3082" spans="1:6" x14ac:dyDescent="0.45">
      <c r="A3082" t="s">
        <v>336</v>
      </c>
      <c r="B3082">
        <v>2020</v>
      </c>
      <c r="C3082" t="s">
        <v>312</v>
      </c>
      <c r="D3082">
        <v>4045</v>
      </c>
      <c r="E3082" t="s">
        <v>313</v>
      </c>
      <c r="F3082">
        <v>209900</v>
      </c>
    </row>
    <row r="3083" spans="1:6" x14ac:dyDescent="0.45">
      <c r="A3083" t="s">
        <v>323</v>
      </c>
      <c r="B3083">
        <v>2019</v>
      </c>
      <c r="C3083" t="s">
        <v>317</v>
      </c>
      <c r="D3083">
        <v>16980</v>
      </c>
      <c r="E3083" t="s">
        <v>316</v>
      </c>
      <c r="F3083">
        <v>209900</v>
      </c>
    </row>
    <row r="3084" spans="1:6" x14ac:dyDescent="0.45">
      <c r="A3084" t="s">
        <v>338</v>
      </c>
      <c r="B3084">
        <v>2020</v>
      </c>
      <c r="C3084" t="s">
        <v>322</v>
      </c>
      <c r="D3084">
        <v>3989</v>
      </c>
      <c r="E3084" t="s">
        <v>316</v>
      </c>
      <c r="F3084">
        <v>209900</v>
      </c>
    </row>
    <row r="3085" spans="1:6" x14ac:dyDescent="0.45">
      <c r="A3085" t="s">
        <v>338</v>
      </c>
      <c r="B3085">
        <v>2021</v>
      </c>
      <c r="C3085" t="s">
        <v>322</v>
      </c>
      <c r="D3085">
        <v>4320</v>
      </c>
      <c r="E3085" t="s">
        <v>316</v>
      </c>
      <c r="F3085">
        <v>209900</v>
      </c>
    </row>
    <row r="3086" spans="1:6" x14ac:dyDescent="0.45">
      <c r="A3086" t="s">
        <v>333</v>
      </c>
      <c r="B3086">
        <v>2020</v>
      </c>
      <c r="C3086" t="s">
        <v>312</v>
      </c>
      <c r="D3086">
        <v>4218</v>
      </c>
      <c r="E3086" t="s">
        <v>316</v>
      </c>
      <c r="F3086">
        <v>209900</v>
      </c>
    </row>
    <row r="3087" spans="1:6" x14ac:dyDescent="0.45">
      <c r="A3087" t="s">
        <v>318</v>
      </c>
      <c r="B3087">
        <v>2020</v>
      </c>
      <c r="C3087" t="s">
        <v>322</v>
      </c>
      <c r="D3087">
        <v>6300</v>
      </c>
      <c r="E3087" t="s">
        <v>316</v>
      </c>
      <c r="F3087">
        <v>209900</v>
      </c>
    </row>
    <row r="3088" spans="1:6" x14ac:dyDescent="0.45">
      <c r="A3088" t="s">
        <v>325</v>
      </c>
      <c r="B3088">
        <v>2019</v>
      </c>
      <c r="C3088" t="s">
        <v>317</v>
      </c>
      <c r="D3088">
        <v>18425</v>
      </c>
      <c r="E3088" t="s">
        <v>313</v>
      </c>
      <c r="F3088">
        <v>209900</v>
      </c>
    </row>
    <row r="3089" spans="1:6" x14ac:dyDescent="0.45">
      <c r="A3089" t="s">
        <v>311</v>
      </c>
      <c r="B3089">
        <v>2021</v>
      </c>
      <c r="C3089" t="s">
        <v>312</v>
      </c>
      <c r="D3089">
        <v>2288</v>
      </c>
      <c r="E3089" t="s">
        <v>316</v>
      </c>
      <c r="F3089">
        <v>209900</v>
      </c>
    </row>
    <row r="3090" spans="1:6" x14ac:dyDescent="0.45">
      <c r="A3090" t="s">
        <v>329</v>
      </c>
      <c r="B3090">
        <v>2023</v>
      </c>
      <c r="C3090" t="s">
        <v>312</v>
      </c>
      <c r="D3090">
        <v>826</v>
      </c>
      <c r="E3090" t="s">
        <v>316</v>
      </c>
      <c r="F3090">
        <v>209900</v>
      </c>
    </row>
    <row r="3091" spans="1:6" x14ac:dyDescent="0.45">
      <c r="A3091" t="s">
        <v>328</v>
      </c>
      <c r="B3091">
        <v>2020</v>
      </c>
      <c r="C3091" t="s">
        <v>312</v>
      </c>
      <c r="D3091">
        <v>7372</v>
      </c>
      <c r="E3091" t="s">
        <v>313</v>
      </c>
      <c r="F3091">
        <v>209900</v>
      </c>
    </row>
    <row r="3092" spans="1:6" x14ac:dyDescent="0.45">
      <c r="A3092" t="s">
        <v>328</v>
      </c>
      <c r="B3092">
        <v>2020</v>
      </c>
      <c r="C3092" t="s">
        <v>317</v>
      </c>
      <c r="D3092">
        <v>14475</v>
      </c>
      <c r="E3092" t="s">
        <v>316</v>
      </c>
      <c r="F3092">
        <v>209900</v>
      </c>
    </row>
    <row r="3093" spans="1:6" x14ac:dyDescent="0.45">
      <c r="A3093" t="s">
        <v>328</v>
      </c>
      <c r="B3093">
        <v>2021</v>
      </c>
      <c r="C3093" t="s">
        <v>312</v>
      </c>
      <c r="D3093">
        <v>3842</v>
      </c>
      <c r="E3093" t="s">
        <v>313</v>
      </c>
      <c r="F3093">
        <v>209900</v>
      </c>
    </row>
    <row r="3094" spans="1:6" x14ac:dyDescent="0.45">
      <c r="A3094" t="s">
        <v>328</v>
      </c>
      <c r="B3094">
        <v>2021</v>
      </c>
      <c r="C3094" t="s">
        <v>312</v>
      </c>
      <c r="D3094">
        <v>4635</v>
      </c>
      <c r="E3094" t="s">
        <v>313</v>
      </c>
      <c r="F3094">
        <v>209900</v>
      </c>
    </row>
    <row r="3095" spans="1:6" x14ac:dyDescent="0.45">
      <c r="A3095" t="s">
        <v>343</v>
      </c>
      <c r="B3095">
        <v>2019</v>
      </c>
      <c r="C3095" t="s">
        <v>312</v>
      </c>
      <c r="D3095">
        <v>12981</v>
      </c>
      <c r="E3095" t="s">
        <v>316</v>
      </c>
      <c r="F3095">
        <v>209900</v>
      </c>
    </row>
    <row r="3096" spans="1:6" x14ac:dyDescent="0.45">
      <c r="A3096" t="s">
        <v>335</v>
      </c>
      <c r="B3096">
        <v>2018</v>
      </c>
      <c r="C3096" t="s">
        <v>315</v>
      </c>
      <c r="D3096">
        <v>7837</v>
      </c>
      <c r="E3096" t="s">
        <v>316</v>
      </c>
      <c r="F3096">
        <v>209900</v>
      </c>
    </row>
    <row r="3097" spans="1:6" x14ac:dyDescent="0.45">
      <c r="A3097" t="s">
        <v>335</v>
      </c>
      <c r="B3097">
        <v>2018</v>
      </c>
      <c r="C3097" t="s">
        <v>315</v>
      </c>
      <c r="D3097">
        <v>8371</v>
      </c>
      <c r="E3097" t="s">
        <v>316</v>
      </c>
      <c r="F3097">
        <v>209900</v>
      </c>
    </row>
    <row r="3098" spans="1:6" x14ac:dyDescent="0.45">
      <c r="A3098" t="s">
        <v>335</v>
      </c>
      <c r="B3098">
        <v>2019</v>
      </c>
      <c r="C3098" t="s">
        <v>315</v>
      </c>
      <c r="D3098">
        <v>6360</v>
      </c>
      <c r="E3098" t="s">
        <v>316</v>
      </c>
      <c r="F3098">
        <v>209900</v>
      </c>
    </row>
    <row r="3099" spans="1:6" x14ac:dyDescent="0.45">
      <c r="A3099" t="s">
        <v>335</v>
      </c>
      <c r="B3099">
        <v>2019</v>
      </c>
      <c r="C3099" t="s">
        <v>312</v>
      </c>
      <c r="D3099">
        <v>8100</v>
      </c>
      <c r="E3099" t="s">
        <v>316</v>
      </c>
      <c r="F3099">
        <v>209900</v>
      </c>
    </row>
    <row r="3100" spans="1:6" x14ac:dyDescent="0.45">
      <c r="A3100" t="s">
        <v>335</v>
      </c>
      <c r="B3100">
        <v>2021</v>
      </c>
      <c r="C3100" t="s">
        <v>315</v>
      </c>
      <c r="D3100">
        <v>2784</v>
      </c>
      <c r="E3100" t="s">
        <v>316</v>
      </c>
      <c r="F3100">
        <v>209900</v>
      </c>
    </row>
    <row r="3101" spans="1:6" x14ac:dyDescent="0.45">
      <c r="A3101" t="s">
        <v>335</v>
      </c>
      <c r="B3101">
        <v>2021</v>
      </c>
      <c r="C3101" t="s">
        <v>315</v>
      </c>
      <c r="D3101">
        <v>3143</v>
      </c>
      <c r="E3101" t="s">
        <v>316</v>
      </c>
      <c r="F3101">
        <v>209900</v>
      </c>
    </row>
    <row r="3102" spans="1:6" x14ac:dyDescent="0.45">
      <c r="A3102" t="s">
        <v>335</v>
      </c>
      <c r="B3102">
        <v>2021</v>
      </c>
      <c r="C3102" t="s">
        <v>315</v>
      </c>
      <c r="D3102">
        <v>3497</v>
      </c>
      <c r="E3102" t="s">
        <v>316</v>
      </c>
      <c r="F3102">
        <v>209900</v>
      </c>
    </row>
    <row r="3103" spans="1:6" x14ac:dyDescent="0.45">
      <c r="A3103" t="s">
        <v>335</v>
      </c>
      <c r="B3103">
        <v>2021</v>
      </c>
      <c r="C3103" t="s">
        <v>315</v>
      </c>
      <c r="D3103">
        <v>4080</v>
      </c>
      <c r="E3103" t="s">
        <v>316</v>
      </c>
      <c r="F3103">
        <v>209900</v>
      </c>
    </row>
    <row r="3104" spans="1:6" x14ac:dyDescent="0.45">
      <c r="A3104" t="s">
        <v>335</v>
      </c>
      <c r="B3104">
        <v>2021</v>
      </c>
      <c r="C3104" t="s">
        <v>315</v>
      </c>
      <c r="D3104">
        <v>4252</v>
      </c>
      <c r="E3104" t="s">
        <v>316</v>
      </c>
      <c r="F3104">
        <v>209900</v>
      </c>
    </row>
    <row r="3105" spans="1:6" x14ac:dyDescent="0.45">
      <c r="A3105" t="s">
        <v>320</v>
      </c>
      <c r="B3105">
        <v>2018</v>
      </c>
      <c r="C3105" t="s">
        <v>312</v>
      </c>
      <c r="D3105">
        <v>7976</v>
      </c>
      <c r="E3105" t="s">
        <v>316</v>
      </c>
      <c r="F3105">
        <v>209900</v>
      </c>
    </row>
    <row r="3106" spans="1:6" x14ac:dyDescent="0.45">
      <c r="A3106" t="s">
        <v>320</v>
      </c>
      <c r="B3106">
        <v>2018</v>
      </c>
      <c r="C3106" t="s">
        <v>317</v>
      </c>
      <c r="D3106">
        <v>13957</v>
      </c>
      <c r="E3106" t="s">
        <v>316</v>
      </c>
      <c r="F3106">
        <v>209900</v>
      </c>
    </row>
    <row r="3107" spans="1:6" x14ac:dyDescent="0.45">
      <c r="A3107" t="s">
        <v>320</v>
      </c>
      <c r="B3107">
        <v>2020</v>
      </c>
      <c r="C3107" t="s">
        <v>312</v>
      </c>
      <c r="D3107">
        <v>5000</v>
      </c>
      <c r="E3107" t="s">
        <v>316</v>
      </c>
      <c r="F3107">
        <v>209900</v>
      </c>
    </row>
    <row r="3108" spans="1:6" x14ac:dyDescent="0.45">
      <c r="A3108" t="s">
        <v>320</v>
      </c>
      <c r="B3108">
        <v>2020</v>
      </c>
      <c r="C3108" t="s">
        <v>312</v>
      </c>
      <c r="D3108">
        <v>7800</v>
      </c>
      <c r="E3108" t="s">
        <v>316</v>
      </c>
      <c r="F3108">
        <v>209900</v>
      </c>
    </row>
    <row r="3109" spans="1:6" x14ac:dyDescent="0.45">
      <c r="A3109" t="s">
        <v>320</v>
      </c>
      <c r="B3109">
        <v>2020</v>
      </c>
      <c r="C3109" t="s">
        <v>317</v>
      </c>
      <c r="D3109">
        <v>18032</v>
      </c>
      <c r="E3109" t="s">
        <v>316</v>
      </c>
      <c r="F3109">
        <v>209900</v>
      </c>
    </row>
    <row r="3110" spans="1:6" x14ac:dyDescent="0.45">
      <c r="A3110" t="s">
        <v>320</v>
      </c>
      <c r="B3110">
        <v>2021</v>
      </c>
      <c r="C3110" t="s">
        <v>312</v>
      </c>
      <c r="D3110">
        <v>9400</v>
      </c>
      <c r="E3110" t="s">
        <v>316</v>
      </c>
      <c r="F3110">
        <v>209900</v>
      </c>
    </row>
    <row r="3111" spans="1:6" x14ac:dyDescent="0.45">
      <c r="A3111" t="s">
        <v>320</v>
      </c>
      <c r="B3111">
        <v>2021</v>
      </c>
      <c r="C3111" t="s">
        <v>317</v>
      </c>
      <c r="D3111">
        <v>13490</v>
      </c>
      <c r="E3111" t="s">
        <v>316</v>
      </c>
      <c r="F3111">
        <v>209900</v>
      </c>
    </row>
    <row r="3112" spans="1:6" x14ac:dyDescent="0.45">
      <c r="A3112" t="s">
        <v>314</v>
      </c>
      <c r="B3112">
        <v>2014</v>
      </c>
      <c r="C3112" t="s">
        <v>317</v>
      </c>
      <c r="D3112">
        <v>14490</v>
      </c>
      <c r="E3112" t="s">
        <v>316</v>
      </c>
      <c r="F3112">
        <v>209900</v>
      </c>
    </row>
    <row r="3113" spans="1:6" x14ac:dyDescent="0.45">
      <c r="A3113" t="s">
        <v>314</v>
      </c>
      <c r="B3113">
        <v>2014</v>
      </c>
      <c r="C3113" t="s">
        <v>317</v>
      </c>
      <c r="D3113">
        <v>19010</v>
      </c>
      <c r="E3113" t="s">
        <v>316</v>
      </c>
      <c r="F3113">
        <v>209900</v>
      </c>
    </row>
    <row r="3114" spans="1:6" x14ac:dyDescent="0.45">
      <c r="A3114" t="s">
        <v>314</v>
      </c>
      <c r="B3114">
        <v>2015</v>
      </c>
      <c r="C3114" t="s">
        <v>317</v>
      </c>
      <c r="D3114">
        <v>11980</v>
      </c>
      <c r="E3114" t="s">
        <v>313</v>
      </c>
      <c r="F3114">
        <v>209900</v>
      </c>
    </row>
    <row r="3115" spans="1:6" x14ac:dyDescent="0.45">
      <c r="A3115" t="s">
        <v>314</v>
      </c>
      <c r="B3115">
        <v>2015</v>
      </c>
      <c r="C3115" t="s">
        <v>317</v>
      </c>
      <c r="D3115">
        <v>20583</v>
      </c>
      <c r="E3115" t="s">
        <v>313</v>
      </c>
      <c r="F3115">
        <v>209900</v>
      </c>
    </row>
    <row r="3116" spans="1:6" x14ac:dyDescent="0.45">
      <c r="A3116" t="s">
        <v>314</v>
      </c>
      <c r="B3116">
        <v>2016</v>
      </c>
      <c r="C3116" t="s">
        <v>317</v>
      </c>
      <c r="D3116">
        <v>11885</v>
      </c>
      <c r="E3116" t="s">
        <v>316</v>
      </c>
      <c r="F3116">
        <v>209900</v>
      </c>
    </row>
    <row r="3117" spans="1:6" x14ac:dyDescent="0.45">
      <c r="A3117" t="s">
        <v>314</v>
      </c>
      <c r="B3117">
        <v>2016</v>
      </c>
      <c r="C3117" t="s">
        <v>317</v>
      </c>
      <c r="D3117">
        <v>14055</v>
      </c>
      <c r="E3117" t="s">
        <v>316</v>
      </c>
      <c r="F3117">
        <v>209900</v>
      </c>
    </row>
    <row r="3118" spans="1:6" x14ac:dyDescent="0.45">
      <c r="A3118" t="s">
        <v>314</v>
      </c>
      <c r="B3118">
        <v>2017</v>
      </c>
      <c r="C3118" t="s">
        <v>317</v>
      </c>
      <c r="D3118">
        <v>8745</v>
      </c>
      <c r="E3118" t="s">
        <v>313</v>
      </c>
      <c r="F3118">
        <v>209900</v>
      </c>
    </row>
    <row r="3119" spans="1:6" x14ac:dyDescent="0.45">
      <c r="A3119" t="s">
        <v>314</v>
      </c>
      <c r="B3119">
        <v>2017</v>
      </c>
      <c r="C3119" t="s">
        <v>317</v>
      </c>
      <c r="D3119">
        <v>28000</v>
      </c>
      <c r="E3119" t="s">
        <v>316</v>
      </c>
      <c r="F3119">
        <v>209900</v>
      </c>
    </row>
    <row r="3120" spans="1:6" x14ac:dyDescent="0.45">
      <c r="A3120" t="s">
        <v>314</v>
      </c>
      <c r="B3120">
        <v>2018</v>
      </c>
      <c r="C3120" t="s">
        <v>317</v>
      </c>
      <c r="D3120">
        <v>9136</v>
      </c>
      <c r="E3120" t="s">
        <v>313</v>
      </c>
      <c r="F3120">
        <v>209900</v>
      </c>
    </row>
    <row r="3121" spans="1:6" x14ac:dyDescent="0.45">
      <c r="A3121" t="s">
        <v>314</v>
      </c>
      <c r="B3121">
        <v>2018</v>
      </c>
      <c r="C3121" t="s">
        <v>317</v>
      </c>
      <c r="D3121">
        <v>32703</v>
      </c>
      <c r="E3121" t="s">
        <v>316</v>
      </c>
      <c r="F3121">
        <v>209900</v>
      </c>
    </row>
    <row r="3122" spans="1:6" x14ac:dyDescent="0.45">
      <c r="A3122" t="s">
        <v>314</v>
      </c>
      <c r="B3122">
        <v>2019</v>
      </c>
      <c r="C3122" t="s">
        <v>312</v>
      </c>
      <c r="D3122">
        <v>6567</v>
      </c>
      <c r="E3122" t="s">
        <v>316</v>
      </c>
      <c r="F3122">
        <v>209900</v>
      </c>
    </row>
    <row r="3123" spans="1:6" x14ac:dyDescent="0.45">
      <c r="A3123" t="s">
        <v>314</v>
      </c>
      <c r="B3123">
        <v>2019</v>
      </c>
      <c r="C3123" t="s">
        <v>317</v>
      </c>
      <c r="D3123">
        <v>18619</v>
      </c>
      <c r="E3123" t="s">
        <v>316</v>
      </c>
      <c r="F3123">
        <v>209900</v>
      </c>
    </row>
    <row r="3124" spans="1:6" x14ac:dyDescent="0.45">
      <c r="A3124" t="s">
        <v>314</v>
      </c>
      <c r="B3124">
        <v>2020</v>
      </c>
      <c r="C3124" t="s">
        <v>312</v>
      </c>
      <c r="D3124">
        <v>22048</v>
      </c>
      <c r="E3124" t="s">
        <v>316</v>
      </c>
      <c r="F3124">
        <v>209900</v>
      </c>
    </row>
    <row r="3125" spans="1:6" x14ac:dyDescent="0.45">
      <c r="A3125" t="s">
        <v>314</v>
      </c>
      <c r="B3125">
        <v>2021</v>
      </c>
      <c r="C3125" t="s">
        <v>317</v>
      </c>
      <c r="D3125">
        <v>18219</v>
      </c>
      <c r="E3125" t="s">
        <v>316</v>
      </c>
      <c r="F3125">
        <v>209900</v>
      </c>
    </row>
    <row r="3126" spans="1:6" x14ac:dyDescent="0.45">
      <c r="A3126" t="s">
        <v>330</v>
      </c>
      <c r="B3126">
        <v>2015</v>
      </c>
      <c r="C3126" t="s">
        <v>317</v>
      </c>
      <c r="D3126">
        <v>11085</v>
      </c>
      <c r="E3126" t="s">
        <v>316</v>
      </c>
      <c r="F3126">
        <v>209800</v>
      </c>
    </row>
    <row r="3127" spans="1:6" x14ac:dyDescent="0.45">
      <c r="A3127" t="s">
        <v>330</v>
      </c>
      <c r="B3127">
        <v>2016</v>
      </c>
      <c r="C3127" t="s">
        <v>315</v>
      </c>
      <c r="D3127">
        <v>7297</v>
      </c>
      <c r="E3127" t="s">
        <v>316</v>
      </c>
      <c r="F3127">
        <v>209800</v>
      </c>
    </row>
    <row r="3128" spans="1:6" x14ac:dyDescent="0.45">
      <c r="A3128" t="s">
        <v>330</v>
      </c>
      <c r="B3128">
        <v>2019</v>
      </c>
      <c r="C3128" t="s">
        <v>312</v>
      </c>
      <c r="D3128">
        <v>4708</v>
      </c>
      <c r="E3128" t="s">
        <v>316</v>
      </c>
      <c r="F3128">
        <v>209800</v>
      </c>
    </row>
    <row r="3129" spans="1:6" x14ac:dyDescent="0.45">
      <c r="A3129" t="s">
        <v>327</v>
      </c>
      <c r="B3129">
        <v>2016</v>
      </c>
      <c r="C3129" t="s">
        <v>317</v>
      </c>
      <c r="D3129">
        <v>10124</v>
      </c>
      <c r="E3129" t="s">
        <v>316</v>
      </c>
      <c r="F3129">
        <v>209800</v>
      </c>
    </row>
    <row r="3130" spans="1:6" x14ac:dyDescent="0.45">
      <c r="A3130" t="s">
        <v>324</v>
      </c>
      <c r="B3130">
        <v>2019</v>
      </c>
      <c r="C3130" t="s">
        <v>315</v>
      </c>
      <c r="D3130">
        <v>6393</v>
      </c>
      <c r="E3130" t="s">
        <v>316</v>
      </c>
      <c r="F3130">
        <v>209800</v>
      </c>
    </row>
    <row r="3131" spans="1:6" x14ac:dyDescent="0.45">
      <c r="A3131" t="s">
        <v>324</v>
      </c>
      <c r="B3131">
        <v>2019</v>
      </c>
      <c r="C3131" t="s">
        <v>312</v>
      </c>
      <c r="D3131">
        <v>8600</v>
      </c>
      <c r="E3131" t="s">
        <v>316</v>
      </c>
      <c r="F3131">
        <v>209800</v>
      </c>
    </row>
    <row r="3132" spans="1:6" x14ac:dyDescent="0.45">
      <c r="A3132" t="s">
        <v>336</v>
      </c>
      <c r="B3132">
        <v>2020</v>
      </c>
      <c r="C3132" t="s">
        <v>322</v>
      </c>
      <c r="D3132">
        <v>5658</v>
      </c>
      <c r="E3132" t="s">
        <v>316</v>
      </c>
      <c r="F3132">
        <v>209800</v>
      </c>
    </row>
    <row r="3133" spans="1:6" x14ac:dyDescent="0.45">
      <c r="A3133" t="s">
        <v>321</v>
      </c>
      <c r="B3133">
        <v>2020</v>
      </c>
      <c r="C3133" t="s">
        <v>312</v>
      </c>
      <c r="D3133">
        <v>11573</v>
      </c>
      <c r="E3133" t="s">
        <v>316</v>
      </c>
      <c r="F3133">
        <v>209800</v>
      </c>
    </row>
    <row r="3134" spans="1:6" x14ac:dyDescent="0.45">
      <c r="A3134" t="s">
        <v>320</v>
      </c>
      <c r="B3134">
        <v>2021</v>
      </c>
      <c r="C3134" t="s">
        <v>312</v>
      </c>
      <c r="D3134">
        <v>2699</v>
      </c>
      <c r="E3134" t="s">
        <v>313</v>
      </c>
      <c r="F3134">
        <v>209800</v>
      </c>
    </row>
    <row r="3135" spans="1:6" x14ac:dyDescent="0.45">
      <c r="A3135" t="s">
        <v>320</v>
      </c>
      <c r="B3135">
        <v>2022</v>
      </c>
      <c r="C3135" t="s">
        <v>312</v>
      </c>
      <c r="D3135">
        <v>5819</v>
      </c>
      <c r="E3135" t="s">
        <v>316</v>
      </c>
      <c r="F3135">
        <v>209800</v>
      </c>
    </row>
    <row r="3136" spans="1:6" x14ac:dyDescent="0.45">
      <c r="A3136" t="s">
        <v>320</v>
      </c>
      <c r="B3136">
        <v>2023</v>
      </c>
      <c r="C3136" t="s">
        <v>312</v>
      </c>
      <c r="D3136">
        <v>630</v>
      </c>
      <c r="E3136" t="s">
        <v>313</v>
      </c>
      <c r="F3136">
        <v>209800</v>
      </c>
    </row>
    <row r="3137" spans="1:6" x14ac:dyDescent="0.45">
      <c r="A3137" t="s">
        <v>320</v>
      </c>
      <c r="B3137">
        <v>2023</v>
      </c>
      <c r="C3137" t="s">
        <v>312</v>
      </c>
      <c r="D3137">
        <v>720</v>
      </c>
      <c r="E3137" t="s">
        <v>313</v>
      </c>
      <c r="F3137">
        <v>209800</v>
      </c>
    </row>
    <row r="3138" spans="1:6" x14ac:dyDescent="0.45">
      <c r="A3138" t="s">
        <v>314</v>
      </c>
      <c r="B3138">
        <v>2017</v>
      </c>
      <c r="C3138" t="s">
        <v>317</v>
      </c>
      <c r="D3138">
        <v>17500</v>
      </c>
      <c r="E3138" t="s">
        <v>316</v>
      </c>
      <c r="F3138">
        <v>209500</v>
      </c>
    </row>
    <row r="3139" spans="1:6" x14ac:dyDescent="0.45">
      <c r="A3139" t="s">
        <v>330</v>
      </c>
      <c r="B3139">
        <v>2018</v>
      </c>
      <c r="C3139" t="s">
        <v>312</v>
      </c>
      <c r="D3139">
        <v>8600</v>
      </c>
      <c r="E3139" t="s">
        <v>313</v>
      </c>
      <c r="F3139">
        <v>209000</v>
      </c>
    </row>
    <row r="3140" spans="1:6" x14ac:dyDescent="0.45">
      <c r="A3140" t="s">
        <v>330</v>
      </c>
      <c r="B3140">
        <v>2018</v>
      </c>
      <c r="C3140" t="s">
        <v>312</v>
      </c>
      <c r="D3140">
        <v>8997</v>
      </c>
      <c r="E3140" t="s">
        <v>316</v>
      </c>
      <c r="F3140">
        <v>209000</v>
      </c>
    </row>
    <row r="3141" spans="1:6" x14ac:dyDescent="0.45">
      <c r="A3141" t="s">
        <v>330</v>
      </c>
      <c r="B3141">
        <v>2021</v>
      </c>
      <c r="C3141" t="s">
        <v>312</v>
      </c>
      <c r="D3141">
        <v>5279</v>
      </c>
      <c r="E3141" t="s">
        <v>316</v>
      </c>
      <c r="F3141">
        <v>209000</v>
      </c>
    </row>
    <row r="3142" spans="1:6" x14ac:dyDescent="0.45">
      <c r="A3142" t="s">
        <v>324</v>
      </c>
      <c r="B3142">
        <v>2020</v>
      </c>
      <c r="C3142" t="s">
        <v>315</v>
      </c>
      <c r="D3142">
        <v>3570</v>
      </c>
      <c r="E3142" t="s">
        <v>316</v>
      </c>
      <c r="F3142">
        <v>209000</v>
      </c>
    </row>
    <row r="3143" spans="1:6" x14ac:dyDescent="0.45">
      <c r="A3143" t="s">
        <v>339</v>
      </c>
      <c r="B3143">
        <v>2018</v>
      </c>
      <c r="C3143" t="s">
        <v>315</v>
      </c>
      <c r="D3143">
        <v>18200</v>
      </c>
      <c r="E3143" t="s">
        <v>316</v>
      </c>
      <c r="F3143">
        <v>209000</v>
      </c>
    </row>
    <row r="3144" spans="1:6" x14ac:dyDescent="0.45">
      <c r="A3144" t="s">
        <v>328</v>
      </c>
      <c r="B3144">
        <v>2021</v>
      </c>
      <c r="C3144" t="s">
        <v>312</v>
      </c>
      <c r="D3144">
        <v>3899</v>
      </c>
      <c r="E3144" t="s">
        <v>313</v>
      </c>
      <c r="F3144">
        <v>209000</v>
      </c>
    </row>
    <row r="3145" spans="1:6" x14ac:dyDescent="0.45">
      <c r="A3145" t="s">
        <v>324</v>
      </c>
      <c r="B3145">
        <v>2019</v>
      </c>
      <c r="C3145" t="s">
        <v>315</v>
      </c>
      <c r="D3145">
        <v>12100</v>
      </c>
      <c r="E3145" t="s">
        <v>316</v>
      </c>
      <c r="F3145">
        <v>208900</v>
      </c>
    </row>
    <row r="3146" spans="1:6" x14ac:dyDescent="0.45">
      <c r="A3146" t="s">
        <v>320</v>
      </c>
      <c r="B3146">
        <v>2020</v>
      </c>
      <c r="C3146" t="s">
        <v>322</v>
      </c>
      <c r="D3146">
        <v>4599</v>
      </c>
      <c r="E3146" t="s">
        <v>316</v>
      </c>
      <c r="F3146">
        <v>208900</v>
      </c>
    </row>
    <row r="3147" spans="1:6" x14ac:dyDescent="0.45">
      <c r="A3147" t="s">
        <v>323</v>
      </c>
      <c r="B3147">
        <v>2015</v>
      </c>
      <c r="C3147" t="s">
        <v>317</v>
      </c>
      <c r="D3147">
        <v>11037</v>
      </c>
      <c r="E3147" t="s">
        <v>316</v>
      </c>
      <c r="F3147">
        <v>208800</v>
      </c>
    </row>
    <row r="3148" spans="1:6" x14ac:dyDescent="0.45">
      <c r="A3148" t="s">
        <v>318</v>
      </c>
      <c r="B3148">
        <v>2018</v>
      </c>
      <c r="C3148" t="s">
        <v>312</v>
      </c>
      <c r="D3148">
        <v>7489</v>
      </c>
      <c r="E3148" t="s">
        <v>316</v>
      </c>
      <c r="F3148">
        <v>208800</v>
      </c>
    </row>
    <row r="3149" spans="1:6" x14ac:dyDescent="0.45">
      <c r="A3149" t="s">
        <v>335</v>
      </c>
      <c r="B3149">
        <v>2017</v>
      </c>
      <c r="C3149" t="s">
        <v>312</v>
      </c>
      <c r="D3149">
        <v>9145</v>
      </c>
      <c r="E3149" t="s">
        <v>316</v>
      </c>
      <c r="F3149">
        <v>208800</v>
      </c>
    </row>
    <row r="3150" spans="1:6" x14ac:dyDescent="0.45">
      <c r="A3150" t="s">
        <v>335</v>
      </c>
      <c r="B3150">
        <v>2018</v>
      </c>
      <c r="C3150" t="s">
        <v>315</v>
      </c>
      <c r="D3150">
        <v>12492</v>
      </c>
      <c r="E3150" t="s">
        <v>316</v>
      </c>
      <c r="F3150">
        <v>208800</v>
      </c>
    </row>
    <row r="3151" spans="1:6" x14ac:dyDescent="0.45">
      <c r="A3151" t="s">
        <v>314</v>
      </c>
      <c r="B3151">
        <v>2018</v>
      </c>
      <c r="C3151" t="s">
        <v>312</v>
      </c>
      <c r="D3151">
        <v>5800</v>
      </c>
      <c r="E3151" t="s">
        <v>316</v>
      </c>
      <c r="F3151">
        <v>207900</v>
      </c>
    </row>
    <row r="3152" spans="1:6" x14ac:dyDescent="0.45">
      <c r="A3152" t="s">
        <v>314</v>
      </c>
      <c r="B3152">
        <v>2018</v>
      </c>
      <c r="C3152" t="s">
        <v>317</v>
      </c>
      <c r="D3152">
        <v>9185</v>
      </c>
      <c r="E3152" t="s">
        <v>316</v>
      </c>
      <c r="F3152">
        <v>207800</v>
      </c>
    </row>
    <row r="3153" spans="1:6" x14ac:dyDescent="0.45">
      <c r="A3153" t="s">
        <v>334</v>
      </c>
      <c r="B3153">
        <v>2019</v>
      </c>
      <c r="C3153" t="s">
        <v>317</v>
      </c>
      <c r="D3153">
        <v>10193</v>
      </c>
      <c r="E3153" t="s">
        <v>316</v>
      </c>
      <c r="F3153">
        <v>206000</v>
      </c>
    </row>
    <row r="3154" spans="1:6" x14ac:dyDescent="0.45">
      <c r="A3154" t="s">
        <v>327</v>
      </c>
      <c r="B3154">
        <v>2017</v>
      </c>
      <c r="C3154" t="s">
        <v>317</v>
      </c>
      <c r="D3154">
        <v>10232</v>
      </c>
      <c r="E3154" t="s">
        <v>316</v>
      </c>
      <c r="F3154">
        <v>205900</v>
      </c>
    </row>
    <row r="3155" spans="1:6" x14ac:dyDescent="0.45">
      <c r="A3155" t="s">
        <v>340</v>
      </c>
      <c r="B3155">
        <v>2019</v>
      </c>
      <c r="C3155" t="s">
        <v>315</v>
      </c>
      <c r="D3155">
        <v>5950</v>
      </c>
      <c r="E3155" t="s">
        <v>316</v>
      </c>
      <c r="F3155">
        <v>205900</v>
      </c>
    </row>
    <row r="3156" spans="1:6" x14ac:dyDescent="0.45">
      <c r="A3156" t="s">
        <v>330</v>
      </c>
      <c r="B3156">
        <v>2017</v>
      </c>
      <c r="C3156" t="s">
        <v>317</v>
      </c>
      <c r="D3156">
        <v>13700</v>
      </c>
      <c r="E3156" t="s">
        <v>316</v>
      </c>
      <c r="F3156">
        <v>204999</v>
      </c>
    </row>
    <row r="3157" spans="1:6" x14ac:dyDescent="0.45">
      <c r="A3157" t="s">
        <v>330</v>
      </c>
      <c r="B3157">
        <v>2021</v>
      </c>
      <c r="C3157" t="s">
        <v>312</v>
      </c>
      <c r="D3157">
        <v>5697</v>
      </c>
      <c r="E3157" t="s">
        <v>316</v>
      </c>
      <c r="F3157">
        <v>204900</v>
      </c>
    </row>
    <row r="3158" spans="1:6" x14ac:dyDescent="0.45">
      <c r="A3158" t="s">
        <v>330</v>
      </c>
      <c r="B3158">
        <v>2021</v>
      </c>
      <c r="C3158" t="s">
        <v>312</v>
      </c>
      <c r="D3158">
        <v>5733</v>
      </c>
      <c r="E3158" t="s">
        <v>316</v>
      </c>
      <c r="F3158">
        <v>204900</v>
      </c>
    </row>
    <row r="3159" spans="1:6" x14ac:dyDescent="0.45">
      <c r="A3159" t="s">
        <v>327</v>
      </c>
      <c r="B3159">
        <v>2018</v>
      </c>
      <c r="C3159" t="s">
        <v>312</v>
      </c>
      <c r="D3159">
        <v>10432</v>
      </c>
      <c r="E3159" t="s">
        <v>316</v>
      </c>
      <c r="F3159">
        <v>204900</v>
      </c>
    </row>
    <row r="3160" spans="1:6" x14ac:dyDescent="0.45">
      <c r="A3160" t="s">
        <v>324</v>
      </c>
      <c r="B3160">
        <v>2019</v>
      </c>
      <c r="C3160" t="s">
        <v>315</v>
      </c>
      <c r="D3160">
        <v>5714</v>
      </c>
      <c r="E3160" t="s">
        <v>316</v>
      </c>
      <c r="F3160">
        <v>204900</v>
      </c>
    </row>
    <row r="3161" spans="1:6" x14ac:dyDescent="0.45">
      <c r="A3161" t="s">
        <v>339</v>
      </c>
      <c r="B3161">
        <v>2018</v>
      </c>
      <c r="C3161" t="s">
        <v>312</v>
      </c>
      <c r="D3161">
        <v>7988</v>
      </c>
      <c r="E3161" t="s">
        <v>316</v>
      </c>
      <c r="F3161">
        <v>204900</v>
      </c>
    </row>
    <row r="3162" spans="1:6" x14ac:dyDescent="0.45">
      <c r="A3162" t="s">
        <v>321</v>
      </c>
      <c r="B3162">
        <v>2018</v>
      </c>
      <c r="C3162" t="s">
        <v>312</v>
      </c>
      <c r="D3162">
        <v>9365</v>
      </c>
      <c r="E3162" t="s">
        <v>316</v>
      </c>
      <c r="F3162">
        <v>204900</v>
      </c>
    </row>
    <row r="3163" spans="1:6" x14ac:dyDescent="0.45">
      <c r="A3163" t="s">
        <v>321</v>
      </c>
      <c r="B3163">
        <v>2022</v>
      </c>
      <c r="C3163" t="s">
        <v>312</v>
      </c>
      <c r="D3163">
        <v>2290</v>
      </c>
      <c r="E3163" t="s">
        <v>313</v>
      </c>
      <c r="F3163">
        <v>204900</v>
      </c>
    </row>
    <row r="3164" spans="1:6" x14ac:dyDescent="0.45">
      <c r="A3164" t="s">
        <v>328</v>
      </c>
      <c r="B3164">
        <v>2020</v>
      </c>
      <c r="C3164" t="s">
        <v>312</v>
      </c>
      <c r="D3164">
        <v>3767</v>
      </c>
      <c r="E3164" t="s">
        <v>313</v>
      </c>
      <c r="F3164">
        <v>204900</v>
      </c>
    </row>
    <row r="3165" spans="1:6" x14ac:dyDescent="0.45">
      <c r="A3165" t="s">
        <v>328</v>
      </c>
      <c r="B3165">
        <v>2021</v>
      </c>
      <c r="C3165" t="s">
        <v>312</v>
      </c>
      <c r="D3165">
        <v>5988</v>
      </c>
      <c r="E3165" t="s">
        <v>313</v>
      </c>
      <c r="F3165">
        <v>204900</v>
      </c>
    </row>
    <row r="3166" spans="1:6" x14ac:dyDescent="0.45">
      <c r="A3166" t="s">
        <v>335</v>
      </c>
      <c r="B3166">
        <v>2018</v>
      </c>
      <c r="C3166" t="s">
        <v>315</v>
      </c>
      <c r="D3166">
        <v>7606</v>
      </c>
      <c r="E3166" t="s">
        <v>316</v>
      </c>
      <c r="F3166">
        <v>204900</v>
      </c>
    </row>
    <row r="3167" spans="1:6" x14ac:dyDescent="0.45">
      <c r="A3167" t="s">
        <v>335</v>
      </c>
      <c r="B3167">
        <v>2018</v>
      </c>
      <c r="C3167" t="s">
        <v>315</v>
      </c>
      <c r="D3167">
        <v>11200</v>
      </c>
      <c r="E3167" t="s">
        <v>316</v>
      </c>
      <c r="F3167">
        <v>204900</v>
      </c>
    </row>
    <row r="3168" spans="1:6" x14ac:dyDescent="0.45">
      <c r="A3168" t="s">
        <v>335</v>
      </c>
      <c r="B3168">
        <v>2021</v>
      </c>
      <c r="C3168" t="s">
        <v>315</v>
      </c>
      <c r="D3168">
        <v>4496</v>
      </c>
      <c r="E3168" t="s">
        <v>316</v>
      </c>
      <c r="F3168">
        <v>204900</v>
      </c>
    </row>
    <row r="3169" spans="1:6" x14ac:dyDescent="0.45">
      <c r="A3169" t="s">
        <v>320</v>
      </c>
      <c r="B3169">
        <v>2020</v>
      </c>
      <c r="C3169" t="s">
        <v>312</v>
      </c>
      <c r="D3169">
        <v>4950</v>
      </c>
      <c r="E3169" t="s">
        <v>313</v>
      </c>
      <c r="F3169">
        <v>204900</v>
      </c>
    </row>
    <row r="3170" spans="1:6" x14ac:dyDescent="0.45">
      <c r="A3170" t="s">
        <v>320</v>
      </c>
      <c r="B3170">
        <v>2021</v>
      </c>
      <c r="C3170" t="s">
        <v>312</v>
      </c>
      <c r="D3170">
        <v>1453</v>
      </c>
      <c r="E3170" t="s">
        <v>313</v>
      </c>
      <c r="F3170">
        <v>204900</v>
      </c>
    </row>
    <row r="3171" spans="1:6" x14ac:dyDescent="0.45">
      <c r="A3171" t="s">
        <v>320</v>
      </c>
      <c r="B3171">
        <v>2023</v>
      </c>
      <c r="C3171" t="s">
        <v>312</v>
      </c>
      <c r="D3171">
        <v>1129</v>
      </c>
      <c r="E3171" t="s">
        <v>313</v>
      </c>
      <c r="F3171">
        <v>204900</v>
      </c>
    </row>
    <row r="3172" spans="1:6" x14ac:dyDescent="0.45">
      <c r="A3172" t="s">
        <v>327</v>
      </c>
      <c r="B3172">
        <v>2018</v>
      </c>
      <c r="C3172" t="s">
        <v>322</v>
      </c>
      <c r="D3172">
        <v>5502</v>
      </c>
      <c r="E3172" t="s">
        <v>316</v>
      </c>
      <c r="F3172">
        <v>204800</v>
      </c>
    </row>
    <row r="3173" spans="1:6" x14ac:dyDescent="0.45">
      <c r="A3173" t="s">
        <v>324</v>
      </c>
      <c r="B3173">
        <v>2019</v>
      </c>
      <c r="C3173" t="s">
        <v>312</v>
      </c>
      <c r="D3173">
        <v>14422</v>
      </c>
      <c r="E3173" t="s">
        <v>316</v>
      </c>
      <c r="F3173">
        <v>204800</v>
      </c>
    </row>
    <row r="3174" spans="1:6" x14ac:dyDescent="0.45">
      <c r="A3174" t="s">
        <v>324</v>
      </c>
      <c r="B3174">
        <v>2021</v>
      </c>
      <c r="C3174" t="s">
        <v>315</v>
      </c>
      <c r="D3174">
        <v>3200</v>
      </c>
      <c r="E3174" t="s">
        <v>316</v>
      </c>
      <c r="F3174">
        <v>204800</v>
      </c>
    </row>
    <row r="3175" spans="1:6" x14ac:dyDescent="0.45">
      <c r="A3175" t="s">
        <v>320</v>
      </c>
      <c r="B3175">
        <v>2020</v>
      </c>
      <c r="C3175" t="s">
        <v>312</v>
      </c>
      <c r="D3175">
        <v>7950</v>
      </c>
      <c r="E3175" t="s">
        <v>316</v>
      </c>
      <c r="F3175">
        <v>204800</v>
      </c>
    </row>
    <row r="3176" spans="1:6" x14ac:dyDescent="0.45">
      <c r="A3176" t="s">
        <v>320</v>
      </c>
      <c r="B3176">
        <v>2021</v>
      </c>
      <c r="C3176" t="s">
        <v>312</v>
      </c>
      <c r="D3176">
        <v>3322</v>
      </c>
      <c r="E3176" t="s">
        <v>313</v>
      </c>
      <c r="F3176">
        <v>204800</v>
      </c>
    </row>
    <row r="3177" spans="1:6" x14ac:dyDescent="0.45">
      <c r="A3177" t="s">
        <v>320</v>
      </c>
      <c r="B3177">
        <v>2022</v>
      </c>
      <c r="C3177" t="s">
        <v>312</v>
      </c>
      <c r="D3177">
        <v>3084</v>
      </c>
      <c r="E3177" t="s">
        <v>313</v>
      </c>
      <c r="F3177">
        <v>204800</v>
      </c>
    </row>
    <row r="3178" spans="1:6" x14ac:dyDescent="0.45">
      <c r="A3178" t="s">
        <v>320</v>
      </c>
      <c r="B3178">
        <v>2022</v>
      </c>
      <c r="C3178" t="s">
        <v>312</v>
      </c>
      <c r="D3178">
        <v>3350</v>
      </c>
      <c r="E3178" t="s">
        <v>313</v>
      </c>
      <c r="F3178">
        <v>204800</v>
      </c>
    </row>
    <row r="3179" spans="1:6" x14ac:dyDescent="0.45">
      <c r="A3179" t="s">
        <v>331</v>
      </c>
      <c r="B3179">
        <v>2016</v>
      </c>
      <c r="C3179" t="s">
        <v>317</v>
      </c>
      <c r="D3179">
        <v>17444</v>
      </c>
      <c r="E3179" t="s">
        <v>316</v>
      </c>
      <c r="F3179">
        <v>201800</v>
      </c>
    </row>
    <row r="3180" spans="1:6" x14ac:dyDescent="0.45">
      <c r="A3180" t="s">
        <v>330</v>
      </c>
      <c r="B3180">
        <v>2015</v>
      </c>
      <c r="C3180" t="s">
        <v>317</v>
      </c>
      <c r="D3180">
        <v>9275</v>
      </c>
      <c r="E3180" t="s">
        <v>313</v>
      </c>
      <c r="F3180">
        <v>199900</v>
      </c>
    </row>
    <row r="3181" spans="1:6" x14ac:dyDescent="0.45">
      <c r="A3181" t="s">
        <v>330</v>
      </c>
      <c r="B3181">
        <v>2015</v>
      </c>
      <c r="C3181" t="s">
        <v>317</v>
      </c>
      <c r="D3181">
        <v>9600</v>
      </c>
      <c r="E3181" t="s">
        <v>316</v>
      </c>
      <c r="F3181">
        <v>199900</v>
      </c>
    </row>
    <row r="3182" spans="1:6" x14ac:dyDescent="0.45">
      <c r="A3182" t="s">
        <v>330</v>
      </c>
      <c r="B3182">
        <v>2016</v>
      </c>
      <c r="C3182" t="s">
        <v>317</v>
      </c>
      <c r="D3182">
        <v>10890</v>
      </c>
      <c r="E3182" t="s">
        <v>316</v>
      </c>
      <c r="F3182">
        <v>199900</v>
      </c>
    </row>
    <row r="3183" spans="1:6" x14ac:dyDescent="0.45">
      <c r="A3183" t="s">
        <v>330</v>
      </c>
      <c r="B3183">
        <v>2018</v>
      </c>
      <c r="C3183" t="s">
        <v>317</v>
      </c>
      <c r="D3183">
        <v>9500</v>
      </c>
      <c r="E3183" t="s">
        <v>313</v>
      </c>
      <c r="F3183">
        <v>199900</v>
      </c>
    </row>
    <row r="3184" spans="1:6" x14ac:dyDescent="0.45">
      <c r="A3184" t="s">
        <v>330</v>
      </c>
      <c r="B3184">
        <v>2021</v>
      </c>
      <c r="C3184" t="s">
        <v>312</v>
      </c>
      <c r="D3184">
        <v>2764</v>
      </c>
      <c r="E3184" t="s">
        <v>313</v>
      </c>
      <c r="F3184">
        <v>199900</v>
      </c>
    </row>
    <row r="3185" spans="1:6" x14ac:dyDescent="0.45">
      <c r="A3185" t="s">
        <v>327</v>
      </c>
      <c r="B3185">
        <v>2014</v>
      </c>
      <c r="C3185" t="s">
        <v>317</v>
      </c>
      <c r="D3185">
        <v>12855</v>
      </c>
      <c r="E3185" t="s">
        <v>316</v>
      </c>
      <c r="F3185">
        <v>199900</v>
      </c>
    </row>
    <row r="3186" spans="1:6" x14ac:dyDescent="0.45">
      <c r="A3186" t="s">
        <v>327</v>
      </c>
      <c r="B3186">
        <v>2016</v>
      </c>
      <c r="C3186" t="s">
        <v>312</v>
      </c>
      <c r="D3186">
        <v>7250</v>
      </c>
      <c r="E3186" t="s">
        <v>316</v>
      </c>
      <c r="F3186">
        <v>199900</v>
      </c>
    </row>
    <row r="3187" spans="1:6" x14ac:dyDescent="0.45">
      <c r="A3187" t="s">
        <v>327</v>
      </c>
      <c r="B3187">
        <v>2016</v>
      </c>
      <c r="C3187" t="s">
        <v>317</v>
      </c>
      <c r="D3187">
        <v>9750</v>
      </c>
      <c r="E3187" t="s">
        <v>316</v>
      </c>
      <c r="F3187">
        <v>199900</v>
      </c>
    </row>
    <row r="3188" spans="1:6" x14ac:dyDescent="0.45">
      <c r="A3188" t="s">
        <v>327</v>
      </c>
      <c r="B3188">
        <v>2017</v>
      </c>
      <c r="C3188" t="s">
        <v>317</v>
      </c>
      <c r="D3188">
        <v>8087</v>
      </c>
      <c r="E3188" t="s">
        <v>313</v>
      </c>
      <c r="F3188">
        <v>199900</v>
      </c>
    </row>
    <row r="3189" spans="1:6" x14ac:dyDescent="0.45">
      <c r="A3189" t="s">
        <v>327</v>
      </c>
      <c r="B3189">
        <v>2021</v>
      </c>
      <c r="C3189" t="s">
        <v>312</v>
      </c>
      <c r="D3189">
        <v>5607</v>
      </c>
      <c r="E3189" t="s">
        <v>313</v>
      </c>
      <c r="F3189">
        <v>199900</v>
      </c>
    </row>
    <row r="3190" spans="1:6" x14ac:dyDescent="0.45">
      <c r="A3190" t="s">
        <v>334</v>
      </c>
      <c r="B3190">
        <v>2015</v>
      </c>
      <c r="C3190" t="s">
        <v>317</v>
      </c>
      <c r="D3190">
        <v>10070</v>
      </c>
      <c r="E3190" t="s">
        <v>313</v>
      </c>
      <c r="F3190">
        <v>199900</v>
      </c>
    </row>
    <row r="3191" spans="1:6" x14ac:dyDescent="0.45">
      <c r="A3191" t="s">
        <v>334</v>
      </c>
      <c r="B3191">
        <v>2020</v>
      </c>
      <c r="C3191" t="s">
        <v>317</v>
      </c>
      <c r="D3191">
        <v>14838</v>
      </c>
      <c r="E3191" t="s">
        <v>316</v>
      </c>
      <c r="F3191">
        <v>199900</v>
      </c>
    </row>
    <row r="3192" spans="1:6" x14ac:dyDescent="0.45">
      <c r="A3192" t="s">
        <v>337</v>
      </c>
      <c r="B3192">
        <v>2014</v>
      </c>
      <c r="C3192" t="s">
        <v>317</v>
      </c>
      <c r="D3192">
        <v>17000</v>
      </c>
      <c r="E3192" t="s">
        <v>313</v>
      </c>
      <c r="F3192">
        <v>199900</v>
      </c>
    </row>
    <row r="3193" spans="1:6" x14ac:dyDescent="0.45">
      <c r="A3193" t="s">
        <v>337</v>
      </c>
      <c r="B3193">
        <v>2022</v>
      </c>
      <c r="C3193" t="s">
        <v>317</v>
      </c>
      <c r="D3193">
        <v>8848</v>
      </c>
      <c r="E3193" t="s">
        <v>313</v>
      </c>
      <c r="F3193">
        <v>199900</v>
      </c>
    </row>
    <row r="3194" spans="1:6" x14ac:dyDescent="0.45">
      <c r="A3194" t="s">
        <v>319</v>
      </c>
      <c r="B3194">
        <v>2017</v>
      </c>
      <c r="C3194" t="s">
        <v>317</v>
      </c>
      <c r="D3194">
        <v>14269</v>
      </c>
      <c r="E3194" t="s">
        <v>316</v>
      </c>
      <c r="F3194">
        <v>199900</v>
      </c>
    </row>
    <row r="3195" spans="1:6" x14ac:dyDescent="0.45">
      <c r="A3195" t="s">
        <v>319</v>
      </c>
      <c r="B3195">
        <v>2021</v>
      </c>
      <c r="C3195" t="s">
        <v>312</v>
      </c>
      <c r="D3195">
        <v>2200</v>
      </c>
      <c r="E3195" t="s">
        <v>313</v>
      </c>
      <c r="F3195">
        <v>199900</v>
      </c>
    </row>
    <row r="3196" spans="1:6" x14ac:dyDescent="0.45">
      <c r="A3196" t="s">
        <v>319</v>
      </c>
      <c r="B3196">
        <v>2021</v>
      </c>
      <c r="C3196" t="s">
        <v>312</v>
      </c>
      <c r="D3196">
        <v>3080</v>
      </c>
      <c r="E3196" t="s">
        <v>313</v>
      </c>
      <c r="F3196">
        <v>199900</v>
      </c>
    </row>
    <row r="3197" spans="1:6" x14ac:dyDescent="0.45">
      <c r="A3197" t="s">
        <v>319</v>
      </c>
      <c r="B3197">
        <v>2021</v>
      </c>
      <c r="C3197" t="s">
        <v>312</v>
      </c>
      <c r="D3197">
        <v>6236</v>
      </c>
      <c r="E3197" t="s">
        <v>316</v>
      </c>
      <c r="F3197">
        <v>199900</v>
      </c>
    </row>
    <row r="3198" spans="1:6" x14ac:dyDescent="0.45">
      <c r="A3198" t="s">
        <v>319</v>
      </c>
      <c r="B3198">
        <v>2021</v>
      </c>
      <c r="C3198" t="s">
        <v>312</v>
      </c>
      <c r="D3198">
        <v>7479</v>
      </c>
      <c r="E3198" t="s">
        <v>316</v>
      </c>
      <c r="F3198">
        <v>199900</v>
      </c>
    </row>
    <row r="3199" spans="1:6" x14ac:dyDescent="0.45">
      <c r="A3199" t="s">
        <v>331</v>
      </c>
      <c r="B3199">
        <v>2014</v>
      </c>
      <c r="C3199" t="s">
        <v>317</v>
      </c>
      <c r="D3199">
        <v>7612</v>
      </c>
      <c r="E3199" t="s">
        <v>316</v>
      </c>
      <c r="F3199">
        <v>199900</v>
      </c>
    </row>
    <row r="3200" spans="1:6" x14ac:dyDescent="0.45">
      <c r="A3200" t="s">
        <v>331</v>
      </c>
      <c r="B3200">
        <v>2019</v>
      </c>
      <c r="C3200" t="s">
        <v>322</v>
      </c>
      <c r="D3200">
        <v>7700</v>
      </c>
      <c r="E3200" t="s">
        <v>316</v>
      </c>
      <c r="F3200">
        <v>199900</v>
      </c>
    </row>
    <row r="3201" spans="1:6" x14ac:dyDescent="0.45">
      <c r="A3201" t="s">
        <v>331</v>
      </c>
      <c r="B3201">
        <v>2023</v>
      </c>
      <c r="C3201" t="s">
        <v>312</v>
      </c>
      <c r="D3201">
        <v>112</v>
      </c>
      <c r="E3201" t="s">
        <v>316</v>
      </c>
      <c r="F3201">
        <v>199900</v>
      </c>
    </row>
    <row r="3202" spans="1:6" x14ac:dyDescent="0.45">
      <c r="A3202" t="s">
        <v>324</v>
      </c>
      <c r="B3202">
        <v>2020</v>
      </c>
      <c r="C3202" t="s">
        <v>315</v>
      </c>
      <c r="D3202">
        <v>12800</v>
      </c>
      <c r="E3202" t="s">
        <v>316</v>
      </c>
      <c r="F3202">
        <v>199900</v>
      </c>
    </row>
    <row r="3203" spans="1:6" x14ac:dyDescent="0.45">
      <c r="A3203" t="s">
        <v>336</v>
      </c>
      <c r="B3203">
        <v>2018</v>
      </c>
      <c r="C3203" t="s">
        <v>312</v>
      </c>
      <c r="D3203">
        <v>7486</v>
      </c>
      <c r="E3203" t="s">
        <v>316</v>
      </c>
      <c r="F3203">
        <v>199900</v>
      </c>
    </row>
    <row r="3204" spans="1:6" x14ac:dyDescent="0.45">
      <c r="A3204" t="s">
        <v>323</v>
      </c>
      <c r="B3204">
        <v>2015</v>
      </c>
      <c r="C3204" t="s">
        <v>317</v>
      </c>
      <c r="D3204">
        <v>15999</v>
      </c>
      <c r="E3204" t="s">
        <v>316</v>
      </c>
      <c r="F3204">
        <v>199900</v>
      </c>
    </row>
    <row r="3205" spans="1:6" x14ac:dyDescent="0.45">
      <c r="A3205" t="s">
        <v>323</v>
      </c>
      <c r="B3205">
        <v>2015</v>
      </c>
      <c r="C3205" t="s">
        <v>317</v>
      </c>
      <c r="D3205">
        <v>17464</v>
      </c>
      <c r="E3205" t="s">
        <v>316</v>
      </c>
      <c r="F3205">
        <v>199900</v>
      </c>
    </row>
    <row r="3206" spans="1:6" x14ac:dyDescent="0.45">
      <c r="A3206" t="s">
        <v>323</v>
      </c>
      <c r="B3206">
        <v>2016</v>
      </c>
      <c r="C3206" t="s">
        <v>317</v>
      </c>
      <c r="D3206">
        <v>16400</v>
      </c>
      <c r="E3206" t="s">
        <v>316</v>
      </c>
      <c r="F3206">
        <v>199900</v>
      </c>
    </row>
    <row r="3207" spans="1:6" x14ac:dyDescent="0.45">
      <c r="A3207" t="s">
        <v>323</v>
      </c>
      <c r="B3207">
        <v>2018</v>
      </c>
      <c r="C3207" t="s">
        <v>312</v>
      </c>
      <c r="D3207">
        <v>4490</v>
      </c>
      <c r="E3207" t="s">
        <v>313</v>
      </c>
      <c r="F3207">
        <v>199900</v>
      </c>
    </row>
    <row r="3208" spans="1:6" x14ac:dyDescent="0.45">
      <c r="A3208" t="s">
        <v>338</v>
      </c>
      <c r="B3208">
        <v>2020</v>
      </c>
      <c r="C3208" t="s">
        <v>322</v>
      </c>
      <c r="D3208">
        <v>5300</v>
      </c>
      <c r="E3208" t="s">
        <v>316</v>
      </c>
      <c r="F3208">
        <v>199900</v>
      </c>
    </row>
    <row r="3209" spans="1:6" x14ac:dyDescent="0.45">
      <c r="A3209" t="s">
        <v>338</v>
      </c>
      <c r="B3209">
        <v>2020</v>
      </c>
      <c r="C3209" t="s">
        <v>322</v>
      </c>
      <c r="D3209">
        <v>5530</v>
      </c>
      <c r="E3209" t="s">
        <v>316</v>
      </c>
      <c r="F3209">
        <v>199900</v>
      </c>
    </row>
    <row r="3210" spans="1:6" x14ac:dyDescent="0.45">
      <c r="A3210" t="s">
        <v>338</v>
      </c>
      <c r="B3210">
        <v>2021</v>
      </c>
      <c r="C3210" t="s">
        <v>322</v>
      </c>
      <c r="D3210">
        <v>5525</v>
      </c>
      <c r="E3210" t="s">
        <v>316</v>
      </c>
      <c r="F3210">
        <v>199900</v>
      </c>
    </row>
    <row r="3211" spans="1:6" x14ac:dyDescent="0.45">
      <c r="A3211" t="s">
        <v>339</v>
      </c>
      <c r="B3211">
        <v>2016</v>
      </c>
      <c r="C3211" t="s">
        <v>312</v>
      </c>
      <c r="D3211">
        <v>6855</v>
      </c>
      <c r="E3211" t="s">
        <v>316</v>
      </c>
      <c r="F3211">
        <v>199900</v>
      </c>
    </row>
    <row r="3212" spans="1:6" x14ac:dyDescent="0.45">
      <c r="A3212" t="s">
        <v>339</v>
      </c>
      <c r="B3212">
        <v>2018</v>
      </c>
      <c r="C3212" t="s">
        <v>312</v>
      </c>
      <c r="D3212">
        <v>4967</v>
      </c>
      <c r="E3212" t="s">
        <v>316</v>
      </c>
      <c r="F3212">
        <v>199900</v>
      </c>
    </row>
    <row r="3213" spans="1:6" x14ac:dyDescent="0.45">
      <c r="A3213" t="s">
        <v>339</v>
      </c>
      <c r="B3213">
        <v>2019</v>
      </c>
      <c r="C3213" t="s">
        <v>312</v>
      </c>
      <c r="D3213">
        <v>7868</v>
      </c>
      <c r="E3213" t="s">
        <v>316</v>
      </c>
      <c r="F3213">
        <v>199900</v>
      </c>
    </row>
    <row r="3214" spans="1:6" x14ac:dyDescent="0.45">
      <c r="A3214" t="s">
        <v>339</v>
      </c>
      <c r="B3214">
        <v>2020</v>
      </c>
      <c r="C3214" t="s">
        <v>312</v>
      </c>
      <c r="D3214">
        <v>2392</v>
      </c>
      <c r="E3214" t="s">
        <v>313</v>
      </c>
      <c r="F3214">
        <v>199900</v>
      </c>
    </row>
    <row r="3215" spans="1:6" x14ac:dyDescent="0.45">
      <c r="A3215" t="s">
        <v>333</v>
      </c>
      <c r="B3215">
        <v>2018</v>
      </c>
      <c r="C3215" t="s">
        <v>312</v>
      </c>
      <c r="D3215">
        <v>6031</v>
      </c>
      <c r="E3215" t="s">
        <v>316</v>
      </c>
      <c r="F3215">
        <v>199900</v>
      </c>
    </row>
    <row r="3216" spans="1:6" x14ac:dyDescent="0.45">
      <c r="A3216" t="s">
        <v>318</v>
      </c>
      <c r="B3216">
        <v>2021</v>
      </c>
      <c r="C3216" t="s">
        <v>322</v>
      </c>
      <c r="D3216">
        <v>3150</v>
      </c>
      <c r="E3216" t="s">
        <v>316</v>
      </c>
      <c r="F3216">
        <v>199900</v>
      </c>
    </row>
    <row r="3217" spans="1:6" x14ac:dyDescent="0.45">
      <c r="A3217" t="s">
        <v>321</v>
      </c>
      <c r="B3217">
        <v>2022</v>
      </c>
      <c r="C3217" t="s">
        <v>312</v>
      </c>
      <c r="D3217">
        <v>3541</v>
      </c>
      <c r="E3217" t="s">
        <v>313</v>
      </c>
      <c r="F3217">
        <v>199900</v>
      </c>
    </row>
    <row r="3218" spans="1:6" x14ac:dyDescent="0.45">
      <c r="A3218" t="s">
        <v>321</v>
      </c>
      <c r="B3218">
        <v>2022</v>
      </c>
      <c r="C3218" t="s">
        <v>312</v>
      </c>
      <c r="D3218">
        <v>3574</v>
      </c>
      <c r="E3218" t="s">
        <v>313</v>
      </c>
      <c r="F3218">
        <v>199900</v>
      </c>
    </row>
    <row r="3219" spans="1:6" x14ac:dyDescent="0.45">
      <c r="A3219" t="s">
        <v>321</v>
      </c>
      <c r="B3219">
        <v>2022</v>
      </c>
      <c r="C3219" t="s">
        <v>312</v>
      </c>
      <c r="D3219">
        <v>3944</v>
      </c>
      <c r="E3219" t="s">
        <v>316</v>
      </c>
      <c r="F3219">
        <v>199900</v>
      </c>
    </row>
    <row r="3220" spans="1:6" x14ac:dyDescent="0.45">
      <c r="A3220" t="s">
        <v>311</v>
      </c>
      <c r="B3220">
        <v>2019</v>
      </c>
      <c r="C3220" t="s">
        <v>312</v>
      </c>
      <c r="D3220">
        <v>2368</v>
      </c>
      <c r="E3220" t="s">
        <v>316</v>
      </c>
      <c r="F3220">
        <v>199900</v>
      </c>
    </row>
    <row r="3221" spans="1:6" x14ac:dyDescent="0.45">
      <c r="A3221" t="s">
        <v>311</v>
      </c>
      <c r="B3221">
        <v>2019</v>
      </c>
      <c r="C3221" t="s">
        <v>322</v>
      </c>
      <c r="D3221">
        <v>3054</v>
      </c>
      <c r="E3221" t="s">
        <v>316</v>
      </c>
      <c r="F3221">
        <v>199900</v>
      </c>
    </row>
    <row r="3222" spans="1:6" x14ac:dyDescent="0.45">
      <c r="A3222" t="s">
        <v>311</v>
      </c>
      <c r="B3222">
        <v>2020</v>
      </c>
      <c r="C3222" t="s">
        <v>312</v>
      </c>
      <c r="D3222">
        <v>1780</v>
      </c>
      <c r="E3222" t="s">
        <v>313</v>
      </c>
      <c r="F3222">
        <v>199900</v>
      </c>
    </row>
    <row r="3223" spans="1:6" x14ac:dyDescent="0.45">
      <c r="A3223" t="s">
        <v>311</v>
      </c>
      <c r="B3223">
        <v>2020</v>
      </c>
      <c r="C3223" t="s">
        <v>322</v>
      </c>
      <c r="D3223">
        <v>5936</v>
      </c>
      <c r="E3223" t="s">
        <v>316</v>
      </c>
      <c r="F3223">
        <v>199900</v>
      </c>
    </row>
    <row r="3224" spans="1:6" x14ac:dyDescent="0.45">
      <c r="A3224" t="s">
        <v>311</v>
      </c>
      <c r="B3224">
        <v>2021</v>
      </c>
      <c r="C3224" t="s">
        <v>315</v>
      </c>
      <c r="D3224">
        <v>3177</v>
      </c>
      <c r="E3224" t="s">
        <v>316</v>
      </c>
      <c r="F3224">
        <v>199900</v>
      </c>
    </row>
    <row r="3225" spans="1:6" x14ac:dyDescent="0.45">
      <c r="A3225" t="s">
        <v>311</v>
      </c>
      <c r="B3225">
        <v>2021</v>
      </c>
      <c r="C3225" t="s">
        <v>322</v>
      </c>
      <c r="D3225">
        <v>2940</v>
      </c>
      <c r="E3225" t="s">
        <v>316</v>
      </c>
      <c r="F3225">
        <v>199900</v>
      </c>
    </row>
    <row r="3226" spans="1:6" x14ac:dyDescent="0.45">
      <c r="A3226" t="s">
        <v>311</v>
      </c>
      <c r="B3226">
        <v>2021</v>
      </c>
      <c r="C3226" t="s">
        <v>312</v>
      </c>
      <c r="D3226">
        <v>4005</v>
      </c>
      <c r="E3226" t="s">
        <v>316</v>
      </c>
      <c r="F3226">
        <v>199900</v>
      </c>
    </row>
    <row r="3227" spans="1:6" x14ac:dyDescent="0.45">
      <c r="A3227" t="s">
        <v>311</v>
      </c>
      <c r="B3227">
        <v>2022</v>
      </c>
      <c r="C3227" t="s">
        <v>322</v>
      </c>
      <c r="D3227">
        <v>2185</v>
      </c>
      <c r="E3227" t="s">
        <v>316</v>
      </c>
      <c r="F3227">
        <v>199900</v>
      </c>
    </row>
    <row r="3228" spans="1:6" x14ac:dyDescent="0.45">
      <c r="A3228" t="s">
        <v>311</v>
      </c>
      <c r="B3228">
        <v>2022</v>
      </c>
      <c r="C3228" t="s">
        <v>322</v>
      </c>
      <c r="D3228">
        <v>6041</v>
      </c>
      <c r="E3228" t="s">
        <v>316</v>
      </c>
      <c r="F3228">
        <v>199900</v>
      </c>
    </row>
    <row r="3229" spans="1:6" x14ac:dyDescent="0.45">
      <c r="A3229" t="s">
        <v>329</v>
      </c>
      <c r="B3229">
        <v>2016</v>
      </c>
      <c r="C3229" t="s">
        <v>317</v>
      </c>
      <c r="D3229">
        <v>15867</v>
      </c>
      <c r="E3229" t="s">
        <v>316</v>
      </c>
      <c r="F3229">
        <v>199900</v>
      </c>
    </row>
    <row r="3230" spans="1:6" x14ac:dyDescent="0.45">
      <c r="A3230" t="s">
        <v>328</v>
      </c>
      <c r="B3230">
        <v>2020</v>
      </c>
      <c r="C3230" t="s">
        <v>312</v>
      </c>
      <c r="D3230">
        <v>7260</v>
      </c>
      <c r="E3230" t="s">
        <v>316</v>
      </c>
      <c r="F3230">
        <v>199900</v>
      </c>
    </row>
    <row r="3231" spans="1:6" x14ac:dyDescent="0.45">
      <c r="A3231" t="s">
        <v>328</v>
      </c>
      <c r="B3231">
        <v>2021</v>
      </c>
      <c r="C3231" t="s">
        <v>312</v>
      </c>
      <c r="D3231">
        <v>4419</v>
      </c>
      <c r="E3231" t="s">
        <v>316</v>
      </c>
      <c r="F3231">
        <v>199900</v>
      </c>
    </row>
    <row r="3232" spans="1:6" x14ac:dyDescent="0.45">
      <c r="A3232" t="s">
        <v>328</v>
      </c>
      <c r="B3232">
        <v>2021</v>
      </c>
      <c r="C3232" t="s">
        <v>312</v>
      </c>
      <c r="D3232">
        <v>10055</v>
      </c>
      <c r="E3232" t="s">
        <v>316</v>
      </c>
      <c r="F3232">
        <v>199900</v>
      </c>
    </row>
    <row r="3233" spans="1:6" x14ac:dyDescent="0.45">
      <c r="A3233" t="s">
        <v>335</v>
      </c>
      <c r="B3233">
        <v>2016</v>
      </c>
      <c r="C3233" t="s">
        <v>312</v>
      </c>
      <c r="D3233">
        <v>14000</v>
      </c>
      <c r="E3233" t="s">
        <v>316</v>
      </c>
      <c r="F3233">
        <v>199900</v>
      </c>
    </row>
    <row r="3234" spans="1:6" x14ac:dyDescent="0.45">
      <c r="A3234" t="s">
        <v>335</v>
      </c>
      <c r="B3234">
        <v>2017</v>
      </c>
      <c r="C3234" t="s">
        <v>315</v>
      </c>
      <c r="D3234">
        <v>10568</v>
      </c>
      <c r="E3234" t="s">
        <v>316</v>
      </c>
      <c r="F3234">
        <v>199900</v>
      </c>
    </row>
    <row r="3235" spans="1:6" x14ac:dyDescent="0.45">
      <c r="A3235" t="s">
        <v>335</v>
      </c>
      <c r="B3235">
        <v>2018</v>
      </c>
      <c r="C3235" t="s">
        <v>315</v>
      </c>
      <c r="D3235">
        <v>12417</v>
      </c>
      <c r="E3235" t="s">
        <v>316</v>
      </c>
      <c r="F3235">
        <v>199900</v>
      </c>
    </row>
    <row r="3236" spans="1:6" x14ac:dyDescent="0.45">
      <c r="A3236" t="s">
        <v>335</v>
      </c>
      <c r="B3236">
        <v>2018</v>
      </c>
      <c r="C3236" t="s">
        <v>312</v>
      </c>
      <c r="D3236">
        <v>9786</v>
      </c>
      <c r="E3236" t="s">
        <v>316</v>
      </c>
      <c r="F3236">
        <v>199900</v>
      </c>
    </row>
    <row r="3237" spans="1:6" x14ac:dyDescent="0.45">
      <c r="A3237" t="s">
        <v>335</v>
      </c>
      <c r="B3237">
        <v>2019</v>
      </c>
      <c r="C3237" t="s">
        <v>315</v>
      </c>
      <c r="D3237">
        <v>4066</v>
      </c>
      <c r="E3237" t="s">
        <v>316</v>
      </c>
      <c r="F3237">
        <v>199900</v>
      </c>
    </row>
    <row r="3238" spans="1:6" x14ac:dyDescent="0.45">
      <c r="A3238" t="s">
        <v>335</v>
      </c>
      <c r="B3238">
        <v>2019</v>
      </c>
      <c r="C3238" t="s">
        <v>315</v>
      </c>
      <c r="D3238">
        <v>8991</v>
      </c>
      <c r="E3238" t="s">
        <v>316</v>
      </c>
      <c r="F3238">
        <v>199900</v>
      </c>
    </row>
    <row r="3239" spans="1:6" x14ac:dyDescent="0.45">
      <c r="A3239" t="s">
        <v>335</v>
      </c>
      <c r="B3239">
        <v>2021</v>
      </c>
      <c r="C3239" t="s">
        <v>315</v>
      </c>
      <c r="D3239">
        <v>1444</v>
      </c>
      <c r="E3239" t="s">
        <v>316</v>
      </c>
      <c r="F3239">
        <v>199900</v>
      </c>
    </row>
    <row r="3240" spans="1:6" x14ac:dyDescent="0.45">
      <c r="A3240" t="s">
        <v>335</v>
      </c>
      <c r="B3240">
        <v>2021</v>
      </c>
      <c r="C3240" t="s">
        <v>315</v>
      </c>
      <c r="D3240">
        <v>3863</v>
      </c>
      <c r="E3240" t="s">
        <v>316</v>
      </c>
      <c r="F3240">
        <v>199900</v>
      </c>
    </row>
    <row r="3241" spans="1:6" x14ac:dyDescent="0.45">
      <c r="A3241" t="s">
        <v>335</v>
      </c>
      <c r="B3241">
        <v>2021</v>
      </c>
      <c r="C3241" t="s">
        <v>315</v>
      </c>
      <c r="D3241">
        <v>4094</v>
      </c>
      <c r="E3241" t="s">
        <v>316</v>
      </c>
      <c r="F3241">
        <v>199900</v>
      </c>
    </row>
    <row r="3242" spans="1:6" x14ac:dyDescent="0.45">
      <c r="A3242" t="s">
        <v>335</v>
      </c>
      <c r="B3242">
        <v>2021</v>
      </c>
      <c r="C3242" t="s">
        <v>315</v>
      </c>
      <c r="D3242">
        <v>4185</v>
      </c>
      <c r="E3242" t="s">
        <v>316</v>
      </c>
      <c r="F3242">
        <v>199900</v>
      </c>
    </row>
    <row r="3243" spans="1:6" x14ac:dyDescent="0.45">
      <c r="A3243" t="s">
        <v>335</v>
      </c>
      <c r="B3243">
        <v>2021</v>
      </c>
      <c r="C3243" t="s">
        <v>315</v>
      </c>
      <c r="D3243">
        <v>4343</v>
      </c>
      <c r="E3243" t="s">
        <v>316</v>
      </c>
      <c r="F3243">
        <v>199900</v>
      </c>
    </row>
    <row r="3244" spans="1:6" x14ac:dyDescent="0.45">
      <c r="A3244" t="s">
        <v>320</v>
      </c>
      <c r="B3244">
        <v>2016</v>
      </c>
      <c r="C3244" t="s">
        <v>317</v>
      </c>
      <c r="D3244">
        <v>9100</v>
      </c>
      <c r="E3244" t="s">
        <v>316</v>
      </c>
      <c r="F3244">
        <v>199900</v>
      </c>
    </row>
    <row r="3245" spans="1:6" x14ac:dyDescent="0.45">
      <c r="A3245" t="s">
        <v>320</v>
      </c>
      <c r="B3245">
        <v>2016</v>
      </c>
      <c r="C3245" t="s">
        <v>317</v>
      </c>
      <c r="D3245">
        <v>16363</v>
      </c>
      <c r="E3245" t="s">
        <v>316</v>
      </c>
      <c r="F3245">
        <v>199900</v>
      </c>
    </row>
    <row r="3246" spans="1:6" x14ac:dyDescent="0.45">
      <c r="A3246" t="s">
        <v>320</v>
      </c>
      <c r="B3246">
        <v>2016</v>
      </c>
      <c r="C3246" t="s">
        <v>317</v>
      </c>
      <c r="D3246">
        <v>18100</v>
      </c>
      <c r="E3246" t="s">
        <v>316</v>
      </c>
      <c r="F3246">
        <v>199900</v>
      </c>
    </row>
    <row r="3247" spans="1:6" x14ac:dyDescent="0.45">
      <c r="A3247" t="s">
        <v>320</v>
      </c>
      <c r="B3247">
        <v>2017</v>
      </c>
      <c r="C3247" t="s">
        <v>317</v>
      </c>
      <c r="D3247">
        <v>12541</v>
      </c>
      <c r="E3247" t="s">
        <v>316</v>
      </c>
      <c r="F3247">
        <v>199900</v>
      </c>
    </row>
    <row r="3248" spans="1:6" x14ac:dyDescent="0.45">
      <c r="A3248" t="s">
        <v>320</v>
      </c>
      <c r="B3248">
        <v>2018</v>
      </c>
      <c r="C3248" t="s">
        <v>315</v>
      </c>
      <c r="D3248">
        <v>14407</v>
      </c>
      <c r="E3248" t="s">
        <v>316</v>
      </c>
      <c r="F3248">
        <v>199900</v>
      </c>
    </row>
    <row r="3249" spans="1:6" x14ac:dyDescent="0.45">
      <c r="A3249" t="s">
        <v>320</v>
      </c>
      <c r="B3249">
        <v>2018</v>
      </c>
      <c r="C3249" t="s">
        <v>317</v>
      </c>
      <c r="D3249">
        <v>16330</v>
      </c>
      <c r="E3249" t="s">
        <v>316</v>
      </c>
      <c r="F3249">
        <v>199900</v>
      </c>
    </row>
    <row r="3250" spans="1:6" x14ac:dyDescent="0.45">
      <c r="A3250" t="s">
        <v>320</v>
      </c>
      <c r="B3250">
        <v>2019</v>
      </c>
      <c r="C3250" t="s">
        <v>322</v>
      </c>
      <c r="D3250">
        <v>7000</v>
      </c>
      <c r="E3250" t="s">
        <v>316</v>
      </c>
      <c r="F3250">
        <v>199900</v>
      </c>
    </row>
    <row r="3251" spans="1:6" x14ac:dyDescent="0.45">
      <c r="A3251" t="s">
        <v>320</v>
      </c>
      <c r="B3251">
        <v>2021</v>
      </c>
      <c r="C3251" t="s">
        <v>312</v>
      </c>
      <c r="D3251">
        <v>2315</v>
      </c>
      <c r="E3251" t="s">
        <v>313</v>
      </c>
      <c r="F3251">
        <v>199900</v>
      </c>
    </row>
    <row r="3252" spans="1:6" x14ac:dyDescent="0.45">
      <c r="A3252" t="s">
        <v>320</v>
      </c>
      <c r="B3252">
        <v>2021</v>
      </c>
      <c r="C3252" t="s">
        <v>312</v>
      </c>
      <c r="D3252">
        <v>2950</v>
      </c>
      <c r="E3252" t="s">
        <v>313</v>
      </c>
      <c r="F3252">
        <v>199900</v>
      </c>
    </row>
    <row r="3253" spans="1:6" x14ac:dyDescent="0.45">
      <c r="A3253" t="s">
        <v>320</v>
      </c>
      <c r="B3253">
        <v>2021</v>
      </c>
      <c r="C3253" t="s">
        <v>312</v>
      </c>
      <c r="D3253">
        <v>3001</v>
      </c>
      <c r="E3253" t="s">
        <v>313</v>
      </c>
      <c r="F3253">
        <v>199900</v>
      </c>
    </row>
    <row r="3254" spans="1:6" x14ac:dyDescent="0.45">
      <c r="A3254" t="s">
        <v>320</v>
      </c>
      <c r="B3254">
        <v>2021</v>
      </c>
      <c r="C3254" t="s">
        <v>312</v>
      </c>
      <c r="D3254">
        <v>3810</v>
      </c>
      <c r="E3254" t="s">
        <v>313</v>
      </c>
      <c r="F3254">
        <v>199900</v>
      </c>
    </row>
    <row r="3255" spans="1:6" x14ac:dyDescent="0.45">
      <c r="A3255" t="s">
        <v>320</v>
      </c>
      <c r="B3255">
        <v>2021</v>
      </c>
      <c r="C3255" t="s">
        <v>312</v>
      </c>
      <c r="D3255">
        <v>3900</v>
      </c>
      <c r="E3255" t="s">
        <v>313</v>
      </c>
      <c r="F3255">
        <v>199900</v>
      </c>
    </row>
    <row r="3256" spans="1:6" x14ac:dyDescent="0.45">
      <c r="A3256" t="s">
        <v>320</v>
      </c>
      <c r="B3256">
        <v>2021</v>
      </c>
      <c r="C3256" t="s">
        <v>312</v>
      </c>
      <c r="D3256">
        <v>5690</v>
      </c>
      <c r="E3256" t="s">
        <v>313</v>
      </c>
      <c r="F3256">
        <v>199900</v>
      </c>
    </row>
    <row r="3257" spans="1:6" x14ac:dyDescent="0.45">
      <c r="A3257" t="s">
        <v>320</v>
      </c>
      <c r="B3257">
        <v>2022</v>
      </c>
      <c r="C3257" t="s">
        <v>312</v>
      </c>
      <c r="D3257">
        <v>1080</v>
      </c>
      <c r="E3257" t="s">
        <v>313</v>
      </c>
      <c r="F3257">
        <v>199900</v>
      </c>
    </row>
    <row r="3258" spans="1:6" x14ac:dyDescent="0.45">
      <c r="A3258" t="s">
        <v>314</v>
      </c>
      <c r="B3258">
        <v>2015</v>
      </c>
      <c r="C3258" t="s">
        <v>317</v>
      </c>
      <c r="D3258">
        <v>10695</v>
      </c>
      <c r="E3258" t="s">
        <v>316</v>
      </c>
      <c r="F3258">
        <v>199900</v>
      </c>
    </row>
    <row r="3259" spans="1:6" x14ac:dyDescent="0.45">
      <c r="A3259" t="s">
        <v>314</v>
      </c>
      <c r="B3259">
        <v>2015</v>
      </c>
      <c r="C3259" t="s">
        <v>317</v>
      </c>
      <c r="D3259">
        <v>15191</v>
      </c>
      <c r="E3259" t="s">
        <v>316</v>
      </c>
      <c r="F3259">
        <v>199900</v>
      </c>
    </row>
    <row r="3260" spans="1:6" x14ac:dyDescent="0.45">
      <c r="A3260" t="s">
        <v>314</v>
      </c>
      <c r="B3260">
        <v>2016</v>
      </c>
      <c r="C3260" t="s">
        <v>315</v>
      </c>
      <c r="D3260">
        <v>15898</v>
      </c>
      <c r="E3260" t="s">
        <v>316</v>
      </c>
      <c r="F3260">
        <v>199900</v>
      </c>
    </row>
    <row r="3261" spans="1:6" x14ac:dyDescent="0.45">
      <c r="A3261" t="s">
        <v>314</v>
      </c>
      <c r="B3261">
        <v>2016</v>
      </c>
      <c r="C3261" t="s">
        <v>317</v>
      </c>
      <c r="D3261">
        <v>10765</v>
      </c>
      <c r="E3261" t="s">
        <v>316</v>
      </c>
      <c r="F3261">
        <v>199900</v>
      </c>
    </row>
    <row r="3262" spans="1:6" x14ac:dyDescent="0.45">
      <c r="A3262" t="s">
        <v>314</v>
      </c>
      <c r="B3262">
        <v>2016</v>
      </c>
      <c r="C3262" t="s">
        <v>317</v>
      </c>
      <c r="D3262">
        <v>12182</v>
      </c>
      <c r="E3262" t="s">
        <v>316</v>
      </c>
      <c r="F3262">
        <v>199900</v>
      </c>
    </row>
    <row r="3263" spans="1:6" x14ac:dyDescent="0.45">
      <c r="A3263" t="s">
        <v>314</v>
      </c>
      <c r="B3263">
        <v>2017</v>
      </c>
      <c r="C3263" t="s">
        <v>315</v>
      </c>
      <c r="D3263">
        <v>10576</v>
      </c>
      <c r="E3263" t="s">
        <v>316</v>
      </c>
      <c r="F3263">
        <v>199900</v>
      </c>
    </row>
    <row r="3264" spans="1:6" x14ac:dyDescent="0.45">
      <c r="A3264" t="s">
        <v>314</v>
      </c>
      <c r="B3264">
        <v>2018</v>
      </c>
      <c r="C3264" t="s">
        <v>317</v>
      </c>
      <c r="D3264">
        <v>9499</v>
      </c>
      <c r="E3264" t="s">
        <v>316</v>
      </c>
      <c r="F3264">
        <v>199900</v>
      </c>
    </row>
    <row r="3265" spans="1:6" x14ac:dyDescent="0.45">
      <c r="A3265" t="s">
        <v>318</v>
      </c>
      <c r="B3265">
        <v>2019</v>
      </c>
      <c r="C3265" t="s">
        <v>317</v>
      </c>
      <c r="D3265">
        <v>14156</v>
      </c>
      <c r="E3265" t="s">
        <v>313</v>
      </c>
      <c r="F3265">
        <v>199875</v>
      </c>
    </row>
    <row r="3266" spans="1:6" x14ac:dyDescent="0.45">
      <c r="A3266" t="s">
        <v>321</v>
      </c>
      <c r="B3266">
        <v>2020</v>
      </c>
      <c r="C3266" t="s">
        <v>317</v>
      </c>
      <c r="D3266">
        <v>8637</v>
      </c>
      <c r="E3266" t="s">
        <v>313</v>
      </c>
      <c r="F3266">
        <v>199875</v>
      </c>
    </row>
    <row r="3267" spans="1:6" x14ac:dyDescent="0.45">
      <c r="A3267" t="s">
        <v>321</v>
      </c>
      <c r="B3267">
        <v>2021</v>
      </c>
      <c r="C3267" t="s">
        <v>317</v>
      </c>
      <c r="D3267">
        <v>7281</v>
      </c>
      <c r="E3267" t="s">
        <v>313</v>
      </c>
      <c r="F3267">
        <v>199875</v>
      </c>
    </row>
    <row r="3268" spans="1:6" x14ac:dyDescent="0.45">
      <c r="A3268" t="s">
        <v>327</v>
      </c>
      <c r="B3268">
        <v>2016</v>
      </c>
      <c r="C3268" t="s">
        <v>312</v>
      </c>
      <c r="D3268">
        <v>14499</v>
      </c>
      <c r="E3268" t="s">
        <v>313</v>
      </c>
      <c r="F3268">
        <v>199800</v>
      </c>
    </row>
    <row r="3269" spans="1:6" x14ac:dyDescent="0.45">
      <c r="A3269" t="s">
        <v>327</v>
      </c>
      <c r="B3269">
        <v>2016</v>
      </c>
      <c r="C3269" t="s">
        <v>317</v>
      </c>
      <c r="D3269">
        <v>14846</v>
      </c>
      <c r="E3269" t="s">
        <v>316</v>
      </c>
      <c r="F3269">
        <v>199800</v>
      </c>
    </row>
    <row r="3270" spans="1:6" x14ac:dyDescent="0.45">
      <c r="A3270" t="s">
        <v>319</v>
      </c>
      <c r="B3270">
        <v>2016</v>
      </c>
      <c r="C3270" t="s">
        <v>312</v>
      </c>
      <c r="D3270">
        <v>8632</v>
      </c>
      <c r="E3270" t="s">
        <v>313</v>
      </c>
      <c r="F3270">
        <v>199800</v>
      </c>
    </row>
    <row r="3271" spans="1:6" x14ac:dyDescent="0.45">
      <c r="A3271" t="s">
        <v>332</v>
      </c>
      <c r="B3271">
        <v>2016</v>
      </c>
      <c r="C3271" t="s">
        <v>317</v>
      </c>
      <c r="D3271">
        <v>6162</v>
      </c>
      <c r="E3271" t="s">
        <v>313</v>
      </c>
      <c r="F3271">
        <v>199800</v>
      </c>
    </row>
    <row r="3272" spans="1:6" x14ac:dyDescent="0.45">
      <c r="A3272" t="s">
        <v>324</v>
      </c>
      <c r="B3272">
        <v>2017</v>
      </c>
      <c r="C3272" t="s">
        <v>315</v>
      </c>
      <c r="D3272">
        <v>6017</v>
      </c>
      <c r="E3272" t="s">
        <v>316</v>
      </c>
      <c r="F3272">
        <v>199800</v>
      </c>
    </row>
    <row r="3273" spans="1:6" x14ac:dyDescent="0.45">
      <c r="A3273" t="s">
        <v>324</v>
      </c>
      <c r="B3273">
        <v>2022</v>
      </c>
      <c r="C3273" t="s">
        <v>312</v>
      </c>
      <c r="D3273">
        <v>1398</v>
      </c>
      <c r="E3273" t="s">
        <v>316</v>
      </c>
      <c r="F3273">
        <v>199800</v>
      </c>
    </row>
    <row r="3274" spans="1:6" x14ac:dyDescent="0.45">
      <c r="A3274" t="s">
        <v>318</v>
      </c>
      <c r="B3274">
        <v>2018</v>
      </c>
      <c r="C3274" t="s">
        <v>312</v>
      </c>
      <c r="D3274">
        <v>9708</v>
      </c>
      <c r="E3274" t="s">
        <v>316</v>
      </c>
      <c r="F3274">
        <v>199800</v>
      </c>
    </row>
    <row r="3275" spans="1:6" x14ac:dyDescent="0.45">
      <c r="A3275" t="s">
        <v>329</v>
      </c>
      <c r="B3275">
        <v>2021</v>
      </c>
      <c r="C3275" t="s">
        <v>317</v>
      </c>
      <c r="D3275">
        <v>13127</v>
      </c>
      <c r="E3275" t="s">
        <v>316</v>
      </c>
      <c r="F3275">
        <v>199800</v>
      </c>
    </row>
    <row r="3276" spans="1:6" x14ac:dyDescent="0.45">
      <c r="A3276" t="s">
        <v>328</v>
      </c>
      <c r="B3276">
        <v>2019</v>
      </c>
      <c r="C3276" t="s">
        <v>312</v>
      </c>
      <c r="D3276">
        <v>5788</v>
      </c>
      <c r="E3276" t="s">
        <v>316</v>
      </c>
      <c r="F3276">
        <v>199800</v>
      </c>
    </row>
    <row r="3277" spans="1:6" x14ac:dyDescent="0.45">
      <c r="A3277" t="s">
        <v>328</v>
      </c>
      <c r="B3277">
        <v>2021</v>
      </c>
      <c r="C3277" t="s">
        <v>312</v>
      </c>
      <c r="D3277">
        <v>5927</v>
      </c>
      <c r="E3277" t="s">
        <v>313</v>
      </c>
      <c r="F3277">
        <v>199800</v>
      </c>
    </row>
    <row r="3278" spans="1:6" x14ac:dyDescent="0.45">
      <c r="A3278" t="s">
        <v>335</v>
      </c>
      <c r="B3278">
        <v>2016</v>
      </c>
      <c r="C3278" t="s">
        <v>315</v>
      </c>
      <c r="D3278">
        <v>18462</v>
      </c>
      <c r="E3278" t="s">
        <v>316</v>
      </c>
      <c r="F3278">
        <v>199800</v>
      </c>
    </row>
    <row r="3279" spans="1:6" x14ac:dyDescent="0.45">
      <c r="A3279" t="s">
        <v>320</v>
      </c>
      <c r="B3279">
        <v>2016</v>
      </c>
      <c r="C3279" t="s">
        <v>315</v>
      </c>
      <c r="D3279">
        <v>9624</v>
      </c>
      <c r="E3279" t="s">
        <v>316</v>
      </c>
      <c r="F3279">
        <v>199800</v>
      </c>
    </row>
    <row r="3280" spans="1:6" x14ac:dyDescent="0.45">
      <c r="A3280" t="s">
        <v>320</v>
      </c>
      <c r="B3280">
        <v>2017</v>
      </c>
      <c r="C3280" t="s">
        <v>312</v>
      </c>
      <c r="D3280">
        <v>18386</v>
      </c>
      <c r="E3280" t="s">
        <v>316</v>
      </c>
      <c r="F3280">
        <v>199800</v>
      </c>
    </row>
    <row r="3281" spans="1:6" x14ac:dyDescent="0.45">
      <c r="A3281" t="s">
        <v>320</v>
      </c>
      <c r="B3281">
        <v>2018</v>
      </c>
      <c r="C3281" t="s">
        <v>312</v>
      </c>
      <c r="D3281">
        <v>13325</v>
      </c>
      <c r="E3281" t="s">
        <v>313</v>
      </c>
      <c r="F3281">
        <v>199800</v>
      </c>
    </row>
    <row r="3282" spans="1:6" x14ac:dyDescent="0.45">
      <c r="A3282" t="s">
        <v>320</v>
      </c>
      <c r="B3282">
        <v>2020</v>
      </c>
      <c r="C3282" t="s">
        <v>312</v>
      </c>
      <c r="D3282">
        <v>2986</v>
      </c>
      <c r="E3282" t="s">
        <v>313</v>
      </c>
      <c r="F3282">
        <v>199800</v>
      </c>
    </row>
    <row r="3283" spans="1:6" x14ac:dyDescent="0.45">
      <c r="A3283" t="s">
        <v>320</v>
      </c>
      <c r="B3283">
        <v>2020</v>
      </c>
      <c r="C3283" t="s">
        <v>312</v>
      </c>
      <c r="D3283">
        <v>5707</v>
      </c>
      <c r="E3283" t="s">
        <v>313</v>
      </c>
      <c r="F3283">
        <v>199800</v>
      </c>
    </row>
    <row r="3284" spans="1:6" x14ac:dyDescent="0.45">
      <c r="A3284" t="s">
        <v>314</v>
      </c>
      <c r="B3284">
        <v>2016</v>
      </c>
      <c r="C3284" t="s">
        <v>317</v>
      </c>
      <c r="D3284">
        <v>14359</v>
      </c>
      <c r="E3284" t="s">
        <v>316</v>
      </c>
      <c r="F3284">
        <v>199800</v>
      </c>
    </row>
    <row r="3285" spans="1:6" x14ac:dyDescent="0.45">
      <c r="A3285" t="s">
        <v>327</v>
      </c>
      <c r="B3285">
        <v>2017</v>
      </c>
      <c r="C3285" t="s">
        <v>322</v>
      </c>
      <c r="D3285">
        <v>5055</v>
      </c>
      <c r="E3285" t="s">
        <v>316</v>
      </c>
      <c r="F3285">
        <v>199700</v>
      </c>
    </row>
    <row r="3286" spans="1:6" x14ac:dyDescent="0.45">
      <c r="A3286" t="s">
        <v>323</v>
      </c>
      <c r="B3286">
        <v>2016</v>
      </c>
      <c r="C3286" t="s">
        <v>317</v>
      </c>
      <c r="D3286">
        <v>7250</v>
      </c>
      <c r="E3286" t="s">
        <v>316</v>
      </c>
      <c r="F3286">
        <v>199700</v>
      </c>
    </row>
    <row r="3287" spans="1:6" x14ac:dyDescent="0.45">
      <c r="A3287" t="s">
        <v>332</v>
      </c>
      <c r="B3287">
        <v>2021</v>
      </c>
      <c r="C3287" t="s">
        <v>315</v>
      </c>
      <c r="D3287">
        <v>3043</v>
      </c>
      <c r="E3287" t="s">
        <v>316</v>
      </c>
      <c r="F3287">
        <v>199500</v>
      </c>
    </row>
    <row r="3288" spans="1:6" x14ac:dyDescent="0.45">
      <c r="A3288" t="s">
        <v>330</v>
      </c>
      <c r="B3288">
        <v>2020</v>
      </c>
      <c r="C3288" t="s">
        <v>312</v>
      </c>
      <c r="D3288">
        <v>9063</v>
      </c>
      <c r="E3288" t="s">
        <v>316</v>
      </c>
      <c r="F3288">
        <v>199000</v>
      </c>
    </row>
    <row r="3289" spans="1:6" x14ac:dyDescent="0.45">
      <c r="A3289" t="s">
        <v>327</v>
      </c>
      <c r="B3289">
        <v>2017</v>
      </c>
      <c r="C3289" t="s">
        <v>317</v>
      </c>
      <c r="D3289">
        <v>12800</v>
      </c>
      <c r="E3289" t="s">
        <v>316</v>
      </c>
      <c r="F3289">
        <v>199000</v>
      </c>
    </row>
    <row r="3290" spans="1:6" x14ac:dyDescent="0.45">
      <c r="A3290" t="s">
        <v>319</v>
      </c>
      <c r="B3290">
        <v>2018</v>
      </c>
      <c r="C3290" t="s">
        <v>317</v>
      </c>
      <c r="D3290">
        <v>13400</v>
      </c>
      <c r="E3290" t="s">
        <v>316</v>
      </c>
      <c r="F3290">
        <v>199000</v>
      </c>
    </row>
    <row r="3291" spans="1:6" x14ac:dyDescent="0.45">
      <c r="A3291" t="s">
        <v>324</v>
      </c>
      <c r="B3291">
        <v>2022</v>
      </c>
      <c r="C3291" t="s">
        <v>312</v>
      </c>
      <c r="D3291">
        <v>2544</v>
      </c>
      <c r="E3291" t="s">
        <v>316</v>
      </c>
      <c r="F3291">
        <v>199000</v>
      </c>
    </row>
    <row r="3292" spans="1:6" x14ac:dyDescent="0.45">
      <c r="A3292" t="s">
        <v>339</v>
      </c>
      <c r="B3292">
        <v>2015</v>
      </c>
      <c r="C3292" t="s">
        <v>312</v>
      </c>
      <c r="D3292">
        <v>10500</v>
      </c>
      <c r="E3292" t="s">
        <v>316</v>
      </c>
      <c r="F3292">
        <v>199000</v>
      </c>
    </row>
    <row r="3293" spans="1:6" x14ac:dyDescent="0.45">
      <c r="A3293" t="s">
        <v>333</v>
      </c>
      <c r="B3293">
        <v>2019</v>
      </c>
      <c r="C3293" t="s">
        <v>312</v>
      </c>
      <c r="D3293">
        <v>3672</v>
      </c>
      <c r="E3293" t="s">
        <v>313</v>
      </c>
      <c r="F3293">
        <v>199000</v>
      </c>
    </row>
    <row r="3294" spans="1:6" x14ac:dyDescent="0.45">
      <c r="A3294" t="s">
        <v>318</v>
      </c>
      <c r="B3294">
        <v>2017</v>
      </c>
      <c r="C3294" t="s">
        <v>317</v>
      </c>
      <c r="D3294">
        <v>14300</v>
      </c>
      <c r="E3294" t="s">
        <v>316</v>
      </c>
      <c r="F3294">
        <v>199000</v>
      </c>
    </row>
    <row r="3295" spans="1:6" x14ac:dyDescent="0.45">
      <c r="A3295" t="s">
        <v>328</v>
      </c>
      <c r="B3295">
        <v>2021</v>
      </c>
      <c r="C3295" t="s">
        <v>312</v>
      </c>
      <c r="D3295">
        <v>6167</v>
      </c>
      <c r="E3295" t="s">
        <v>313</v>
      </c>
      <c r="F3295">
        <v>199000</v>
      </c>
    </row>
    <row r="3296" spans="1:6" x14ac:dyDescent="0.45">
      <c r="A3296" t="s">
        <v>335</v>
      </c>
      <c r="B3296">
        <v>2018</v>
      </c>
      <c r="C3296" t="s">
        <v>312</v>
      </c>
      <c r="D3296">
        <v>4999</v>
      </c>
      <c r="E3296" t="s">
        <v>316</v>
      </c>
      <c r="F3296">
        <v>199000</v>
      </c>
    </row>
    <row r="3297" spans="1:6" x14ac:dyDescent="0.45">
      <c r="A3297" t="s">
        <v>335</v>
      </c>
      <c r="B3297">
        <v>2020</v>
      </c>
      <c r="C3297" t="s">
        <v>315</v>
      </c>
      <c r="D3297">
        <v>4090</v>
      </c>
      <c r="E3297" t="s">
        <v>316</v>
      </c>
      <c r="F3297">
        <v>199000</v>
      </c>
    </row>
    <row r="3298" spans="1:6" x14ac:dyDescent="0.45">
      <c r="A3298" t="s">
        <v>320</v>
      </c>
      <c r="B3298">
        <v>2021</v>
      </c>
      <c r="C3298" t="s">
        <v>312</v>
      </c>
      <c r="D3298">
        <v>4590</v>
      </c>
      <c r="E3298" t="s">
        <v>313</v>
      </c>
      <c r="F3298">
        <v>199000</v>
      </c>
    </row>
    <row r="3299" spans="1:6" x14ac:dyDescent="0.45">
      <c r="A3299" t="s">
        <v>314</v>
      </c>
      <c r="B3299">
        <v>2018</v>
      </c>
      <c r="C3299" t="s">
        <v>317</v>
      </c>
      <c r="D3299">
        <v>10400</v>
      </c>
      <c r="E3299" t="s">
        <v>316</v>
      </c>
      <c r="F3299">
        <v>199000</v>
      </c>
    </row>
    <row r="3300" spans="1:6" x14ac:dyDescent="0.45">
      <c r="A3300" t="s">
        <v>324</v>
      </c>
      <c r="B3300">
        <v>2018</v>
      </c>
      <c r="C3300" t="s">
        <v>317</v>
      </c>
      <c r="D3300">
        <v>12923</v>
      </c>
      <c r="E3300" t="s">
        <v>316</v>
      </c>
      <c r="F3300">
        <v>198900</v>
      </c>
    </row>
    <row r="3301" spans="1:6" x14ac:dyDescent="0.45">
      <c r="A3301" t="s">
        <v>323</v>
      </c>
      <c r="B3301">
        <v>2018</v>
      </c>
      <c r="C3301" t="s">
        <v>317</v>
      </c>
      <c r="D3301">
        <v>17884</v>
      </c>
      <c r="E3301" t="s">
        <v>316</v>
      </c>
      <c r="F3301">
        <v>198900</v>
      </c>
    </row>
    <row r="3302" spans="1:6" x14ac:dyDescent="0.45">
      <c r="A3302" t="s">
        <v>320</v>
      </c>
      <c r="B3302">
        <v>2017</v>
      </c>
      <c r="C3302" t="s">
        <v>315</v>
      </c>
      <c r="D3302">
        <v>11293</v>
      </c>
      <c r="E3302" t="s">
        <v>316</v>
      </c>
      <c r="F3302">
        <v>198900</v>
      </c>
    </row>
    <row r="3303" spans="1:6" x14ac:dyDescent="0.45">
      <c r="A3303" t="s">
        <v>333</v>
      </c>
      <c r="B3303">
        <v>2019</v>
      </c>
      <c r="C3303" t="s">
        <v>312</v>
      </c>
      <c r="D3303">
        <v>8428</v>
      </c>
      <c r="E3303" t="s">
        <v>316</v>
      </c>
      <c r="F3303">
        <v>198800</v>
      </c>
    </row>
    <row r="3304" spans="1:6" x14ac:dyDescent="0.45">
      <c r="A3304" t="s">
        <v>335</v>
      </c>
      <c r="B3304">
        <v>2017</v>
      </c>
      <c r="C3304" t="s">
        <v>315</v>
      </c>
      <c r="D3304">
        <v>4959</v>
      </c>
      <c r="E3304" t="s">
        <v>316</v>
      </c>
      <c r="F3304">
        <v>198800</v>
      </c>
    </row>
    <row r="3305" spans="1:6" x14ac:dyDescent="0.45">
      <c r="A3305" t="s">
        <v>320</v>
      </c>
      <c r="B3305">
        <v>2017</v>
      </c>
      <c r="C3305" t="s">
        <v>312</v>
      </c>
      <c r="D3305">
        <v>9301</v>
      </c>
      <c r="E3305" t="s">
        <v>316</v>
      </c>
      <c r="F3305">
        <v>198800</v>
      </c>
    </row>
    <row r="3306" spans="1:6" x14ac:dyDescent="0.45">
      <c r="A3306" t="s">
        <v>320</v>
      </c>
      <c r="B3306">
        <v>2017</v>
      </c>
      <c r="C3306" t="s">
        <v>317</v>
      </c>
      <c r="D3306">
        <v>14500</v>
      </c>
      <c r="E3306" t="s">
        <v>316</v>
      </c>
      <c r="F3306">
        <v>198500</v>
      </c>
    </row>
    <row r="3307" spans="1:6" x14ac:dyDescent="0.45">
      <c r="A3307" t="s">
        <v>324</v>
      </c>
      <c r="B3307">
        <v>2019</v>
      </c>
      <c r="C3307" t="s">
        <v>315</v>
      </c>
      <c r="D3307">
        <v>14755</v>
      </c>
      <c r="E3307" t="s">
        <v>316</v>
      </c>
      <c r="F3307">
        <v>197900</v>
      </c>
    </row>
    <row r="3308" spans="1:6" x14ac:dyDescent="0.45">
      <c r="A3308" t="s">
        <v>318</v>
      </c>
      <c r="B3308">
        <v>2020</v>
      </c>
      <c r="C3308" t="s">
        <v>322</v>
      </c>
      <c r="D3308">
        <v>9700</v>
      </c>
      <c r="E3308" t="s">
        <v>316</v>
      </c>
      <c r="F3308">
        <v>197900</v>
      </c>
    </row>
    <row r="3309" spans="1:6" x14ac:dyDescent="0.45">
      <c r="A3309" t="s">
        <v>311</v>
      </c>
      <c r="B3309">
        <v>2018</v>
      </c>
      <c r="C3309" t="s">
        <v>317</v>
      </c>
      <c r="D3309">
        <v>6973</v>
      </c>
      <c r="E3309" t="s">
        <v>316</v>
      </c>
      <c r="F3309">
        <v>197900</v>
      </c>
    </row>
    <row r="3310" spans="1:6" x14ac:dyDescent="0.45">
      <c r="A3310" t="s">
        <v>320</v>
      </c>
      <c r="B3310">
        <v>2020</v>
      </c>
      <c r="C3310" t="s">
        <v>322</v>
      </c>
      <c r="D3310">
        <v>4912</v>
      </c>
      <c r="E3310" t="s">
        <v>316</v>
      </c>
      <c r="F3310">
        <v>197900</v>
      </c>
    </row>
    <row r="3311" spans="1:6" x14ac:dyDescent="0.45">
      <c r="A3311" t="s">
        <v>327</v>
      </c>
      <c r="B3311">
        <v>2014</v>
      </c>
      <c r="C3311" t="s">
        <v>317</v>
      </c>
      <c r="D3311">
        <v>11568</v>
      </c>
      <c r="E3311" t="s">
        <v>316</v>
      </c>
      <c r="F3311">
        <v>197000</v>
      </c>
    </row>
    <row r="3312" spans="1:6" x14ac:dyDescent="0.45">
      <c r="A3312" t="s">
        <v>320</v>
      </c>
      <c r="B3312">
        <v>2016</v>
      </c>
      <c r="C3312" t="s">
        <v>315</v>
      </c>
      <c r="D3312">
        <v>10800</v>
      </c>
      <c r="E3312" t="s">
        <v>316</v>
      </c>
      <c r="F3312">
        <v>195900</v>
      </c>
    </row>
    <row r="3313" spans="1:6" x14ac:dyDescent="0.45">
      <c r="A3313" t="s">
        <v>320</v>
      </c>
      <c r="B3313">
        <v>2021</v>
      </c>
      <c r="C3313" t="s">
        <v>312</v>
      </c>
      <c r="D3313">
        <v>3250</v>
      </c>
      <c r="E3313" t="s">
        <v>313</v>
      </c>
      <c r="F3313">
        <v>195900</v>
      </c>
    </row>
    <row r="3314" spans="1:6" x14ac:dyDescent="0.45">
      <c r="A3314" t="s">
        <v>336</v>
      </c>
      <c r="B3314">
        <v>2021</v>
      </c>
      <c r="C3314" t="s">
        <v>312</v>
      </c>
      <c r="D3314">
        <v>2700</v>
      </c>
      <c r="E3314" t="s">
        <v>313</v>
      </c>
      <c r="F3314">
        <v>195000</v>
      </c>
    </row>
    <row r="3315" spans="1:6" x14ac:dyDescent="0.45">
      <c r="A3315" t="s">
        <v>330</v>
      </c>
      <c r="B3315">
        <v>2021</v>
      </c>
      <c r="C3315" t="s">
        <v>312</v>
      </c>
      <c r="D3315">
        <v>6429</v>
      </c>
      <c r="E3315" t="s">
        <v>313</v>
      </c>
      <c r="F3315">
        <v>194900</v>
      </c>
    </row>
    <row r="3316" spans="1:6" x14ac:dyDescent="0.45">
      <c r="A3316" t="s">
        <v>327</v>
      </c>
      <c r="B3316">
        <v>2014</v>
      </c>
      <c r="C3316" t="s">
        <v>317</v>
      </c>
      <c r="D3316">
        <v>18577</v>
      </c>
      <c r="E3316" t="s">
        <v>316</v>
      </c>
      <c r="F3316">
        <v>194900</v>
      </c>
    </row>
    <row r="3317" spans="1:6" x14ac:dyDescent="0.45">
      <c r="A3317" t="s">
        <v>319</v>
      </c>
      <c r="B3317">
        <v>2017</v>
      </c>
      <c r="C3317" t="s">
        <v>317</v>
      </c>
      <c r="D3317">
        <v>14370</v>
      </c>
      <c r="E3317" t="s">
        <v>316</v>
      </c>
      <c r="F3317">
        <v>194900</v>
      </c>
    </row>
    <row r="3318" spans="1:6" x14ac:dyDescent="0.45">
      <c r="A3318" t="s">
        <v>319</v>
      </c>
      <c r="B3318">
        <v>2023</v>
      </c>
      <c r="C3318" t="s">
        <v>312</v>
      </c>
      <c r="D3318">
        <v>1900</v>
      </c>
      <c r="E3318" t="s">
        <v>313</v>
      </c>
      <c r="F3318">
        <v>194900</v>
      </c>
    </row>
    <row r="3319" spans="1:6" x14ac:dyDescent="0.45">
      <c r="A3319" t="s">
        <v>319</v>
      </c>
      <c r="B3319">
        <v>2023</v>
      </c>
      <c r="C3319" t="s">
        <v>312</v>
      </c>
      <c r="D3319">
        <v>2203</v>
      </c>
      <c r="E3319" t="s">
        <v>313</v>
      </c>
      <c r="F3319">
        <v>194900</v>
      </c>
    </row>
    <row r="3320" spans="1:6" x14ac:dyDescent="0.45">
      <c r="A3320" t="s">
        <v>331</v>
      </c>
      <c r="B3320">
        <v>2019</v>
      </c>
      <c r="C3320" t="s">
        <v>322</v>
      </c>
      <c r="D3320">
        <v>5800</v>
      </c>
      <c r="E3320" t="s">
        <v>316</v>
      </c>
      <c r="F3320">
        <v>194900</v>
      </c>
    </row>
    <row r="3321" spans="1:6" x14ac:dyDescent="0.45">
      <c r="A3321" t="s">
        <v>323</v>
      </c>
      <c r="B3321">
        <v>2016</v>
      </c>
      <c r="C3321" t="s">
        <v>312</v>
      </c>
      <c r="D3321">
        <v>5710</v>
      </c>
      <c r="E3321" t="s">
        <v>313</v>
      </c>
      <c r="F3321">
        <v>194900</v>
      </c>
    </row>
    <row r="3322" spans="1:6" x14ac:dyDescent="0.45">
      <c r="A3322" t="s">
        <v>323</v>
      </c>
      <c r="B3322">
        <v>2018</v>
      </c>
      <c r="C3322" t="s">
        <v>317</v>
      </c>
      <c r="D3322">
        <v>7355</v>
      </c>
      <c r="E3322" t="s">
        <v>316</v>
      </c>
      <c r="F3322">
        <v>194900</v>
      </c>
    </row>
    <row r="3323" spans="1:6" x14ac:dyDescent="0.45">
      <c r="A3323" t="s">
        <v>329</v>
      </c>
      <c r="B3323">
        <v>2021</v>
      </c>
      <c r="C3323" t="s">
        <v>312</v>
      </c>
      <c r="D3323">
        <v>2707</v>
      </c>
      <c r="E3323" t="s">
        <v>316</v>
      </c>
      <c r="F3323">
        <v>194900</v>
      </c>
    </row>
    <row r="3324" spans="1:6" x14ac:dyDescent="0.45">
      <c r="A3324" t="s">
        <v>329</v>
      </c>
      <c r="B3324">
        <v>2021</v>
      </c>
      <c r="C3324" t="s">
        <v>312</v>
      </c>
      <c r="D3324">
        <v>2747</v>
      </c>
      <c r="E3324" t="s">
        <v>316</v>
      </c>
      <c r="F3324">
        <v>194900</v>
      </c>
    </row>
    <row r="3325" spans="1:6" x14ac:dyDescent="0.45">
      <c r="A3325" t="s">
        <v>329</v>
      </c>
      <c r="B3325">
        <v>2021</v>
      </c>
      <c r="C3325" t="s">
        <v>312</v>
      </c>
      <c r="D3325">
        <v>4530</v>
      </c>
      <c r="E3325" t="s">
        <v>316</v>
      </c>
      <c r="F3325">
        <v>194900</v>
      </c>
    </row>
    <row r="3326" spans="1:6" x14ac:dyDescent="0.45">
      <c r="A3326" t="s">
        <v>328</v>
      </c>
      <c r="B3326">
        <v>2016</v>
      </c>
      <c r="C3326" t="s">
        <v>317</v>
      </c>
      <c r="D3326">
        <v>9700</v>
      </c>
      <c r="E3326" t="s">
        <v>313</v>
      </c>
      <c r="F3326">
        <v>194900</v>
      </c>
    </row>
    <row r="3327" spans="1:6" x14ac:dyDescent="0.45">
      <c r="A3327" t="s">
        <v>328</v>
      </c>
      <c r="B3327">
        <v>2020</v>
      </c>
      <c r="C3327" t="s">
        <v>312</v>
      </c>
      <c r="D3327">
        <v>4024</v>
      </c>
      <c r="E3327" t="s">
        <v>313</v>
      </c>
      <c r="F3327">
        <v>194900</v>
      </c>
    </row>
    <row r="3328" spans="1:6" x14ac:dyDescent="0.45">
      <c r="A3328" t="s">
        <v>328</v>
      </c>
      <c r="B3328">
        <v>2020</v>
      </c>
      <c r="C3328" t="s">
        <v>312</v>
      </c>
      <c r="D3328">
        <v>5529</v>
      </c>
      <c r="E3328" t="s">
        <v>313</v>
      </c>
      <c r="F3328">
        <v>194900</v>
      </c>
    </row>
    <row r="3329" spans="1:6" x14ac:dyDescent="0.45">
      <c r="A3329" t="s">
        <v>328</v>
      </c>
      <c r="B3329">
        <v>2020</v>
      </c>
      <c r="C3329" t="s">
        <v>317</v>
      </c>
      <c r="D3329">
        <v>17073</v>
      </c>
      <c r="E3329" t="s">
        <v>316</v>
      </c>
      <c r="F3329">
        <v>194900</v>
      </c>
    </row>
    <row r="3330" spans="1:6" x14ac:dyDescent="0.45">
      <c r="A3330" t="s">
        <v>335</v>
      </c>
      <c r="B3330">
        <v>2021</v>
      </c>
      <c r="C3330" t="s">
        <v>315</v>
      </c>
      <c r="D3330">
        <v>5085</v>
      </c>
      <c r="E3330" t="s">
        <v>316</v>
      </c>
      <c r="F3330">
        <v>194900</v>
      </c>
    </row>
    <row r="3331" spans="1:6" x14ac:dyDescent="0.45">
      <c r="A3331" t="s">
        <v>320</v>
      </c>
      <c r="B3331">
        <v>2015</v>
      </c>
      <c r="C3331" t="s">
        <v>315</v>
      </c>
      <c r="D3331">
        <v>8000</v>
      </c>
      <c r="E3331" t="s">
        <v>316</v>
      </c>
      <c r="F3331">
        <v>194900</v>
      </c>
    </row>
    <row r="3332" spans="1:6" x14ac:dyDescent="0.45">
      <c r="A3332" t="s">
        <v>320</v>
      </c>
      <c r="B3332">
        <v>2016</v>
      </c>
      <c r="C3332" t="s">
        <v>317</v>
      </c>
      <c r="D3332">
        <v>17075</v>
      </c>
      <c r="E3332" t="s">
        <v>316</v>
      </c>
      <c r="F3332">
        <v>194900</v>
      </c>
    </row>
    <row r="3333" spans="1:6" x14ac:dyDescent="0.45">
      <c r="A3333" t="s">
        <v>320</v>
      </c>
      <c r="B3333">
        <v>2017</v>
      </c>
      <c r="C3333" t="s">
        <v>317</v>
      </c>
      <c r="D3333">
        <v>17146</v>
      </c>
      <c r="E3333" t="s">
        <v>316</v>
      </c>
      <c r="F3333">
        <v>194900</v>
      </c>
    </row>
    <row r="3334" spans="1:6" x14ac:dyDescent="0.45">
      <c r="A3334" t="s">
        <v>320</v>
      </c>
      <c r="B3334">
        <v>2018</v>
      </c>
      <c r="C3334" t="s">
        <v>312</v>
      </c>
      <c r="D3334">
        <v>7757</v>
      </c>
      <c r="E3334" t="s">
        <v>313</v>
      </c>
      <c r="F3334">
        <v>194900</v>
      </c>
    </row>
    <row r="3335" spans="1:6" x14ac:dyDescent="0.45">
      <c r="A3335" t="s">
        <v>320</v>
      </c>
      <c r="B3335">
        <v>2018</v>
      </c>
      <c r="C3335" t="s">
        <v>312</v>
      </c>
      <c r="D3335">
        <v>11546</v>
      </c>
      <c r="E3335" t="s">
        <v>316</v>
      </c>
      <c r="F3335">
        <v>194900</v>
      </c>
    </row>
    <row r="3336" spans="1:6" x14ac:dyDescent="0.45">
      <c r="A3336" t="s">
        <v>320</v>
      </c>
      <c r="B3336">
        <v>2021</v>
      </c>
      <c r="C3336" t="s">
        <v>312</v>
      </c>
      <c r="D3336">
        <v>2535</v>
      </c>
      <c r="E3336" t="s">
        <v>313</v>
      </c>
      <c r="F3336">
        <v>194900</v>
      </c>
    </row>
    <row r="3337" spans="1:6" x14ac:dyDescent="0.45">
      <c r="A3337" t="s">
        <v>320</v>
      </c>
      <c r="B3337">
        <v>2021</v>
      </c>
      <c r="C3337" t="s">
        <v>312</v>
      </c>
      <c r="D3337">
        <v>3443</v>
      </c>
      <c r="E3337" t="s">
        <v>313</v>
      </c>
      <c r="F3337">
        <v>194900</v>
      </c>
    </row>
    <row r="3338" spans="1:6" x14ac:dyDescent="0.45">
      <c r="A3338" t="s">
        <v>320</v>
      </c>
      <c r="B3338">
        <v>2021</v>
      </c>
      <c r="C3338" t="s">
        <v>312</v>
      </c>
      <c r="D3338">
        <v>4425</v>
      </c>
      <c r="E3338" t="s">
        <v>313</v>
      </c>
      <c r="F3338">
        <v>194900</v>
      </c>
    </row>
    <row r="3339" spans="1:6" x14ac:dyDescent="0.45">
      <c r="A3339" t="s">
        <v>320</v>
      </c>
      <c r="B3339">
        <v>2021</v>
      </c>
      <c r="C3339" t="s">
        <v>312</v>
      </c>
      <c r="D3339">
        <v>4512</v>
      </c>
      <c r="E3339" t="s">
        <v>313</v>
      </c>
      <c r="F3339">
        <v>194900</v>
      </c>
    </row>
    <row r="3340" spans="1:6" x14ac:dyDescent="0.45">
      <c r="A3340" t="s">
        <v>320</v>
      </c>
      <c r="B3340">
        <v>2021</v>
      </c>
      <c r="C3340" t="s">
        <v>312</v>
      </c>
      <c r="D3340">
        <v>5199</v>
      </c>
      <c r="E3340" t="s">
        <v>313</v>
      </c>
      <c r="F3340">
        <v>194900</v>
      </c>
    </row>
    <row r="3341" spans="1:6" x14ac:dyDescent="0.45">
      <c r="A3341" t="s">
        <v>320</v>
      </c>
      <c r="B3341">
        <v>2021</v>
      </c>
      <c r="C3341" t="s">
        <v>312</v>
      </c>
      <c r="D3341">
        <v>5325</v>
      </c>
      <c r="E3341" t="s">
        <v>313</v>
      </c>
      <c r="F3341">
        <v>194900</v>
      </c>
    </row>
    <row r="3342" spans="1:6" x14ac:dyDescent="0.45">
      <c r="A3342" t="s">
        <v>314</v>
      </c>
      <c r="B3342">
        <v>2015</v>
      </c>
      <c r="C3342" t="s">
        <v>317</v>
      </c>
      <c r="D3342">
        <v>13000</v>
      </c>
      <c r="E3342" t="s">
        <v>316</v>
      </c>
      <c r="F3342">
        <v>194900</v>
      </c>
    </row>
    <row r="3343" spans="1:6" x14ac:dyDescent="0.45">
      <c r="A3343" t="s">
        <v>314</v>
      </c>
      <c r="B3343">
        <v>2016</v>
      </c>
      <c r="C3343" t="s">
        <v>317</v>
      </c>
      <c r="D3343">
        <v>13305</v>
      </c>
      <c r="E3343" t="s">
        <v>316</v>
      </c>
      <c r="F3343">
        <v>194900</v>
      </c>
    </row>
    <row r="3344" spans="1:6" x14ac:dyDescent="0.45">
      <c r="A3344" t="s">
        <v>314</v>
      </c>
      <c r="B3344">
        <v>2016</v>
      </c>
      <c r="C3344" t="s">
        <v>317</v>
      </c>
      <c r="D3344">
        <v>23700</v>
      </c>
      <c r="E3344" t="s">
        <v>316</v>
      </c>
      <c r="F3344">
        <v>194900</v>
      </c>
    </row>
    <row r="3345" spans="1:6" x14ac:dyDescent="0.45">
      <c r="A3345" t="s">
        <v>327</v>
      </c>
      <c r="B3345">
        <v>2017</v>
      </c>
      <c r="C3345" t="s">
        <v>317</v>
      </c>
      <c r="D3345">
        <v>12046</v>
      </c>
      <c r="E3345" t="s">
        <v>316</v>
      </c>
      <c r="F3345">
        <v>194800</v>
      </c>
    </row>
    <row r="3346" spans="1:6" x14ac:dyDescent="0.45">
      <c r="A3346" t="s">
        <v>327</v>
      </c>
      <c r="B3346">
        <v>2019</v>
      </c>
      <c r="C3346" t="s">
        <v>312</v>
      </c>
      <c r="D3346">
        <v>4883</v>
      </c>
      <c r="E3346" t="s">
        <v>313</v>
      </c>
      <c r="F3346">
        <v>194800</v>
      </c>
    </row>
    <row r="3347" spans="1:6" x14ac:dyDescent="0.45">
      <c r="A3347" t="s">
        <v>341</v>
      </c>
      <c r="B3347">
        <v>2014</v>
      </c>
      <c r="C3347" t="s">
        <v>315</v>
      </c>
      <c r="D3347">
        <v>11909</v>
      </c>
      <c r="E3347" t="s">
        <v>316</v>
      </c>
      <c r="F3347">
        <v>194800</v>
      </c>
    </row>
    <row r="3348" spans="1:6" x14ac:dyDescent="0.45">
      <c r="A3348" t="s">
        <v>323</v>
      </c>
      <c r="B3348">
        <v>2018</v>
      </c>
      <c r="C3348" t="s">
        <v>317</v>
      </c>
      <c r="D3348">
        <v>9510</v>
      </c>
      <c r="E3348" t="s">
        <v>313</v>
      </c>
      <c r="F3348">
        <v>194800</v>
      </c>
    </row>
    <row r="3349" spans="1:6" x14ac:dyDescent="0.45">
      <c r="A3349" t="s">
        <v>318</v>
      </c>
      <c r="B3349">
        <v>2019</v>
      </c>
      <c r="C3349" t="s">
        <v>312</v>
      </c>
      <c r="D3349">
        <v>8992</v>
      </c>
      <c r="E3349" t="s">
        <v>313</v>
      </c>
      <c r="F3349">
        <v>194800</v>
      </c>
    </row>
    <row r="3350" spans="1:6" x14ac:dyDescent="0.45">
      <c r="A3350" t="s">
        <v>321</v>
      </c>
      <c r="B3350">
        <v>2018</v>
      </c>
      <c r="C3350" t="s">
        <v>312</v>
      </c>
      <c r="D3350">
        <v>7340</v>
      </c>
      <c r="E3350" t="s">
        <v>316</v>
      </c>
      <c r="F3350">
        <v>194800</v>
      </c>
    </row>
    <row r="3351" spans="1:6" x14ac:dyDescent="0.45">
      <c r="A3351" t="s">
        <v>320</v>
      </c>
      <c r="B3351">
        <v>2018</v>
      </c>
      <c r="C3351" t="s">
        <v>312</v>
      </c>
      <c r="D3351">
        <v>4642</v>
      </c>
      <c r="E3351" t="s">
        <v>316</v>
      </c>
      <c r="F3351">
        <v>194800</v>
      </c>
    </row>
    <row r="3352" spans="1:6" x14ac:dyDescent="0.45">
      <c r="A3352" t="s">
        <v>320</v>
      </c>
      <c r="B3352">
        <v>2021</v>
      </c>
      <c r="C3352" t="s">
        <v>312</v>
      </c>
      <c r="D3352">
        <v>3189</v>
      </c>
      <c r="E3352" t="s">
        <v>313</v>
      </c>
      <c r="F3352">
        <v>194800</v>
      </c>
    </row>
    <row r="3353" spans="1:6" x14ac:dyDescent="0.45">
      <c r="A3353" t="s">
        <v>330</v>
      </c>
      <c r="B3353">
        <v>2020</v>
      </c>
      <c r="C3353" t="s">
        <v>312</v>
      </c>
      <c r="D3353">
        <v>3420</v>
      </c>
      <c r="E3353" t="s">
        <v>313</v>
      </c>
      <c r="F3353">
        <v>194700</v>
      </c>
    </row>
    <row r="3354" spans="1:6" x14ac:dyDescent="0.45">
      <c r="A3354" t="s">
        <v>324</v>
      </c>
      <c r="B3354">
        <v>2018</v>
      </c>
      <c r="C3354" t="s">
        <v>315</v>
      </c>
      <c r="D3354">
        <v>8200</v>
      </c>
      <c r="E3354" t="s">
        <v>316</v>
      </c>
      <c r="F3354">
        <v>194500</v>
      </c>
    </row>
    <row r="3355" spans="1:6" x14ac:dyDescent="0.45">
      <c r="A3355" t="s">
        <v>320</v>
      </c>
      <c r="B3355">
        <v>2021</v>
      </c>
      <c r="C3355" t="s">
        <v>312</v>
      </c>
      <c r="D3355">
        <v>3845</v>
      </c>
      <c r="E3355" t="s">
        <v>313</v>
      </c>
      <c r="F3355">
        <v>193900</v>
      </c>
    </row>
    <row r="3356" spans="1:6" x14ac:dyDescent="0.45">
      <c r="A3356" t="s">
        <v>314</v>
      </c>
      <c r="B3356">
        <v>2018</v>
      </c>
      <c r="C3356" t="s">
        <v>312</v>
      </c>
      <c r="D3356">
        <v>12724</v>
      </c>
      <c r="E3356" t="s">
        <v>316</v>
      </c>
      <c r="F3356">
        <v>193900</v>
      </c>
    </row>
    <row r="3357" spans="1:6" x14ac:dyDescent="0.45">
      <c r="A3357" t="s">
        <v>341</v>
      </c>
      <c r="B3357">
        <v>2021</v>
      </c>
      <c r="C3357" t="s">
        <v>322</v>
      </c>
      <c r="D3357">
        <v>3655</v>
      </c>
      <c r="E3357" t="s">
        <v>316</v>
      </c>
      <c r="F3357">
        <v>193750</v>
      </c>
    </row>
    <row r="3358" spans="1:6" x14ac:dyDescent="0.45">
      <c r="A3358" t="s">
        <v>330</v>
      </c>
      <c r="B3358">
        <v>2020</v>
      </c>
      <c r="C3358" t="s">
        <v>315</v>
      </c>
      <c r="D3358">
        <v>5741</v>
      </c>
      <c r="E3358" t="s">
        <v>316</v>
      </c>
      <c r="F3358">
        <v>192900</v>
      </c>
    </row>
    <row r="3359" spans="1:6" x14ac:dyDescent="0.45">
      <c r="A3359" t="s">
        <v>320</v>
      </c>
      <c r="B3359">
        <v>2015</v>
      </c>
      <c r="C3359" t="s">
        <v>317</v>
      </c>
      <c r="D3359">
        <v>31700</v>
      </c>
      <c r="E3359" t="s">
        <v>313</v>
      </c>
      <c r="F3359">
        <v>192000</v>
      </c>
    </row>
    <row r="3360" spans="1:6" x14ac:dyDescent="0.45">
      <c r="A3360" t="s">
        <v>324</v>
      </c>
      <c r="B3360">
        <v>2019</v>
      </c>
      <c r="C3360" t="s">
        <v>312</v>
      </c>
      <c r="D3360">
        <v>2710</v>
      </c>
      <c r="E3360" t="s">
        <v>316</v>
      </c>
      <c r="F3360">
        <v>190000</v>
      </c>
    </row>
    <row r="3361" spans="1:6" x14ac:dyDescent="0.45">
      <c r="A3361" t="s">
        <v>324</v>
      </c>
      <c r="B3361">
        <v>2019</v>
      </c>
      <c r="C3361" t="s">
        <v>317</v>
      </c>
      <c r="D3361">
        <v>17549</v>
      </c>
      <c r="E3361" t="s">
        <v>316</v>
      </c>
      <c r="F3361">
        <v>190000</v>
      </c>
    </row>
    <row r="3362" spans="1:6" x14ac:dyDescent="0.45">
      <c r="A3362" t="s">
        <v>314</v>
      </c>
      <c r="B3362">
        <v>2017</v>
      </c>
      <c r="C3362" t="s">
        <v>317</v>
      </c>
      <c r="D3362">
        <v>9140</v>
      </c>
      <c r="E3362" t="s">
        <v>316</v>
      </c>
      <c r="F3362">
        <v>190000</v>
      </c>
    </row>
    <row r="3363" spans="1:6" x14ac:dyDescent="0.45">
      <c r="A3363" t="s">
        <v>335</v>
      </c>
      <c r="B3363">
        <v>2018</v>
      </c>
      <c r="C3363" t="s">
        <v>315</v>
      </c>
      <c r="D3363">
        <v>16000</v>
      </c>
      <c r="E3363" t="s">
        <v>316</v>
      </c>
      <c r="F3363">
        <v>189999</v>
      </c>
    </row>
    <row r="3364" spans="1:6" x14ac:dyDescent="0.45">
      <c r="A3364" t="s">
        <v>330</v>
      </c>
      <c r="B3364">
        <v>2014</v>
      </c>
      <c r="C3364" t="s">
        <v>317</v>
      </c>
      <c r="D3364">
        <v>17700</v>
      </c>
      <c r="E3364" t="s">
        <v>316</v>
      </c>
      <c r="F3364">
        <v>189900</v>
      </c>
    </row>
    <row r="3365" spans="1:6" x14ac:dyDescent="0.45">
      <c r="A3365" t="s">
        <v>330</v>
      </c>
      <c r="B3365">
        <v>2016</v>
      </c>
      <c r="C3365" t="s">
        <v>317</v>
      </c>
      <c r="D3365">
        <v>16750</v>
      </c>
      <c r="E3365" t="s">
        <v>316</v>
      </c>
      <c r="F3365">
        <v>189900</v>
      </c>
    </row>
    <row r="3366" spans="1:6" x14ac:dyDescent="0.45">
      <c r="A3366" t="s">
        <v>330</v>
      </c>
      <c r="B3366">
        <v>2018</v>
      </c>
      <c r="C3366" t="s">
        <v>312</v>
      </c>
      <c r="D3366">
        <v>3222</v>
      </c>
      <c r="E3366" t="s">
        <v>316</v>
      </c>
      <c r="F3366">
        <v>189900</v>
      </c>
    </row>
    <row r="3367" spans="1:6" x14ac:dyDescent="0.45">
      <c r="A3367" t="s">
        <v>327</v>
      </c>
      <c r="B3367">
        <v>2014</v>
      </c>
      <c r="C3367" t="s">
        <v>317</v>
      </c>
      <c r="D3367">
        <v>9080</v>
      </c>
      <c r="E3367" t="s">
        <v>316</v>
      </c>
      <c r="F3367">
        <v>189900</v>
      </c>
    </row>
    <row r="3368" spans="1:6" x14ac:dyDescent="0.45">
      <c r="A3368" t="s">
        <v>327</v>
      </c>
      <c r="B3368">
        <v>2016</v>
      </c>
      <c r="C3368" t="s">
        <v>312</v>
      </c>
      <c r="D3368">
        <v>6700</v>
      </c>
      <c r="E3368" t="s">
        <v>316</v>
      </c>
      <c r="F3368">
        <v>189900</v>
      </c>
    </row>
    <row r="3369" spans="1:6" x14ac:dyDescent="0.45">
      <c r="A3369" t="s">
        <v>327</v>
      </c>
      <c r="B3369">
        <v>2016</v>
      </c>
      <c r="C3369" t="s">
        <v>317</v>
      </c>
      <c r="D3369">
        <v>18488</v>
      </c>
      <c r="E3369" t="s">
        <v>316</v>
      </c>
      <c r="F3369">
        <v>189900</v>
      </c>
    </row>
    <row r="3370" spans="1:6" x14ac:dyDescent="0.45">
      <c r="A3370" t="s">
        <v>327</v>
      </c>
      <c r="B3370">
        <v>2018</v>
      </c>
      <c r="C3370" t="s">
        <v>312</v>
      </c>
      <c r="D3370">
        <v>8832</v>
      </c>
      <c r="E3370" t="s">
        <v>316</v>
      </c>
      <c r="F3370">
        <v>189900</v>
      </c>
    </row>
    <row r="3371" spans="1:6" x14ac:dyDescent="0.45">
      <c r="A3371" t="s">
        <v>327</v>
      </c>
      <c r="B3371">
        <v>2018</v>
      </c>
      <c r="C3371" t="s">
        <v>317</v>
      </c>
      <c r="D3371">
        <v>21154</v>
      </c>
      <c r="E3371" t="s">
        <v>316</v>
      </c>
      <c r="F3371">
        <v>189900</v>
      </c>
    </row>
    <row r="3372" spans="1:6" x14ac:dyDescent="0.45">
      <c r="A3372" t="s">
        <v>327</v>
      </c>
      <c r="B3372">
        <v>2019</v>
      </c>
      <c r="C3372" t="s">
        <v>322</v>
      </c>
      <c r="D3372">
        <v>14094</v>
      </c>
      <c r="E3372" t="s">
        <v>316</v>
      </c>
      <c r="F3372">
        <v>189900</v>
      </c>
    </row>
    <row r="3373" spans="1:6" x14ac:dyDescent="0.45">
      <c r="A3373" t="s">
        <v>334</v>
      </c>
      <c r="B3373">
        <v>2021</v>
      </c>
      <c r="C3373" t="s">
        <v>317</v>
      </c>
      <c r="D3373">
        <v>2267</v>
      </c>
      <c r="E3373" t="s">
        <v>313</v>
      </c>
      <c r="F3373">
        <v>189900</v>
      </c>
    </row>
    <row r="3374" spans="1:6" x14ac:dyDescent="0.45">
      <c r="A3374" t="s">
        <v>337</v>
      </c>
      <c r="B3374">
        <v>2018</v>
      </c>
      <c r="C3374" t="s">
        <v>317</v>
      </c>
      <c r="D3374">
        <v>5100</v>
      </c>
      <c r="E3374" t="s">
        <v>313</v>
      </c>
      <c r="F3374">
        <v>189900</v>
      </c>
    </row>
    <row r="3375" spans="1:6" x14ac:dyDescent="0.45">
      <c r="A3375" t="s">
        <v>319</v>
      </c>
      <c r="B3375">
        <v>2016</v>
      </c>
      <c r="C3375" t="s">
        <v>317</v>
      </c>
      <c r="D3375">
        <v>19998</v>
      </c>
      <c r="E3375" t="s">
        <v>313</v>
      </c>
      <c r="F3375">
        <v>189900</v>
      </c>
    </row>
    <row r="3376" spans="1:6" x14ac:dyDescent="0.45">
      <c r="A3376" t="s">
        <v>319</v>
      </c>
      <c r="B3376">
        <v>2018</v>
      </c>
      <c r="C3376" t="s">
        <v>317</v>
      </c>
      <c r="D3376">
        <v>17360</v>
      </c>
      <c r="E3376" t="s">
        <v>316</v>
      </c>
      <c r="F3376">
        <v>189900</v>
      </c>
    </row>
    <row r="3377" spans="1:6" x14ac:dyDescent="0.45">
      <c r="A3377" t="s">
        <v>319</v>
      </c>
      <c r="B3377">
        <v>2019</v>
      </c>
      <c r="C3377" t="s">
        <v>317</v>
      </c>
      <c r="D3377">
        <v>7405</v>
      </c>
      <c r="E3377" t="s">
        <v>316</v>
      </c>
      <c r="F3377">
        <v>189900</v>
      </c>
    </row>
    <row r="3378" spans="1:6" x14ac:dyDescent="0.45">
      <c r="A3378" t="s">
        <v>319</v>
      </c>
      <c r="B3378">
        <v>2020</v>
      </c>
      <c r="C3378" t="s">
        <v>312</v>
      </c>
      <c r="D3378">
        <v>11100</v>
      </c>
      <c r="E3378" t="s">
        <v>313</v>
      </c>
      <c r="F3378">
        <v>189900</v>
      </c>
    </row>
    <row r="3379" spans="1:6" x14ac:dyDescent="0.45">
      <c r="A3379" t="s">
        <v>319</v>
      </c>
      <c r="B3379">
        <v>2021</v>
      </c>
      <c r="C3379" t="s">
        <v>312</v>
      </c>
      <c r="D3379">
        <v>4000</v>
      </c>
      <c r="E3379" t="s">
        <v>313</v>
      </c>
      <c r="F3379">
        <v>189900</v>
      </c>
    </row>
    <row r="3380" spans="1:6" x14ac:dyDescent="0.45">
      <c r="A3380" t="s">
        <v>319</v>
      </c>
      <c r="B3380">
        <v>2021</v>
      </c>
      <c r="C3380" t="s">
        <v>312</v>
      </c>
      <c r="D3380">
        <v>4035</v>
      </c>
      <c r="E3380" t="s">
        <v>313</v>
      </c>
      <c r="F3380">
        <v>189900</v>
      </c>
    </row>
    <row r="3381" spans="1:6" x14ac:dyDescent="0.45">
      <c r="A3381" t="s">
        <v>319</v>
      </c>
      <c r="B3381">
        <v>2021</v>
      </c>
      <c r="C3381" t="s">
        <v>312</v>
      </c>
      <c r="D3381">
        <v>5750</v>
      </c>
      <c r="E3381" t="s">
        <v>313</v>
      </c>
      <c r="F3381">
        <v>189900</v>
      </c>
    </row>
    <row r="3382" spans="1:6" x14ac:dyDescent="0.45">
      <c r="A3382" t="s">
        <v>332</v>
      </c>
      <c r="B3382">
        <v>2019</v>
      </c>
      <c r="C3382" t="s">
        <v>312</v>
      </c>
      <c r="D3382">
        <v>4845</v>
      </c>
      <c r="E3382" t="s">
        <v>316</v>
      </c>
      <c r="F3382">
        <v>189900</v>
      </c>
    </row>
    <row r="3383" spans="1:6" x14ac:dyDescent="0.45">
      <c r="A3383" t="s">
        <v>331</v>
      </c>
      <c r="B3383">
        <v>2018</v>
      </c>
      <c r="C3383" t="s">
        <v>317</v>
      </c>
      <c r="D3383">
        <v>10882</v>
      </c>
      <c r="E3383" t="s">
        <v>316</v>
      </c>
      <c r="F3383">
        <v>189900</v>
      </c>
    </row>
    <row r="3384" spans="1:6" x14ac:dyDescent="0.45">
      <c r="A3384" t="s">
        <v>324</v>
      </c>
      <c r="B3384">
        <v>2017</v>
      </c>
      <c r="C3384" t="s">
        <v>317</v>
      </c>
      <c r="D3384">
        <v>10795</v>
      </c>
      <c r="E3384" t="s">
        <v>316</v>
      </c>
      <c r="F3384">
        <v>189900</v>
      </c>
    </row>
    <row r="3385" spans="1:6" x14ac:dyDescent="0.45">
      <c r="A3385" t="s">
        <v>324</v>
      </c>
      <c r="B3385">
        <v>2017</v>
      </c>
      <c r="C3385" t="s">
        <v>317</v>
      </c>
      <c r="D3385">
        <v>11990</v>
      </c>
      <c r="E3385" t="s">
        <v>316</v>
      </c>
      <c r="F3385">
        <v>189900</v>
      </c>
    </row>
    <row r="3386" spans="1:6" x14ac:dyDescent="0.45">
      <c r="A3386" t="s">
        <v>324</v>
      </c>
      <c r="B3386">
        <v>2019</v>
      </c>
      <c r="C3386" t="s">
        <v>315</v>
      </c>
      <c r="D3386">
        <v>8800</v>
      </c>
      <c r="E3386" t="s">
        <v>316</v>
      </c>
      <c r="F3386">
        <v>189900</v>
      </c>
    </row>
    <row r="3387" spans="1:6" x14ac:dyDescent="0.45">
      <c r="A3387" t="s">
        <v>324</v>
      </c>
      <c r="B3387">
        <v>2019</v>
      </c>
      <c r="C3387" t="s">
        <v>312</v>
      </c>
      <c r="D3387">
        <v>8250</v>
      </c>
      <c r="E3387" t="s">
        <v>316</v>
      </c>
      <c r="F3387">
        <v>189900</v>
      </c>
    </row>
    <row r="3388" spans="1:6" x14ac:dyDescent="0.45">
      <c r="A3388" t="s">
        <v>324</v>
      </c>
      <c r="B3388">
        <v>2020</v>
      </c>
      <c r="C3388" t="s">
        <v>315</v>
      </c>
      <c r="D3388">
        <v>10590</v>
      </c>
      <c r="E3388" t="s">
        <v>316</v>
      </c>
      <c r="F3388">
        <v>189900</v>
      </c>
    </row>
    <row r="3389" spans="1:6" x14ac:dyDescent="0.45">
      <c r="A3389" t="s">
        <v>324</v>
      </c>
      <c r="B3389">
        <v>2020</v>
      </c>
      <c r="C3389" t="s">
        <v>312</v>
      </c>
      <c r="D3389">
        <v>2282</v>
      </c>
      <c r="E3389" t="s">
        <v>316</v>
      </c>
      <c r="F3389">
        <v>189900</v>
      </c>
    </row>
    <row r="3390" spans="1:6" x14ac:dyDescent="0.45">
      <c r="A3390" t="s">
        <v>324</v>
      </c>
      <c r="B3390">
        <v>2020</v>
      </c>
      <c r="C3390" t="s">
        <v>312</v>
      </c>
      <c r="D3390">
        <v>2700</v>
      </c>
      <c r="E3390" t="s">
        <v>316</v>
      </c>
      <c r="F3390">
        <v>189900</v>
      </c>
    </row>
    <row r="3391" spans="1:6" x14ac:dyDescent="0.45">
      <c r="A3391" t="s">
        <v>324</v>
      </c>
      <c r="B3391">
        <v>2021</v>
      </c>
      <c r="C3391" t="s">
        <v>312</v>
      </c>
      <c r="D3391">
        <v>4900</v>
      </c>
      <c r="E3391" t="s">
        <v>316</v>
      </c>
      <c r="F3391">
        <v>189900</v>
      </c>
    </row>
    <row r="3392" spans="1:6" x14ac:dyDescent="0.45">
      <c r="A3392" t="s">
        <v>336</v>
      </c>
      <c r="B3392">
        <v>2019</v>
      </c>
      <c r="C3392" t="s">
        <v>312</v>
      </c>
      <c r="D3392">
        <v>5554</v>
      </c>
      <c r="E3392" t="s">
        <v>313</v>
      </c>
      <c r="F3392">
        <v>189900</v>
      </c>
    </row>
    <row r="3393" spans="1:6" x14ac:dyDescent="0.45">
      <c r="A3393" t="s">
        <v>336</v>
      </c>
      <c r="B3393">
        <v>2019</v>
      </c>
      <c r="C3393" t="s">
        <v>312</v>
      </c>
      <c r="D3393">
        <v>5981</v>
      </c>
      <c r="E3393" t="s">
        <v>313</v>
      </c>
      <c r="F3393">
        <v>189900</v>
      </c>
    </row>
    <row r="3394" spans="1:6" x14ac:dyDescent="0.45">
      <c r="A3394" t="s">
        <v>323</v>
      </c>
      <c r="B3394">
        <v>2015</v>
      </c>
      <c r="C3394" t="s">
        <v>312</v>
      </c>
      <c r="D3394">
        <v>9323</v>
      </c>
      <c r="E3394" t="s">
        <v>316</v>
      </c>
      <c r="F3394">
        <v>189900</v>
      </c>
    </row>
    <row r="3395" spans="1:6" x14ac:dyDescent="0.45">
      <c r="A3395" t="s">
        <v>323</v>
      </c>
      <c r="B3395">
        <v>2021</v>
      </c>
      <c r="C3395" t="s">
        <v>317</v>
      </c>
      <c r="D3395">
        <v>5790</v>
      </c>
      <c r="E3395" t="s">
        <v>313</v>
      </c>
      <c r="F3395">
        <v>189900</v>
      </c>
    </row>
    <row r="3396" spans="1:6" x14ac:dyDescent="0.45">
      <c r="A3396" t="s">
        <v>338</v>
      </c>
      <c r="B3396">
        <v>2020</v>
      </c>
      <c r="C3396" t="s">
        <v>322</v>
      </c>
      <c r="D3396">
        <v>6050</v>
      </c>
      <c r="E3396" t="s">
        <v>316</v>
      </c>
      <c r="F3396">
        <v>189900</v>
      </c>
    </row>
    <row r="3397" spans="1:6" x14ac:dyDescent="0.45">
      <c r="A3397" t="s">
        <v>333</v>
      </c>
      <c r="B3397">
        <v>2019</v>
      </c>
      <c r="C3397" t="s">
        <v>312</v>
      </c>
      <c r="D3397">
        <v>13837</v>
      </c>
      <c r="E3397" t="s">
        <v>316</v>
      </c>
      <c r="F3397">
        <v>189900</v>
      </c>
    </row>
    <row r="3398" spans="1:6" x14ac:dyDescent="0.45">
      <c r="A3398" t="s">
        <v>318</v>
      </c>
      <c r="B3398">
        <v>2018</v>
      </c>
      <c r="C3398" t="s">
        <v>322</v>
      </c>
      <c r="D3398">
        <v>5100</v>
      </c>
      <c r="E3398" t="s">
        <v>316</v>
      </c>
      <c r="F3398">
        <v>189900</v>
      </c>
    </row>
    <row r="3399" spans="1:6" x14ac:dyDescent="0.45">
      <c r="A3399" t="s">
        <v>318</v>
      </c>
      <c r="B3399">
        <v>2020</v>
      </c>
      <c r="C3399" t="s">
        <v>312</v>
      </c>
      <c r="D3399">
        <v>2595</v>
      </c>
      <c r="E3399" t="s">
        <v>313</v>
      </c>
      <c r="F3399">
        <v>189900</v>
      </c>
    </row>
    <row r="3400" spans="1:6" x14ac:dyDescent="0.45">
      <c r="A3400" t="s">
        <v>325</v>
      </c>
      <c r="B3400">
        <v>2018</v>
      </c>
      <c r="C3400" t="s">
        <v>317</v>
      </c>
      <c r="D3400">
        <v>12600</v>
      </c>
      <c r="E3400" t="s">
        <v>316</v>
      </c>
      <c r="F3400">
        <v>189900</v>
      </c>
    </row>
    <row r="3401" spans="1:6" x14ac:dyDescent="0.45">
      <c r="A3401" t="s">
        <v>321</v>
      </c>
      <c r="B3401">
        <v>2019</v>
      </c>
      <c r="C3401" t="s">
        <v>317</v>
      </c>
      <c r="D3401">
        <v>5830</v>
      </c>
      <c r="E3401" t="s">
        <v>313</v>
      </c>
      <c r="F3401">
        <v>189900</v>
      </c>
    </row>
    <row r="3402" spans="1:6" x14ac:dyDescent="0.45">
      <c r="A3402" t="s">
        <v>311</v>
      </c>
      <c r="B3402">
        <v>2015</v>
      </c>
      <c r="C3402" t="s">
        <v>317</v>
      </c>
      <c r="D3402">
        <v>10380</v>
      </c>
      <c r="E3402" t="s">
        <v>316</v>
      </c>
      <c r="F3402">
        <v>189900</v>
      </c>
    </row>
    <row r="3403" spans="1:6" x14ac:dyDescent="0.45">
      <c r="A3403" t="s">
        <v>311</v>
      </c>
      <c r="B3403">
        <v>2018</v>
      </c>
      <c r="C3403" t="s">
        <v>317</v>
      </c>
      <c r="D3403">
        <v>10000</v>
      </c>
      <c r="E3403" t="s">
        <v>316</v>
      </c>
      <c r="F3403">
        <v>189900</v>
      </c>
    </row>
    <row r="3404" spans="1:6" x14ac:dyDescent="0.45">
      <c r="A3404" t="s">
        <v>311</v>
      </c>
      <c r="B3404">
        <v>2019</v>
      </c>
      <c r="C3404" t="s">
        <v>317</v>
      </c>
      <c r="D3404">
        <v>10072</v>
      </c>
      <c r="E3404" t="s">
        <v>316</v>
      </c>
      <c r="F3404">
        <v>189900</v>
      </c>
    </row>
    <row r="3405" spans="1:6" x14ac:dyDescent="0.45">
      <c r="A3405" t="s">
        <v>311</v>
      </c>
      <c r="B3405">
        <v>2020</v>
      </c>
      <c r="C3405" t="s">
        <v>322</v>
      </c>
      <c r="D3405">
        <v>5475</v>
      </c>
      <c r="E3405" t="s">
        <v>316</v>
      </c>
      <c r="F3405">
        <v>189900</v>
      </c>
    </row>
    <row r="3406" spans="1:6" x14ac:dyDescent="0.45">
      <c r="A3406" t="s">
        <v>311</v>
      </c>
      <c r="B3406">
        <v>2021</v>
      </c>
      <c r="C3406" t="s">
        <v>312</v>
      </c>
      <c r="D3406">
        <v>2075</v>
      </c>
      <c r="E3406" t="s">
        <v>313</v>
      </c>
      <c r="F3406">
        <v>189900</v>
      </c>
    </row>
    <row r="3407" spans="1:6" x14ac:dyDescent="0.45">
      <c r="A3407" t="s">
        <v>311</v>
      </c>
      <c r="B3407">
        <v>2021</v>
      </c>
      <c r="C3407" t="s">
        <v>322</v>
      </c>
      <c r="D3407">
        <v>3938</v>
      </c>
      <c r="E3407" t="s">
        <v>316</v>
      </c>
      <c r="F3407">
        <v>189900</v>
      </c>
    </row>
    <row r="3408" spans="1:6" x14ac:dyDescent="0.45">
      <c r="A3408" t="s">
        <v>311</v>
      </c>
      <c r="B3408">
        <v>2021</v>
      </c>
      <c r="C3408" t="s">
        <v>322</v>
      </c>
      <c r="D3408">
        <v>7258</v>
      </c>
      <c r="E3408" t="s">
        <v>316</v>
      </c>
      <c r="F3408">
        <v>189900</v>
      </c>
    </row>
    <row r="3409" spans="1:6" x14ac:dyDescent="0.45">
      <c r="A3409" t="s">
        <v>311</v>
      </c>
      <c r="B3409">
        <v>2022</v>
      </c>
      <c r="C3409" t="s">
        <v>312</v>
      </c>
      <c r="D3409">
        <v>1796</v>
      </c>
      <c r="E3409" t="s">
        <v>313</v>
      </c>
      <c r="F3409">
        <v>189900</v>
      </c>
    </row>
    <row r="3410" spans="1:6" x14ac:dyDescent="0.45">
      <c r="A3410" t="s">
        <v>329</v>
      </c>
      <c r="B3410">
        <v>2021</v>
      </c>
      <c r="C3410" t="s">
        <v>312</v>
      </c>
      <c r="D3410">
        <v>3975</v>
      </c>
      <c r="E3410" t="s">
        <v>316</v>
      </c>
      <c r="F3410">
        <v>189900</v>
      </c>
    </row>
    <row r="3411" spans="1:6" x14ac:dyDescent="0.45">
      <c r="A3411" t="s">
        <v>329</v>
      </c>
      <c r="B3411">
        <v>2021</v>
      </c>
      <c r="C3411" t="s">
        <v>312</v>
      </c>
      <c r="D3411">
        <v>4245</v>
      </c>
      <c r="E3411" t="s">
        <v>316</v>
      </c>
      <c r="F3411">
        <v>189900</v>
      </c>
    </row>
    <row r="3412" spans="1:6" x14ac:dyDescent="0.45">
      <c r="A3412" t="s">
        <v>329</v>
      </c>
      <c r="B3412">
        <v>2021</v>
      </c>
      <c r="C3412" t="s">
        <v>312</v>
      </c>
      <c r="D3412">
        <v>4256</v>
      </c>
      <c r="E3412" t="s">
        <v>313</v>
      </c>
      <c r="F3412">
        <v>189900</v>
      </c>
    </row>
    <row r="3413" spans="1:6" x14ac:dyDescent="0.45">
      <c r="A3413" t="s">
        <v>328</v>
      </c>
      <c r="B3413">
        <v>2021</v>
      </c>
      <c r="C3413" t="s">
        <v>312</v>
      </c>
      <c r="D3413">
        <v>2228</v>
      </c>
      <c r="E3413" t="s">
        <v>316</v>
      </c>
      <c r="F3413">
        <v>189900</v>
      </c>
    </row>
    <row r="3414" spans="1:6" x14ac:dyDescent="0.45">
      <c r="A3414" t="s">
        <v>328</v>
      </c>
      <c r="B3414">
        <v>2021</v>
      </c>
      <c r="C3414" t="s">
        <v>312</v>
      </c>
      <c r="D3414">
        <v>2533</v>
      </c>
      <c r="E3414" t="s">
        <v>313</v>
      </c>
      <c r="F3414">
        <v>189900</v>
      </c>
    </row>
    <row r="3415" spans="1:6" x14ac:dyDescent="0.45">
      <c r="A3415" t="s">
        <v>343</v>
      </c>
      <c r="B3415">
        <v>2016</v>
      </c>
      <c r="C3415" t="s">
        <v>312</v>
      </c>
      <c r="D3415">
        <v>7334</v>
      </c>
      <c r="E3415" t="s">
        <v>316</v>
      </c>
      <c r="F3415">
        <v>189900</v>
      </c>
    </row>
    <row r="3416" spans="1:6" x14ac:dyDescent="0.45">
      <c r="A3416" t="s">
        <v>335</v>
      </c>
      <c r="B3416">
        <v>2016</v>
      </c>
      <c r="C3416" t="s">
        <v>312</v>
      </c>
      <c r="D3416">
        <v>9789</v>
      </c>
      <c r="E3416" t="s">
        <v>316</v>
      </c>
      <c r="F3416">
        <v>189900</v>
      </c>
    </row>
    <row r="3417" spans="1:6" x14ac:dyDescent="0.45">
      <c r="A3417" t="s">
        <v>335</v>
      </c>
      <c r="B3417">
        <v>2020</v>
      </c>
      <c r="C3417" t="s">
        <v>312</v>
      </c>
      <c r="D3417">
        <v>5185</v>
      </c>
      <c r="E3417" t="s">
        <v>313</v>
      </c>
      <c r="F3417">
        <v>189900</v>
      </c>
    </row>
    <row r="3418" spans="1:6" x14ac:dyDescent="0.45">
      <c r="A3418" t="s">
        <v>335</v>
      </c>
      <c r="B3418">
        <v>2021</v>
      </c>
      <c r="C3418" t="s">
        <v>315</v>
      </c>
      <c r="D3418">
        <v>11983</v>
      </c>
      <c r="E3418" t="s">
        <v>316</v>
      </c>
      <c r="F3418">
        <v>189900</v>
      </c>
    </row>
    <row r="3419" spans="1:6" x14ac:dyDescent="0.45">
      <c r="A3419" t="s">
        <v>335</v>
      </c>
      <c r="B3419">
        <v>2021</v>
      </c>
      <c r="C3419" t="s">
        <v>315</v>
      </c>
      <c r="D3419">
        <v>14689</v>
      </c>
      <c r="E3419" t="s">
        <v>316</v>
      </c>
      <c r="F3419">
        <v>189900</v>
      </c>
    </row>
    <row r="3420" spans="1:6" x14ac:dyDescent="0.45">
      <c r="A3420" t="s">
        <v>320</v>
      </c>
      <c r="B3420">
        <v>2014</v>
      </c>
      <c r="C3420" t="s">
        <v>317</v>
      </c>
      <c r="D3420">
        <v>15100</v>
      </c>
      <c r="E3420" t="s">
        <v>316</v>
      </c>
      <c r="F3420">
        <v>189900</v>
      </c>
    </row>
    <row r="3421" spans="1:6" x14ac:dyDescent="0.45">
      <c r="A3421" t="s">
        <v>320</v>
      </c>
      <c r="B3421">
        <v>2016</v>
      </c>
      <c r="C3421" t="s">
        <v>317</v>
      </c>
      <c r="D3421">
        <v>15546</v>
      </c>
      <c r="E3421" t="s">
        <v>316</v>
      </c>
      <c r="F3421">
        <v>189900</v>
      </c>
    </row>
    <row r="3422" spans="1:6" x14ac:dyDescent="0.45">
      <c r="A3422" t="s">
        <v>320</v>
      </c>
      <c r="B3422">
        <v>2017</v>
      </c>
      <c r="C3422" t="s">
        <v>315</v>
      </c>
      <c r="D3422">
        <v>12675</v>
      </c>
      <c r="E3422" t="s">
        <v>316</v>
      </c>
      <c r="F3422">
        <v>189900</v>
      </c>
    </row>
    <row r="3423" spans="1:6" x14ac:dyDescent="0.45">
      <c r="A3423" t="s">
        <v>320</v>
      </c>
      <c r="B3423">
        <v>2017</v>
      </c>
      <c r="C3423" t="s">
        <v>317</v>
      </c>
      <c r="D3423">
        <v>17200</v>
      </c>
      <c r="E3423" t="s">
        <v>316</v>
      </c>
      <c r="F3423">
        <v>189900</v>
      </c>
    </row>
    <row r="3424" spans="1:6" x14ac:dyDescent="0.45">
      <c r="A3424" t="s">
        <v>320</v>
      </c>
      <c r="B3424">
        <v>2017</v>
      </c>
      <c r="C3424" t="s">
        <v>317</v>
      </c>
      <c r="D3424">
        <v>36400</v>
      </c>
      <c r="E3424" t="s">
        <v>316</v>
      </c>
      <c r="F3424">
        <v>189900</v>
      </c>
    </row>
    <row r="3425" spans="1:6" x14ac:dyDescent="0.45">
      <c r="A3425" t="s">
        <v>320</v>
      </c>
      <c r="B3425">
        <v>2018</v>
      </c>
      <c r="C3425" t="s">
        <v>322</v>
      </c>
      <c r="D3425">
        <v>5329</v>
      </c>
      <c r="E3425" t="s">
        <v>316</v>
      </c>
      <c r="F3425">
        <v>189900</v>
      </c>
    </row>
    <row r="3426" spans="1:6" x14ac:dyDescent="0.45">
      <c r="A3426" t="s">
        <v>320</v>
      </c>
      <c r="B3426">
        <v>2019</v>
      </c>
      <c r="C3426" t="s">
        <v>312</v>
      </c>
      <c r="D3426">
        <v>5795</v>
      </c>
      <c r="E3426" t="s">
        <v>316</v>
      </c>
      <c r="F3426">
        <v>189900</v>
      </c>
    </row>
    <row r="3427" spans="1:6" x14ac:dyDescent="0.45">
      <c r="A3427" t="s">
        <v>320</v>
      </c>
      <c r="B3427">
        <v>2019</v>
      </c>
      <c r="C3427" t="s">
        <v>317</v>
      </c>
      <c r="D3427">
        <v>16200</v>
      </c>
      <c r="E3427" t="s">
        <v>316</v>
      </c>
      <c r="F3427">
        <v>189900</v>
      </c>
    </row>
    <row r="3428" spans="1:6" x14ac:dyDescent="0.45">
      <c r="A3428" t="s">
        <v>320</v>
      </c>
      <c r="B3428">
        <v>2021</v>
      </c>
      <c r="C3428" t="s">
        <v>312</v>
      </c>
      <c r="D3428">
        <v>3263</v>
      </c>
      <c r="E3428" t="s">
        <v>313</v>
      </c>
      <c r="F3428">
        <v>189900</v>
      </c>
    </row>
    <row r="3429" spans="1:6" x14ac:dyDescent="0.45">
      <c r="A3429" t="s">
        <v>320</v>
      </c>
      <c r="B3429">
        <v>2021</v>
      </c>
      <c r="C3429" t="s">
        <v>312</v>
      </c>
      <c r="D3429">
        <v>5250</v>
      </c>
      <c r="E3429" t="s">
        <v>313</v>
      </c>
      <c r="F3429">
        <v>189900</v>
      </c>
    </row>
    <row r="3430" spans="1:6" x14ac:dyDescent="0.45">
      <c r="A3430" t="s">
        <v>314</v>
      </c>
      <c r="B3430">
        <v>2014</v>
      </c>
      <c r="C3430" t="s">
        <v>315</v>
      </c>
      <c r="D3430">
        <v>16021</v>
      </c>
      <c r="E3430" t="s">
        <v>316</v>
      </c>
      <c r="F3430">
        <v>189900</v>
      </c>
    </row>
    <row r="3431" spans="1:6" x14ac:dyDescent="0.45">
      <c r="A3431" t="s">
        <v>314</v>
      </c>
      <c r="B3431">
        <v>2014</v>
      </c>
      <c r="C3431" t="s">
        <v>317</v>
      </c>
      <c r="D3431">
        <v>23128</v>
      </c>
      <c r="E3431" t="s">
        <v>316</v>
      </c>
      <c r="F3431">
        <v>189900</v>
      </c>
    </row>
    <row r="3432" spans="1:6" x14ac:dyDescent="0.45">
      <c r="A3432" t="s">
        <v>314</v>
      </c>
      <c r="B3432">
        <v>2015</v>
      </c>
      <c r="C3432" t="s">
        <v>315</v>
      </c>
      <c r="D3432">
        <v>15748</v>
      </c>
      <c r="E3432" t="s">
        <v>316</v>
      </c>
      <c r="F3432">
        <v>189900</v>
      </c>
    </row>
    <row r="3433" spans="1:6" x14ac:dyDescent="0.45">
      <c r="A3433" t="s">
        <v>314</v>
      </c>
      <c r="B3433">
        <v>2017</v>
      </c>
      <c r="C3433" t="s">
        <v>317</v>
      </c>
      <c r="D3433">
        <v>19400</v>
      </c>
      <c r="E3433" t="s">
        <v>316</v>
      </c>
      <c r="F3433">
        <v>189900</v>
      </c>
    </row>
    <row r="3434" spans="1:6" x14ac:dyDescent="0.45">
      <c r="A3434" t="s">
        <v>314</v>
      </c>
      <c r="B3434">
        <v>2018</v>
      </c>
      <c r="C3434" t="s">
        <v>312</v>
      </c>
      <c r="D3434">
        <v>3261</v>
      </c>
      <c r="E3434" t="s">
        <v>313</v>
      </c>
      <c r="F3434">
        <v>189900</v>
      </c>
    </row>
    <row r="3435" spans="1:6" x14ac:dyDescent="0.45">
      <c r="A3435" t="s">
        <v>314</v>
      </c>
      <c r="B3435">
        <v>2018</v>
      </c>
      <c r="C3435" t="s">
        <v>317</v>
      </c>
      <c r="D3435">
        <v>11883</v>
      </c>
      <c r="E3435" t="s">
        <v>313</v>
      </c>
      <c r="F3435">
        <v>189900</v>
      </c>
    </row>
    <row r="3436" spans="1:6" x14ac:dyDescent="0.45">
      <c r="A3436" t="s">
        <v>314</v>
      </c>
      <c r="B3436">
        <v>2018</v>
      </c>
      <c r="C3436" t="s">
        <v>317</v>
      </c>
      <c r="D3436">
        <v>13085</v>
      </c>
      <c r="E3436" t="s">
        <v>313</v>
      </c>
      <c r="F3436">
        <v>189900</v>
      </c>
    </row>
    <row r="3437" spans="1:6" x14ac:dyDescent="0.45">
      <c r="A3437" t="s">
        <v>314</v>
      </c>
      <c r="B3437">
        <v>2019</v>
      </c>
      <c r="C3437" t="s">
        <v>317</v>
      </c>
      <c r="D3437">
        <v>7532</v>
      </c>
      <c r="E3437" t="s">
        <v>313</v>
      </c>
      <c r="F3437">
        <v>189900</v>
      </c>
    </row>
    <row r="3438" spans="1:6" x14ac:dyDescent="0.45">
      <c r="A3438" t="s">
        <v>314</v>
      </c>
      <c r="B3438">
        <v>2019</v>
      </c>
      <c r="C3438" t="s">
        <v>317</v>
      </c>
      <c r="D3438">
        <v>20214</v>
      </c>
      <c r="E3438" t="s">
        <v>316</v>
      </c>
      <c r="F3438">
        <v>189900</v>
      </c>
    </row>
    <row r="3439" spans="1:6" x14ac:dyDescent="0.45">
      <c r="A3439" t="s">
        <v>330</v>
      </c>
      <c r="B3439">
        <v>2016</v>
      </c>
      <c r="C3439" t="s">
        <v>317</v>
      </c>
      <c r="D3439">
        <v>20000</v>
      </c>
      <c r="E3439" t="s">
        <v>316</v>
      </c>
      <c r="F3439">
        <v>189800</v>
      </c>
    </row>
    <row r="3440" spans="1:6" x14ac:dyDescent="0.45">
      <c r="A3440" t="s">
        <v>330</v>
      </c>
      <c r="B3440">
        <v>2019</v>
      </c>
      <c r="C3440" t="s">
        <v>312</v>
      </c>
      <c r="D3440">
        <v>5184</v>
      </c>
      <c r="E3440" t="s">
        <v>316</v>
      </c>
      <c r="F3440">
        <v>189800</v>
      </c>
    </row>
    <row r="3441" spans="1:6" x14ac:dyDescent="0.45">
      <c r="A3441" t="s">
        <v>330</v>
      </c>
      <c r="B3441">
        <v>2019</v>
      </c>
      <c r="C3441" t="s">
        <v>312</v>
      </c>
      <c r="D3441">
        <v>6100</v>
      </c>
      <c r="E3441" t="s">
        <v>313</v>
      </c>
      <c r="F3441">
        <v>189800</v>
      </c>
    </row>
    <row r="3442" spans="1:6" x14ac:dyDescent="0.45">
      <c r="A3442" t="s">
        <v>327</v>
      </c>
      <c r="B3442">
        <v>2018</v>
      </c>
      <c r="C3442" t="s">
        <v>322</v>
      </c>
      <c r="D3442">
        <v>12535</v>
      </c>
      <c r="E3442" t="s">
        <v>316</v>
      </c>
      <c r="F3442">
        <v>189800</v>
      </c>
    </row>
    <row r="3443" spans="1:6" x14ac:dyDescent="0.45">
      <c r="A3443" t="s">
        <v>331</v>
      </c>
      <c r="B3443">
        <v>2017</v>
      </c>
      <c r="C3443" t="s">
        <v>322</v>
      </c>
      <c r="D3443">
        <v>4831</v>
      </c>
      <c r="E3443" t="s">
        <v>316</v>
      </c>
      <c r="F3443">
        <v>189800</v>
      </c>
    </row>
    <row r="3444" spans="1:6" x14ac:dyDescent="0.45">
      <c r="A3444" t="s">
        <v>331</v>
      </c>
      <c r="B3444">
        <v>2018</v>
      </c>
      <c r="C3444" t="s">
        <v>317</v>
      </c>
      <c r="D3444">
        <v>9453</v>
      </c>
      <c r="E3444" t="s">
        <v>313</v>
      </c>
      <c r="F3444">
        <v>189800</v>
      </c>
    </row>
    <row r="3445" spans="1:6" x14ac:dyDescent="0.45">
      <c r="A3445" t="s">
        <v>323</v>
      </c>
      <c r="B3445">
        <v>2016</v>
      </c>
      <c r="C3445" t="s">
        <v>317</v>
      </c>
      <c r="D3445">
        <v>10914</v>
      </c>
      <c r="E3445" t="s">
        <v>316</v>
      </c>
      <c r="F3445">
        <v>189800</v>
      </c>
    </row>
    <row r="3446" spans="1:6" x14ac:dyDescent="0.45">
      <c r="A3446" t="s">
        <v>333</v>
      </c>
      <c r="B3446">
        <v>2015</v>
      </c>
      <c r="C3446" t="s">
        <v>315</v>
      </c>
      <c r="D3446">
        <v>9540</v>
      </c>
      <c r="E3446" t="s">
        <v>316</v>
      </c>
      <c r="F3446">
        <v>189800</v>
      </c>
    </row>
    <row r="3447" spans="1:6" x14ac:dyDescent="0.45">
      <c r="A3447" t="s">
        <v>318</v>
      </c>
      <c r="B3447">
        <v>2018</v>
      </c>
      <c r="C3447" t="s">
        <v>322</v>
      </c>
      <c r="D3447">
        <v>6168</v>
      </c>
      <c r="E3447" t="s">
        <v>316</v>
      </c>
      <c r="F3447">
        <v>189800</v>
      </c>
    </row>
    <row r="3448" spans="1:6" x14ac:dyDescent="0.45">
      <c r="A3448" t="s">
        <v>311</v>
      </c>
      <c r="B3448">
        <v>2018</v>
      </c>
      <c r="C3448" t="s">
        <v>317</v>
      </c>
      <c r="D3448">
        <v>10581</v>
      </c>
      <c r="E3448" t="s">
        <v>316</v>
      </c>
      <c r="F3448">
        <v>189800</v>
      </c>
    </row>
    <row r="3449" spans="1:6" x14ac:dyDescent="0.45">
      <c r="A3449" t="s">
        <v>329</v>
      </c>
      <c r="B3449">
        <v>2014</v>
      </c>
      <c r="C3449" t="s">
        <v>317</v>
      </c>
      <c r="D3449">
        <v>13222</v>
      </c>
      <c r="E3449" t="s">
        <v>316</v>
      </c>
      <c r="F3449">
        <v>189800</v>
      </c>
    </row>
    <row r="3450" spans="1:6" x14ac:dyDescent="0.45">
      <c r="A3450" t="s">
        <v>328</v>
      </c>
      <c r="B3450">
        <v>2020</v>
      </c>
      <c r="C3450" t="s">
        <v>322</v>
      </c>
      <c r="D3450">
        <v>2651</v>
      </c>
      <c r="E3450" t="s">
        <v>316</v>
      </c>
      <c r="F3450">
        <v>189800</v>
      </c>
    </row>
    <row r="3451" spans="1:6" x14ac:dyDescent="0.45">
      <c r="A3451" t="s">
        <v>340</v>
      </c>
      <c r="B3451">
        <v>2020</v>
      </c>
      <c r="C3451" t="s">
        <v>315</v>
      </c>
      <c r="D3451">
        <v>3482</v>
      </c>
      <c r="E3451" t="s">
        <v>313</v>
      </c>
      <c r="F3451">
        <v>189800</v>
      </c>
    </row>
    <row r="3452" spans="1:6" x14ac:dyDescent="0.45">
      <c r="A3452" t="s">
        <v>320</v>
      </c>
      <c r="B3452">
        <v>2014</v>
      </c>
      <c r="C3452" t="s">
        <v>312</v>
      </c>
      <c r="D3452">
        <v>11061</v>
      </c>
      <c r="E3452" t="s">
        <v>313</v>
      </c>
      <c r="F3452">
        <v>189800</v>
      </c>
    </row>
    <row r="3453" spans="1:6" x14ac:dyDescent="0.45">
      <c r="A3453" t="s">
        <v>320</v>
      </c>
      <c r="B3453">
        <v>2017</v>
      </c>
      <c r="C3453" t="s">
        <v>317</v>
      </c>
      <c r="D3453">
        <v>19097</v>
      </c>
      <c r="E3453" t="s">
        <v>316</v>
      </c>
      <c r="F3453">
        <v>189800</v>
      </c>
    </row>
    <row r="3454" spans="1:6" x14ac:dyDescent="0.45">
      <c r="A3454" t="s">
        <v>320</v>
      </c>
      <c r="B3454">
        <v>2020</v>
      </c>
      <c r="C3454" t="s">
        <v>312</v>
      </c>
      <c r="D3454">
        <v>5666</v>
      </c>
      <c r="E3454" t="s">
        <v>313</v>
      </c>
      <c r="F3454">
        <v>189800</v>
      </c>
    </row>
    <row r="3455" spans="1:6" x14ac:dyDescent="0.45">
      <c r="A3455" t="s">
        <v>314</v>
      </c>
      <c r="B3455">
        <v>2014</v>
      </c>
      <c r="C3455" t="s">
        <v>315</v>
      </c>
      <c r="D3455">
        <v>13001</v>
      </c>
      <c r="E3455" t="s">
        <v>316</v>
      </c>
      <c r="F3455">
        <v>189800</v>
      </c>
    </row>
    <row r="3456" spans="1:6" x14ac:dyDescent="0.45">
      <c r="A3456" t="s">
        <v>314</v>
      </c>
      <c r="B3456">
        <v>2014</v>
      </c>
      <c r="C3456" t="s">
        <v>315</v>
      </c>
      <c r="D3456">
        <v>16132</v>
      </c>
      <c r="E3456" t="s">
        <v>316</v>
      </c>
      <c r="F3456">
        <v>189800</v>
      </c>
    </row>
    <row r="3457" spans="1:6" x14ac:dyDescent="0.45">
      <c r="A3457" t="s">
        <v>314</v>
      </c>
      <c r="B3457">
        <v>2016</v>
      </c>
      <c r="C3457" t="s">
        <v>317</v>
      </c>
      <c r="D3457">
        <v>12290</v>
      </c>
      <c r="E3457" t="s">
        <v>316</v>
      </c>
      <c r="F3457">
        <v>189800</v>
      </c>
    </row>
    <row r="3458" spans="1:6" x14ac:dyDescent="0.45">
      <c r="A3458" t="s">
        <v>314</v>
      </c>
      <c r="B3458">
        <v>2018</v>
      </c>
      <c r="C3458" t="s">
        <v>312</v>
      </c>
      <c r="D3458">
        <v>9283</v>
      </c>
      <c r="E3458" t="s">
        <v>316</v>
      </c>
      <c r="F3458">
        <v>189800</v>
      </c>
    </row>
    <row r="3459" spans="1:6" x14ac:dyDescent="0.45">
      <c r="A3459" t="s">
        <v>334</v>
      </c>
      <c r="B3459">
        <v>2019</v>
      </c>
      <c r="C3459" t="s">
        <v>317</v>
      </c>
      <c r="D3459">
        <v>9975</v>
      </c>
      <c r="E3459" t="s">
        <v>316</v>
      </c>
      <c r="F3459">
        <v>189700</v>
      </c>
    </row>
    <row r="3460" spans="1:6" x14ac:dyDescent="0.45">
      <c r="A3460" t="s">
        <v>319</v>
      </c>
      <c r="B3460">
        <v>2020</v>
      </c>
      <c r="C3460" t="s">
        <v>317</v>
      </c>
      <c r="D3460">
        <v>11684</v>
      </c>
      <c r="E3460" t="s">
        <v>316</v>
      </c>
      <c r="F3460">
        <v>189700</v>
      </c>
    </row>
    <row r="3461" spans="1:6" x14ac:dyDescent="0.45">
      <c r="A3461" t="s">
        <v>330</v>
      </c>
      <c r="B3461">
        <v>2020</v>
      </c>
      <c r="C3461" t="s">
        <v>312</v>
      </c>
      <c r="D3461">
        <v>2678</v>
      </c>
      <c r="E3461" t="s">
        <v>313</v>
      </c>
      <c r="F3461">
        <v>189500</v>
      </c>
    </row>
    <row r="3462" spans="1:6" x14ac:dyDescent="0.45">
      <c r="A3462" t="s">
        <v>334</v>
      </c>
      <c r="B3462">
        <v>2017</v>
      </c>
      <c r="C3462" t="s">
        <v>317</v>
      </c>
      <c r="D3462">
        <v>10300</v>
      </c>
      <c r="E3462" t="s">
        <v>313</v>
      </c>
      <c r="F3462">
        <v>189500</v>
      </c>
    </row>
    <row r="3463" spans="1:6" x14ac:dyDescent="0.45">
      <c r="A3463" t="s">
        <v>319</v>
      </c>
      <c r="B3463">
        <v>2018</v>
      </c>
      <c r="C3463" t="s">
        <v>317</v>
      </c>
      <c r="D3463">
        <v>17248</v>
      </c>
      <c r="E3463" t="s">
        <v>316</v>
      </c>
      <c r="F3463">
        <v>189500</v>
      </c>
    </row>
    <row r="3464" spans="1:6" x14ac:dyDescent="0.45">
      <c r="A3464" t="s">
        <v>331</v>
      </c>
      <c r="B3464">
        <v>2020</v>
      </c>
      <c r="C3464" t="s">
        <v>312</v>
      </c>
      <c r="D3464">
        <v>4500</v>
      </c>
      <c r="E3464" t="s">
        <v>316</v>
      </c>
      <c r="F3464">
        <v>189500</v>
      </c>
    </row>
    <row r="3465" spans="1:6" x14ac:dyDescent="0.45">
      <c r="A3465" t="s">
        <v>324</v>
      </c>
      <c r="B3465">
        <v>2019</v>
      </c>
      <c r="C3465" t="s">
        <v>312</v>
      </c>
      <c r="D3465">
        <v>9450</v>
      </c>
      <c r="E3465" t="s">
        <v>316</v>
      </c>
      <c r="F3465">
        <v>189500</v>
      </c>
    </row>
    <row r="3466" spans="1:6" x14ac:dyDescent="0.45">
      <c r="A3466" t="s">
        <v>324</v>
      </c>
      <c r="B3466">
        <v>2020</v>
      </c>
      <c r="C3466" t="s">
        <v>312</v>
      </c>
      <c r="D3466">
        <v>10000</v>
      </c>
      <c r="E3466" t="s">
        <v>316</v>
      </c>
      <c r="F3466">
        <v>189500</v>
      </c>
    </row>
    <row r="3467" spans="1:6" x14ac:dyDescent="0.45">
      <c r="A3467" t="s">
        <v>311</v>
      </c>
      <c r="B3467">
        <v>2020</v>
      </c>
      <c r="C3467" t="s">
        <v>322</v>
      </c>
      <c r="D3467">
        <v>11362</v>
      </c>
      <c r="E3467" t="s">
        <v>316</v>
      </c>
      <c r="F3467">
        <v>189500</v>
      </c>
    </row>
    <row r="3468" spans="1:6" x14ac:dyDescent="0.45">
      <c r="A3468" t="s">
        <v>320</v>
      </c>
      <c r="B3468">
        <v>2018</v>
      </c>
      <c r="C3468" t="s">
        <v>317</v>
      </c>
      <c r="D3468">
        <v>17398</v>
      </c>
      <c r="E3468" t="s">
        <v>316</v>
      </c>
      <c r="F3468">
        <v>189500</v>
      </c>
    </row>
    <row r="3469" spans="1:6" x14ac:dyDescent="0.45">
      <c r="A3469" t="s">
        <v>330</v>
      </c>
      <c r="B3469">
        <v>2018</v>
      </c>
      <c r="C3469" t="s">
        <v>312</v>
      </c>
      <c r="D3469">
        <v>7253</v>
      </c>
      <c r="E3469" t="s">
        <v>313</v>
      </c>
      <c r="F3469">
        <v>189000</v>
      </c>
    </row>
    <row r="3470" spans="1:6" x14ac:dyDescent="0.45">
      <c r="A3470" t="s">
        <v>330</v>
      </c>
      <c r="B3470">
        <v>2021</v>
      </c>
      <c r="C3470" t="s">
        <v>312</v>
      </c>
      <c r="D3470">
        <v>7042</v>
      </c>
      <c r="E3470" t="s">
        <v>313</v>
      </c>
      <c r="F3470">
        <v>189000</v>
      </c>
    </row>
    <row r="3471" spans="1:6" x14ac:dyDescent="0.45">
      <c r="A3471" t="s">
        <v>327</v>
      </c>
      <c r="B3471">
        <v>2016</v>
      </c>
      <c r="C3471" t="s">
        <v>312</v>
      </c>
      <c r="D3471">
        <v>5200</v>
      </c>
      <c r="E3471" t="s">
        <v>316</v>
      </c>
      <c r="F3471">
        <v>189000</v>
      </c>
    </row>
    <row r="3472" spans="1:6" x14ac:dyDescent="0.45">
      <c r="A3472" t="s">
        <v>327</v>
      </c>
      <c r="B3472">
        <v>2017</v>
      </c>
      <c r="C3472" t="s">
        <v>322</v>
      </c>
      <c r="D3472">
        <v>9185</v>
      </c>
      <c r="E3472" t="s">
        <v>316</v>
      </c>
      <c r="F3472">
        <v>189000</v>
      </c>
    </row>
    <row r="3473" spans="1:6" x14ac:dyDescent="0.45">
      <c r="A3473" t="s">
        <v>334</v>
      </c>
      <c r="B3473">
        <v>2020</v>
      </c>
      <c r="C3473" t="s">
        <v>317</v>
      </c>
      <c r="D3473">
        <v>3886</v>
      </c>
      <c r="E3473" t="s">
        <v>313</v>
      </c>
      <c r="F3473">
        <v>189000</v>
      </c>
    </row>
    <row r="3474" spans="1:6" x14ac:dyDescent="0.45">
      <c r="A3474" t="s">
        <v>319</v>
      </c>
      <c r="B3474">
        <v>2020</v>
      </c>
      <c r="C3474" t="s">
        <v>312</v>
      </c>
      <c r="D3474">
        <v>3600</v>
      </c>
      <c r="E3474" t="s">
        <v>313</v>
      </c>
      <c r="F3474">
        <v>189000</v>
      </c>
    </row>
    <row r="3475" spans="1:6" x14ac:dyDescent="0.45">
      <c r="A3475" t="s">
        <v>319</v>
      </c>
      <c r="B3475">
        <v>2021</v>
      </c>
      <c r="C3475" t="s">
        <v>312</v>
      </c>
      <c r="D3475">
        <v>7140</v>
      </c>
      <c r="E3475" t="s">
        <v>313</v>
      </c>
      <c r="F3475">
        <v>189000</v>
      </c>
    </row>
    <row r="3476" spans="1:6" x14ac:dyDescent="0.45">
      <c r="A3476" t="s">
        <v>331</v>
      </c>
      <c r="B3476">
        <v>2017</v>
      </c>
      <c r="C3476" t="s">
        <v>315</v>
      </c>
      <c r="D3476">
        <v>6595</v>
      </c>
      <c r="E3476" t="s">
        <v>316</v>
      </c>
      <c r="F3476">
        <v>189000</v>
      </c>
    </row>
    <row r="3477" spans="1:6" x14ac:dyDescent="0.45">
      <c r="A3477" t="s">
        <v>318</v>
      </c>
      <c r="B3477">
        <v>2020</v>
      </c>
      <c r="C3477" t="s">
        <v>312</v>
      </c>
      <c r="D3477">
        <v>5899</v>
      </c>
      <c r="E3477" t="s">
        <v>316</v>
      </c>
      <c r="F3477">
        <v>189000</v>
      </c>
    </row>
    <row r="3478" spans="1:6" x14ac:dyDescent="0.45">
      <c r="A3478" t="s">
        <v>318</v>
      </c>
      <c r="B3478">
        <v>2021</v>
      </c>
      <c r="C3478" t="s">
        <v>322</v>
      </c>
      <c r="D3478">
        <v>4545</v>
      </c>
      <c r="E3478" t="s">
        <v>316</v>
      </c>
      <c r="F3478">
        <v>189000</v>
      </c>
    </row>
    <row r="3479" spans="1:6" x14ac:dyDescent="0.45">
      <c r="A3479" t="s">
        <v>321</v>
      </c>
      <c r="B3479">
        <v>2019</v>
      </c>
      <c r="C3479" t="s">
        <v>317</v>
      </c>
      <c r="D3479">
        <v>9154</v>
      </c>
      <c r="E3479" t="s">
        <v>313</v>
      </c>
      <c r="F3479">
        <v>189000</v>
      </c>
    </row>
    <row r="3480" spans="1:6" x14ac:dyDescent="0.45">
      <c r="A3480" t="s">
        <v>321</v>
      </c>
      <c r="B3480">
        <v>2020</v>
      </c>
      <c r="C3480" t="s">
        <v>317</v>
      </c>
      <c r="D3480">
        <v>6978</v>
      </c>
      <c r="E3480" t="s">
        <v>316</v>
      </c>
      <c r="F3480">
        <v>189000</v>
      </c>
    </row>
    <row r="3481" spans="1:6" x14ac:dyDescent="0.45">
      <c r="A3481" t="s">
        <v>311</v>
      </c>
      <c r="B3481">
        <v>2020</v>
      </c>
      <c r="C3481" t="s">
        <v>317</v>
      </c>
      <c r="D3481">
        <v>4772</v>
      </c>
      <c r="E3481" t="s">
        <v>316</v>
      </c>
      <c r="F3481">
        <v>189000</v>
      </c>
    </row>
    <row r="3482" spans="1:6" x14ac:dyDescent="0.45">
      <c r="A3482" t="s">
        <v>311</v>
      </c>
      <c r="B3482">
        <v>2024</v>
      </c>
      <c r="C3482" t="s">
        <v>312</v>
      </c>
      <c r="D3482">
        <v>9</v>
      </c>
      <c r="E3482" t="s">
        <v>313</v>
      </c>
      <c r="F3482">
        <v>189000</v>
      </c>
    </row>
    <row r="3483" spans="1:6" x14ac:dyDescent="0.45">
      <c r="A3483" t="s">
        <v>329</v>
      </c>
      <c r="B3483">
        <v>2017</v>
      </c>
      <c r="C3483" t="s">
        <v>317</v>
      </c>
      <c r="D3483">
        <v>16700</v>
      </c>
      <c r="E3483" t="s">
        <v>316</v>
      </c>
      <c r="F3483">
        <v>189000</v>
      </c>
    </row>
    <row r="3484" spans="1:6" x14ac:dyDescent="0.45">
      <c r="A3484" t="s">
        <v>328</v>
      </c>
      <c r="B3484">
        <v>2020</v>
      </c>
      <c r="C3484" t="s">
        <v>312</v>
      </c>
      <c r="D3484">
        <v>8200</v>
      </c>
      <c r="E3484" t="s">
        <v>316</v>
      </c>
      <c r="F3484">
        <v>189000</v>
      </c>
    </row>
    <row r="3485" spans="1:6" x14ac:dyDescent="0.45">
      <c r="A3485" t="s">
        <v>328</v>
      </c>
      <c r="B3485">
        <v>2020</v>
      </c>
      <c r="C3485" t="s">
        <v>317</v>
      </c>
      <c r="D3485">
        <v>11159</v>
      </c>
      <c r="E3485" t="s">
        <v>316</v>
      </c>
      <c r="F3485">
        <v>189000</v>
      </c>
    </row>
    <row r="3486" spans="1:6" x14ac:dyDescent="0.45">
      <c r="A3486" t="s">
        <v>327</v>
      </c>
      <c r="B3486">
        <v>2014</v>
      </c>
      <c r="C3486" t="s">
        <v>317</v>
      </c>
      <c r="D3486">
        <v>18868</v>
      </c>
      <c r="E3486" t="s">
        <v>316</v>
      </c>
      <c r="F3486">
        <v>188900</v>
      </c>
    </row>
    <row r="3487" spans="1:6" x14ac:dyDescent="0.45">
      <c r="A3487" t="s">
        <v>327</v>
      </c>
      <c r="B3487">
        <v>2017</v>
      </c>
      <c r="C3487" t="s">
        <v>315</v>
      </c>
      <c r="D3487">
        <v>12324</v>
      </c>
      <c r="E3487" t="s">
        <v>316</v>
      </c>
      <c r="F3487">
        <v>188900</v>
      </c>
    </row>
    <row r="3488" spans="1:6" x14ac:dyDescent="0.45">
      <c r="A3488" t="s">
        <v>324</v>
      </c>
      <c r="B3488">
        <v>2018</v>
      </c>
      <c r="C3488" t="s">
        <v>315</v>
      </c>
      <c r="D3488">
        <v>14300</v>
      </c>
      <c r="E3488" t="s">
        <v>316</v>
      </c>
      <c r="F3488">
        <v>188900</v>
      </c>
    </row>
    <row r="3489" spans="1:6" x14ac:dyDescent="0.45">
      <c r="A3489" t="s">
        <v>323</v>
      </c>
      <c r="B3489">
        <v>2015</v>
      </c>
      <c r="C3489" t="s">
        <v>317</v>
      </c>
      <c r="D3489">
        <v>14810</v>
      </c>
      <c r="E3489" t="s">
        <v>316</v>
      </c>
      <c r="F3489">
        <v>188900</v>
      </c>
    </row>
    <row r="3490" spans="1:6" x14ac:dyDescent="0.45">
      <c r="A3490" t="s">
        <v>314</v>
      </c>
      <c r="B3490">
        <v>2016</v>
      </c>
      <c r="C3490" t="s">
        <v>317</v>
      </c>
      <c r="D3490">
        <v>10096</v>
      </c>
      <c r="E3490" t="s">
        <v>313</v>
      </c>
      <c r="F3490">
        <v>188900</v>
      </c>
    </row>
    <row r="3491" spans="1:6" x14ac:dyDescent="0.45">
      <c r="A3491" t="s">
        <v>332</v>
      </c>
      <c r="B3491">
        <v>2017</v>
      </c>
      <c r="C3491" t="s">
        <v>312</v>
      </c>
      <c r="D3491">
        <v>5845</v>
      </c>
      <c r="E3491" t="s">
        <v>316</v>
      </c>
      <c r="F3491">
        <v>188800</v>
      </c>
    </row>
    <row r="3492" spans="1:6" x14ac:dyDescent="0.45">
      <c r="A3492" t="s">
        <v>320</v>
      </c>
      <c r="B3492">
        <v>2016</v>
      </c>
      <c r="C3492" t="s">
        <v>315</v>
      </c>
      <c r="D3492">
        <v>15411</v>
      </c>
      <c r="E3492" t="s">
        <v>316</v>
      </c>
      <c r="F3492">
        <v>188800</v>
      </c>
    </row>
    <row r="3493" spans="1:6" x14ac:dyDescent="0.45">
      <c r="A3493" t="s">
        <v>320</v>
      </c>
      <c r="B3493">
        <v>2021</v>
      </c>
      <c r="C3493" t="s">
        <v>312</v>
      </c>
      <c r="D3493">
        <v>6300</v>
      </c>
      <c r="E3493" t="s">
        <v>313</v>
      </c>
      <c r="F3493">
        <v>188000</v>
      </c>
    </row>
    <row r="3494" spans="1:6" x14ac:dyDescent="0.45">
      <c r="A3494" t="s">
        <v>332</v>
      </c>
      <c r="B3494">
        <v>2017</v>
      </c>
      <c r="C3494" t="s">
        <v>312</v>
      </c>
      <c r="D3494">
        <v>9641</v>
      </c>
      <c r="E3494" t="s">
        <v>316</v>
      </c>
      <c r="F3494">
        <v>187900</v>
      </c>
    </row>
    <row r="3495" spans="1:6" x14ac:dyDescent="0.45">
      <c r="A3495" t="s">
        <v>334</v>
      </c>
      <c r="B3495">
        <v>2020</v>
      </c>
      <c r="C3495" t="s">
        <v>317</v>
      </c>
      <c r="D3495">
        <v>4500</v>
      </c>
      <c r="E3495" t="s">
        <v>316</v>
      </c>
      <c r="F3495">
        <v>187375</v>
      </c>
    </row>
    <row r="3496" spans="1:6" x14ac:dyDescent="0.45">
      <c r="A3496" t="s">
        <v>323</v>
      </c>
      <c r="B3496">
        <v>2020</v>
      </c>
      <c r="C3496" t="s">
        <v>317</v>
      </c>
      <c r="D3496">
        <v>12500</v>
      </c>
      <c r="E3496" t="s">
        <v>313</v>
      </c>
      <c r="F3496">
        <v>187375</v>
      </c>
    </row>
    <row r="3497" spans="1:6" x14ac:dyDescent="0.45">
      <c r="A3497" t="s">
        <v>323</v>
      </c>
      <c r="B3497">
        <v>2021</v>
      </c>
      <c r="C3497" t="s">
        <v>317</v>
      </c>
      <c r="D3497">
        <v>1850</v>
      </c>
      <c r="E3497" t="s">
        <v>313</v>
      </c>
      <c r="F3497">
        <v>187375</v>
      </c>
    </row>
    <row r="3498" spans="1:6" x14ac:dyDescent="0.45">
      <c r="A3498" t="s">
        <v>319</v>
      </c>
      <c r="B3498">
        <v>2021</v>
      </c>
      <c r="C3498" t="s">
        <v>317</v>
      </c>
      <c r="D3498">
        <v>5700</v>
      </c>
      <c r="E3498" t="s">
        <v>313</v>
      </c>
      <c r="F3498">
        <v>187250</v>
      </c>
    </row>
    <row r="3499" spans="1:6" x14ac:dyDescent="0.45">
      <c r="A3499" t="s">
        <v>336</v>
      </c>
      <c r="B3499">
        <v>2019</v>
      </c>
      <c r="C3499" t="s">
        <v>312</v>
      </c>
      <c r="D3499">
        <v>7400</v>
      </c>
      <c r="E3499" t="s">
        <v>316</v>
      </c>
      <c r="F3499">
        <v>186900</v>
      </c>
    </row>
    <row r="3500" spans="1:6" x14ac:dyDescent="0.45">
      <c r="A3500" t="s">
        <v>331</v>
      </c>
      <c r="B3500">
        <v>2024</v>
      </c>
      <c r="C3500" t="s">
        <v>312</v>
      </c>
      <c r="D3500">
        <v>100</v>
      </c>
      <c r="E3500" t="s">
        <v>316</v>
      </c>
      <c r="F3500">
        <v>185000</v>
      </c>
    </row>
    <row r="3501" spans="1:6" x14ac:dyDescent="0.45">
      <c r="A3501" t="s">
        <v>320</v>
      </c>
      <c r="B3501">
        <v>2021</v>
      </c>
      <c r="C3501" t="s">
        <v>317</v>
      </c>
      <c r="D3501">
        <v>17131</v>
      </c>
      <c r="E3501" t="s">
        <v>316</v>
      </c>
      <c r="F3501">
        <v>185000</v>
      </c>
    </row>
    <row r="3502" spans="1:6" x14ac:dyDescent="0.45">
      <c r="A3502" t="s">
        <v>314</v>
      </c>
      <c r="B3502">
        <v>2016</v>
      </c>
      <c r="C3502" t="s">
        <v>312</v>
      </c>
      <c r="D3502">
        <v>8242</v>
      </c>
      <c r="E3502" t="s">
        <v>316</v>
      </c>
      <c r="F3502">
        <v>185000</v>
      </c>
    </row>
    <row r="3503" spans="1:6" x14ac:dyDescent="0.45">
      <c r="A3503" t="s">
        <v>330</v>
      </c>
      <c r="B3503">
        <v>2016</v>
      </c>
      <c r="C3503" t="s">
        <v>317</v>
      </c>
      <c r="D3503">
        <v>23892</v>
      </c>
      <c r="E3503" t="s">
        <v>316</v>
      </c>
      <c r="F3503">
        <v>184900</v>
      </c>
    </row>
    <row r="3504" spans="1:6" x14ac:dyDescent="0.45">
      <c r="A3504" t="s">
        <v>327</v>
      </c>
      <c r="B3504">
        <v>2015</v>
      </c>
      <c r="C3504" t="s">
        <v>317</v>
      </c>
      <c r="D3504">
        <v>17571</v>
      </c>
      <c r="E3504" t="s">
        <v>316</v>
      </c>
      <c r="F3504">
        <v>184900</v>
      </c>
    </row>
    <row r="3505" spans="1:6" x14ac:dyDescent="0.45">
      <c r="A3505" t="s">
        <v>327</v>
      </c>
      <c r="B3505">
        <v>2016</v>
      </c>
      <c r="C3505" t="s">
        <v>317</v>
      </c>
      <c r="D3505">
        <v>12771</v>
      </c>
      <c r="E3505" t="s">
        <v>316</v>
      </c>
      <c r="F3505">
        <v>184900</v>
      </c>
    </row>
    <row r="3506" spans="1:6" x14ac:dyDescent="0.45">
      <c r="A3506" t="s">
        <v>327</v>
      </c>
      <c r="B3506">
        <v>2018</v>
      </c>
      <c r="C3506" t="s">
        <v>317</v>
      </c>
      <c r="D3506">
        <v>11012</v>
      </c>
      <c r="E3506" t="s">
        <v>313</v>
      </c>
      <c r="F3506">
        <v>184900</v>
      </c>
    </row>
    <row r="3507" spans="1:6" x14ac:dyDescent="0.45">
      <c r="A3507" t="s">
        <v>332</v>
      </c>
      <c r="B3507">
        <v>2017</v>
      </c>
      <c r="C3507" t="s">
        <v>312</v>
      </c>
      <c r="D3507">
        <v>11800</v>
      </c>
      <c r="E3507" t="s">
        <v>316</v>
      </c>
      <c r="F3507">
        <v>184900</v>
      </c>
    </row>
    <row r="3508" spans="1:6" x14ac:dyDescent="0.45">
      <c r="A3508" t="s">
        <v>331</v>
      </c>
      <c r="B3508">
        <v>2016</v>
      </c>
      <c r="C3508" t="s">
        <v>317</v>
      </c>
      <c r="D3508">
        <v>12300</v>
      </c>
      <c r="E3508" t="s">
        <v>316</v>
      </c>
      <c r="F3508">
        <v>184900</v>
      </c>
    </row>
    <row r="3509" spans="1:6" x14ac:dyDescent="0.45">
      <c r="A3509" t="s">
        <v>324</v>
      </c>
      <c r="B3509">
        <v>2015</v>
      </c>
      <c r="C3509" t="s">
        <v>317</v>
      </c>
      <c r="D3509">
        <v>17500</v>
      </c>
      <c r="E3509" t="s">
        <v>316</v>
      </c>
      <c r="F3509">
        <v>184900</v>
      </c>
    </row>
    <row r="3510" spans="1:6" x14ac:dyDescent="0.45">
      <c r="A3510" t="s">
        <v>324</v>
      </c>
      <c r="B3510">
        <v>2018</v>
      </c>
      <c r="C3510" t="s">
        <v>315</v>
      </c>
      <c r="D3510">
        <v>8392</v>
      </c>
      <c r="E3510" t="s">
        <v>316</v>
      </c>
      <c r="F3510">
        <v>184900</v>
      </c>
    </row>
    <row r="3511" spans="1:6" x14ac:dyDescent="0.45">
      <c r="A3511" t="s">
        <v>324</v>
      </c>
      <c r="B3511">
        <v>2018</v>
      </c>
      <c r="C3511" t="s">
        <v>315</v>
      </c>
      <c r="D3511">
        <v>12930</v>
      </c>
      <c r="E3511" t="s">
        <v>316</v>
      </c>
      <c r="F3511">
        <v>184900</v>
      </c>
    </row>
    <row r="3512" spans="1:6" x14ac:dyDescent="0.45">
      <c r="A3512" t="s">
        <v>323</v>
      </c>
      <c r="B3512">
        <v>2017</v>
      </c>
      <c r="C3512" t="s">
        <v>317</v>
      </c>
      <c r="D3512">
        <v>9149</v>
      </c>
      <c r="E3512" t="s">
        <v>313</v>
      </c>
      <c r="F3512">
        <v>184900</v>
      </c>
    </row>
    <row r="3513" spans="1:6" x14ac:dyDescent="0.45">
      <c r="A3513" t="s">
        <v>339</v>
      </c>
      <c r="B3513">
        <v>2016</v>
      </c>
      <c r="C3513" t="s">
        <v>312</v>
      </c>
      <c r="D3513">
        <v>5895</v>
      </c>
      <c r="E3513" t="s">
        <v>316</v>
      </c>
      <c r="F3513">
        <v>184900</v>
      </c>
    </row>
    <row r="3514" spans="1:6" x14ac:dyDescent="0.45">
      <c r="A3514" t="s">
        <v>333</v>
      </c>
      <c r="B3514">
        <v>2016</v>
      </c>
      <c r="C3514" t="s">
        <v>315</v>
      </c>
      <c r="D3514">
        <v>14490</v>
      </c>
      <c r="E3514" t="s">
        <v>316</v>
      </c>
      <c r="F3514">
        <v>184900</v>
      </c>
    </row>
    <row r="3515" spans="1:6" x14ac:dyDescent="0.45">
      <c r="A3515" t="s">
        <v>333</v>
      </c>
      <c r="B3515">
        <v>2018</v>
      </c>
      <c r="C3515" t="s">
        <v>317</v>
      </c>
      <c r="D3515">
        <v>14990</v>
      </c>
      <c r="E3515" t="s">
        <v>316</v>
      </c>
      <c r="F3515">
        <v>184900</v>
      </c>
    </row>
    <row r="3516" spans="1:6" x14ac:dyDescent="0.45">
      <c r="A3516" t="s">
        <v>321</v>
      </c>
      <c r="B3516">
        <v>2019</v>
      </c>
      <c r="C3516" t="s">
        <v>317</v>
      </c>
      <c r="D3516">
        <v>5020</v>
      </c>
      <c r="E3516" t="s">
        <v>313</v>
      </c>
      <c r="F3516">
        <v>184900</v>
      </c>
    </row>
    <row r="3517" spans="1:6" x14ac:dyDescent="0.45">
      <c r="A3517" t="s">
        <v>311</v>
      </c>
      <c r="B3517">
        <v>2018</v>
      </c>
      <c r="C3517" t="s">
        <v>312</v>
      </c>
      <c r="D3517">
        <v>4865</v>
      </c>
      <c r="E3517" t="s">
        <v>316</v>
      </c>
      <c r="F3517">
        <v>184900</v>
      </c>
    </row>
    <row r="3518" spans="1:6" x14ac:dyDescent="0.45">
      <c r="A3518" t="s">
        <v>311</v>
      </c>
      <c r="B3518">
        <v>2021</v>
      </c>
      <c r="C3518" t="s">
        <v>312</v>
      </c>
      <c r="D3518">
        <v>2576</v>
      </c>
      <c r="E3518" t="s">
        <v>313</v>
      </c>
      <c r="F3518">
        <v>184900</v>
      </c>
    </row>
    <row r="3519" spans="1:6" x14ac:dyDescent="0.45">
      <c r="A3519" t="s">
        <v>311</v>
      </c>
      <c r="B3519">
        <v>2021</v>
      </c>
      <c r="C3519" t="s">
        <v>312</v>
      </c>
      <c r="D3519">
        <v>6389</v>
      </c>
      <c r="E3519" t="s">
        <v>316</v>
      </c>
      <c r="F3519">
        <v>184900</v>
      </c>
    </row>
    <row r="3520" spans="1:6" x14ac:dyDescent="0.45">
      <c r="A3520" t="s">
        <v>328</v>
      </c>
      <c r="B3520">
        <v>2021</v>
      </c>
      <c r="C3520" t="s">
        <v>312</v>
      </c>
      <c r="D3520">
        <v>2140</v>
      </c>
      <c r="E3520" t="s">
        <v>313</v>
      </c>
      <c r="F3520">
        <v>184900</v>
      </c>
    </row>
    <row r="3521" spans="1:6" x14ac:dyDescent="0.45">
      <c r="A3521" t="s">
        <v>328</v>
      </c>
      <c r="B3521">
        <v>2021</v>
      </c>
      <c r="C3521" t="s">
        <v>312</v>
      </c>
      <c r="D3521">
        <v>2489</v>
      </c>
      <c r="E3521" t="s">
        <v>313</v>
      </c>
      <c r="F3521">
        <v>184900</v>
      </c>
    </row>
    <row r="3522" spans="1:6" x14ac:dyDescent="0.45">
      <c r="A3522" t="s">
        <v>328</v>
      </c>
      <c r="B3522">
        <v>2021</v>
      </c>
      <c r="C3522" t="s">
        <v>312</v>
      </c>
      <c r="D3522">
        <v>2500</v>
      </c>
      <c r="E3522" t="s">
        <v>313</v>
      </c>
      <c r="F3522">
        <v>184900</v>
      </c>
    </row>
    <row r="3523" spans="1:6" x14ac:dyDescent="0.45">
      <c r="A3523" t="s">
        <v>328</v>
      </c>
      <c r="B3523">
        <v>2021</v>
      </c>
      <c r="C3523" t="s">
        <v>312</v>
      </c>
      <c r="D3523">
        <v>3397</v>
      </c>
      <c r="E3523" t="s">
        <v>313</v>
      </c>
      <c r="F3523">
        <v>184900</v>
      </c>
    </row>
    <row r="3524" spans="1:6" x14ac:dyDescent="0.45">
      <c r="A3524" t="s">
        <v>328</v>
      </c>
      <c r="B3524">
        <v>2021</v>
      </c>
      <c r="C3524" t="s">
        <v>312</v>
      </c>
      <c r="D3524">
        <v>5623</v>
      </c>
      <c r="E3524" t="s">
        <v>313</v>
      </c>
      <c r="F3524">
        <v>184900</v>
      </c>
    </row>
    <row r="3525" spans="1:6" x14ac:dyDescent="0.45">
      <c r="A3525" t="s">
        <v>340</v>
      </c>
      <c r="B3525">
        <v>2018</v>
      </c>
      <c r="C3525" t="s">
        <v>317</v>
      </c>
      <c r="D3525">
        <v>4841</v>
      </c>
      <c r="E3525" t="s">
        <v>313</v>
      </c>
      <c r="F3525">
        <v>184900</v>
      </c>
    </row>
    <row r="3526" spans="1:6" x14ac:dyDescent="0.45">
      <c r="A3526" t="s">
        <v>335</v>
      </c>
      <c r="B3526">
        <v>2020</v>
      </c>
      <c r="C3526" t="s">
        <v>315</v>
      </c>
      <c r="D3526">
        <v>6610</v>
      </c>
      <c r="E3526" t="s">
        <v>316</v>
      </c>
      <c r="F3526">
        <v>184900</v>
      </c>
    </row>
    <row r="3527" spans="1:6" x14ac:dyDescent="0.45">
      <c r="A3527" t="s">
        <v>320</v>
      </c>
      <c r="B3527">
        <v>2020</v>
      </c>
      <c r="C3527" t="s">
        <v>312</v>
      </c>
      <c r="D3527">
        <v>11541</v>
      </c>
      <c r="E3527" t="s">
        <v>313</v>
      </c>
      <c r="F3527">
        <v>184900</v>
      </c>
    </row>
    <row r="3528" spans="1:6" x14ac:dyDescent="0.45">
      <c r="A3528" t="s">
        <v>320</v>
      </c>
      <c r="B3528">
        <v>2021</v>
      </c>
      <c r="C3528" t="s">
        <v>312</v>
      </c>
      <c r="D3528">
        <v>6980</v>
      </c>
      <c r="E3528" t="s">
        <v>313</v>
      </c>
      <c r="F3528">
        <v>184900</v>
      </c>
    </row>
    <row r="3529" spans="1:6" x14ac:dyDescent="0.45">
      <c r="A3529" t="s">
        <v>314</v>
      </c>
      <c r="B3529">
        <v>2014</v>
      </c>
      <c r="C3529" t="s">
        <v>317</v>
      </c>
      <c r="D3529">
        <v>21862</v>
      </c>
      <c r="E3529" t="s">
        <v>316</v>
      </c>
      <c r="F3529">
        <v>184900</v>
      </c>
    </row>
    <row r="3530" spans="1:6" x14ac:dyDescent="0.45">
      <c r="A3530" t="s">
        <v>314</v>
      </c>
      <c r="B3530">
        <v>2016</v>
      </c>
      <c r="C3530" t="s">
        <v>317</v>
      </c>
      <c r="D3530">
        <v>12200</v>
      </c>
      <c r="E3530" t="s">
        <v>316</v>
      </c>
      <c r="F3530">
        <v>184900</v>
      </c>
    </row>
    <row r="3531" spans="1:6" x14ac:dyDescent="0.45">
      <c r="A3531" t="s">
        <v>314</v>
      </c>
      <c r="B3531">
        <v>2017</v>
      </c>
      <c r="C3531" t="s">
        <v>312</v>
      </c>
      <c r="D3531">
        <v>5471</v>
      </c>
      <c r="E3531" t="s">
        <v>313</v>
      </c>
      <c r="F3531">
        <v>184900</v>
      </c>
    </row>
    <row r="3532" spans="1:6" x14ac:dyDescent="0.45">
      <c r="A3532" t="s">
        <v>314</v>
      </c>
      <c r="B3532">
        <v>2017</v>
      </c>
      <c r="C3532" t="s">
        <v>317</v>
      </c>
      <c r="D3532">
        <v>13561</v>
      </c>
      <c r="E3532" t="s">
        <v>316</v>
      </c>
      <c r="F3532">
        <v>184900</v>
      </c>
    </row>
    <row r="3533" spans="1:6" x14ac:dyDescent="0.45">
      <c r="A3533" t="s">
        <v>314</v>
      </c>
      <c r="B3533">
        <v>2017</v>
      </c>
      <c r="C3533" t="s">
        <v>317</v>
      </c>
      <c r="D3533">
        <v>16554</v>
      </c>
      <c r="E3533" t="s">
        <v>316</v>
      </c>
      <c r="F3533">
        <v>184900</v>
      </c>
    </row>
    <row r="3534" spans="1:6" x14ac:dyDescent="0.45">
      <c r="A3534" t="s">
        <v>314</v>
      </c>
      <c r="B3534">
        <v>2018</v>
      </c>
      <c r="C3534" t="s">
        <v>317</v>
      </c>
      <c r="D3534">
        <v>13752</v>
      </c>
      <c r="E3534" t="s">
        <v>316</v>
      </c>
      <c r="F3534">
        <v>184900</v>
      </c>
    </row>
    <row r="3535" spans="1:6" x14ac:dyDescent="0.45">
      <c r="A3535" t="s">
        <v>332</v>
      </c>
      <c r="B3535">
        <v>2017</v>
      </c>
      <c r="C3535" t="s">
        <v>312</v>
      </c>
      <c r="D3535">
        <v>10256</v>
      </c>
      <c r="E3535" t="s">
        <v>316</v>
      </c>
      <c r="F3535">
        <v>184800</v>
      </c>
    </row>
    <row r="3536" spans="1:6" x14ac:dyDescent="0.45">
      <c r="A3536" t="s">
        <v>323</v>
      </c>
      <c r="B3536">
        <v>2015</v>
      </c>
      <c r="C3536" t="s">
        <v>317</v>
      </c>
      <c r="D3536">
        <v>14678</v>
      </c>
      <c r="E3536" t="s">
        <v>313</v>
      </c>
      <c r="F3536">
        <v>184800</v>
      </c>
    </row>
    <row r="3537" spans="1:6" x14ac:dyDescent="0.45">
      <c r="A3537" t="s">
        <v>323</v>
      </c>
      <c r="B3537">
        <v>2017</v>
      </c>
      <c r="C3537" t="s">
        <v>317</v>
      </c>
      <c r="D3537">
        <v>16143</v>
      </c>
      <c r="E3537" t="s">
        <v>316</v>
      </c>
      <c r="F3537">
        <v>184800</v>
      </c>
    </row>
    <row r="3538" spans="1:6" x14ac:dyDescent="0.45">
      <c r="A3538" t="s">
        <v>335</v>
      </c>
      <c r="B3538">
        <v>2017</v>
      </c>
      <c r="C3538" t="s">
        <v>315</v>
      </c>
      <c r="D3538">
        <v>7607</v>
      </c>
      <c r="E3538" t="s">
        <v>316</v>
      </c>
      <c r="F3538">
        <v>184800</v>
      </c>
    </row>
    <row r="3539" spans="1:6" x14ac:dyDescent="0.45">
      <c r="A3539" t="s">
        <v>320</v>
      </c>
      <c r="B3539">
        <v>2017</v>
      </c>
      <c r="C3539" t="s">
        <v>315</v>
      </c>
      <c r="D3539">
        <v>20659</v>
      </c>
      <c r="E3539" t="s">
        <v>316</v>
      </c>
      <c r="F3539">
        <v>184800</v>
      </c>
    </row>
    <row r="3540" spans="1:6" x14ac:dyDescent="0.45">
      <c r="A3540" t="s">
        <v>320</v>
      </c>
      <c r="B3540">
        <v>2018</v>
      </c>
      <c r="C3540" t="s">
        <v>315</v>
      </c>
      <c r="D3540">
        <v>16210</v>
      </c>
      <c r="E3540" t="s">
        <v>316</v>
      </c>
      <c r="F3540">
        <v>184800</v>
      </c>
    </row>
    <row r="3541" spans="1:6" x14ac:dyDescent="0.45">
      <c r="A3541" t="s">
        <v>320</v>
      </c>
      <c r="B3541">
        <v>2019</v>
      </c>
      <c r="C3541" t="s">
        <v>322</v>
      </c>
      <c r="D3541">
        <v>6624</v>
      </c>
      <c r="E3541" t="s">
        <v>316</v>
      </c>
      <c r="F3541">
        <v>184800</v>
      </c>
    </row>
    <row r="3542" spans="1:6" x14ac:dyDescent="0.45">
      <c r="A3542" t="s">
        <v>314</v>
      </c>
      <c r="B3542">
        <v>2017</v>
      </c>
      <c r="C3542" t="s">
        <v>317</v>
      </c>
      <c r="D3542">
        <v>9477</v>
      </c>
      <c r="E3542" t="s">
        <v>316</v>
      </c>
      <c r="F3542">
        <v>184800</v>
      </c>
    </row>
    <row r="3543" spans="1:6" x14ac:dyDescent="0.45">
      <c r="A3543" t="s">
        <v>314</v>
      </c>
      <c r="B3543">
        <v>2018</v>
      </c>
      <c r="C3543" t="s">
        <v>312</v>
      </c>
      <c r="D3543">
        <v>9400</v>
      </c>
      <c r="E3543" t="s">
        <v>316</v>
      </c>
      <c r="F3543">
        <v>184500</v>
      </c>
    </row>
    <row r="3544" spans="1:6" x14ac:dyDescent="0.45">
      <c r="A3544" t="s">
        <v>331</v>
      </c>
      <c r="B3544">
        <v>2018</v>
      </c>
      <c r="C3544" t="s">
        <v>312</v>
      </c>
      <c r="D3544">
        <v>8950</v>
      </c>
      <c r="E3544" t="s">
        <v>316</v>
      </c>
      <c r="F3544">
        <v>184000</v>
      </c>
    </row>
    <row r="3545" spans="1:6" x14ac:dyDescent="0.45">
      <c r="A3545" t="s">
        <v>314</v>
      </c>
      <c r="B3545">
        <v>2017</v>
      </c>
      <c r="C3545" t="s">
        <v>317</v>
      </c>
      <c r="D3545">
        <v>19870</v>
      </c>
      <c r="E3545" t="s">
        <v>316</v>
      </c>
      <c r="F3545">
        <v>184000</v>
      </c>
    </row>
    <row r="3546" spans="1:6" x14ac:dyDescent="0.45">
      <c r="A3546" t="s">
        <v>327</v>
      </c>
      <c r="B3546">
        <v>2015</v>
      </c>
      <c r="C3546" t="s">
        <v>317</v>
      </c>
      <c r="D3546">
        <v>16400</v>
      </c>
      <c r="E3546" t="s">
        <v>313</v>
      </c>
      <c r="F3546">
        <v>182900</v>
      </c>
    </row>
    <row r="3547" spans="1:6" x14ac:dyDescent="0.45">
      <c r="A3547" t="s">
        <v>335</v>
      </c>
      <c r="B3547">
        <v>2017</v>
      </c>
      <c r="C3547" t="s">
        <v>315</v>
      </c>
      <c r="D3547">
        <v>13028</v>
      </c>
      <c r="E3547" t="s">
        <v>316</v>
      </c>
      <c r="F3547">
        <v>182900</v>
      </c>
    </row>
    <row r="3548" spans="1:6" x14ac:dyDescent="0.45">
      <c r="A3548" t="s">
        <v>314</v>
      </c>
      <c r="B3548">
        <v>2020</v>
      </c>
      <c r="C3548" t="s">
        <v>317</v>
      </c>
      <c r="D3548">
        <v>19800</v>
      </c>
      <c r="E3548" t="s">
        <v>316</v>
      </c>
      <c r="F3548">
        <v>182900</v>
      </c>
    </row>
    <row r="3549" spans="1:6" x14ac:dyDescent="0.45">
      <c r="A3549" t="s">
        <v>323</v>
      </c>
      <c r="B3549">
        <v>2020</v>
      </c>
      <c r="C3549" t="s">
        <v>317</v>
      </c>
      <c r="D3549">
        <v>6750</v>
      </c>
      <c r="E3549" t="s">
        <v>313</v>
      </c>
      <c r="F3549">
        <v>181125</v>
      </c>
    </row>
    <row r="3550" spans="1:6" x14ac:dyDescent="0.45">
      <c r="A3550" t="s">
        <v>323</v>
      </c>
      <c r="B3550">
        <v>2014</v>
      </c>
      <c r="C3550" t="s">
        <v>317</v>
      </c>
      <c r="D3550">
        <v>15999</v>
      </c>
      <c r="E3550" t="s">
        <v>316</v>
      </c>
      <c r="F3550">
        <v>179999</v>
      </c>
    </row>
    <row r="3551" spans="1:6" x14ac:dyDescent="0.45">
      <c r="A3551" t="s">
        <v>311</v>
      </c>
      <c r="B3551">
        <v>2018</v>
      </c>
      <c r="C3551" t="s">
        <v>312</v>
      </c>
      <c r="D3551">
        <v>11000</v>
      </c>
      <c r="E3551" t="s">
        <v>316</v>
      </c>
      <c r="F3551">
        <v>179999</v>
      </c>
    </row>
    <row r="3552" spans="1:6" x14ac:dyDescent="0.45">
      <c r="A3552" t="s">
        <v>314</v>
      </c>
      <c r="B3552">
        <v>2017</v>
      </c>
      <c r="C3552" t="s">
        <v>312</v>
      </c>
      <c r="D3552">
        <v>11000</v>
      </c>
      <c r="E3552" t="s">
        <v>316</v>
      </c>
      <c r="F3552">
        <v>179999</v>
      </c>
    </row>
    <row r="3553" spans="1:6" x14ac:dyDescent="0.45">
      <c r="A3553" t="s">
        <v>320</v>
      </c>
      <c r="B3553">
        <v>2020</v>
      </c>
      <c r="C3553" t="s">
        <v>315</v>
      </c>
      <c r="D3553">
        <v>4303</v>
      </c>
      <c r="E3553" t="s">
        <v>316</v>
      </c>
      <c r="F3553">
        <v>179990</v>
      </c>
    </row>
    <row r="3554" spans="1:6" x14ac:dyDescent="0.45">
      <c r="A3554" t="s">
        <v>330</v>
      </c>
      <c r="B3554">
        <v>2018</v>
      </c>
      <c r="C3554" t="s">
        <v>312</v>
      </c>
      <c r="D3554">
        <v>13200</v>
      </c>
      <c r="E3554" t="s">
        <v>316</v>
      </c>
      <c r="F3554">
        <v>179900</v>
      </c>
    </row>
    <row r="3555" spans="1:6" x14ac:dyDescent="0.45">
      <c r="A3555" t="s">
        <v>327</v>
      </c>
      <c r="B3555">
        <v>2015</v>
      </c>
      <c r="C3555" t="s">
        <v>317</v>
      </c>
      <c r="D3555">
        <v>10849</v>
      </c>
      <c r="E3555" t="s">
        <v>316</v>
      </c>
      <c r="F3555">
        <v>179900</v>
      </c>
    </row>
    <row r="3556" spans="1:6" x14ac:dyDescent="0.45">
      <c r="A3556" t="s">
        <v>327</v>
      </c>
      <c r="B3556">
        <v>2016</v>
      </c>
      <c r="C3556" t="s">
        <v>317</v>
      </c>
      <c r="D3556">
        <v>11878</v>
      </c>
      <c r="E3556" t="s">
        <v>316</v>
      </c>
      <c r="F3556">
        <v>179900</v>
      </c>
    </row>
    <row r="3557" spans="1:6" x14ac:dyDescent="0.45">
      <c r="A3557" t="s">
        <v>327</v>
      </c>
      <c r="B3557">
        <v>2016</v>
      </c>
      <c r="C3557" t="s">
        <v>317</v>
      </c>
      <c r="D3557">
        <v>15200</v>
      </c>
      <c r="E3557" t="s">
        <v>316</v>
      </c>
      <c r="F3557">
        <v>179900</v>
      </c>
    </row>
    <row r="3558" spans="1:6" x14ac:dyDescent="0.45">
      <c r="A3558" t="s">
        <v>327</v>
      </c>
      <c r="B3558">
        <v>2016</v>
      </c>
      <c r="C3558" t="s">
        <v>317</v>
      </c>
      <c r="D3558">
        <v>15846</v>
      </c>
      <c r="E3558" t="s">
        <v>316</v>
      </c>
      <c r="F3558">
        <v>179900</v>
      </c>
    </row>
    <row r="3559" spans="1:6" x14ac:dyDescent="0.45">
      <c r="A3559" t="s">
        <v>327</v>
      </c>
      <c r="B3559">
        <v>2017</v>
      </c>
      <c r="C3559" t="s">
        <v>315</v>
      </c>
      <c r="D3559">
        <v>18909</v>
      </c>
      <c r="E3559" t="s">
        <v>316</v>
      </c>
      <c r="F3559">
        <v>179900</v>
      </c>
    </row>
    <row r="3560" spans="1:6" x14ac:dyDescent="0.45">
      <c r="A3560" t="s">
        <v>327</v>
      </c>
      <c r="B3560">
        <v>2017</v>
      </c>
      <c r="C3560" t="s">
        <v>312</v>
      </c>
      <c r="D3560">
        <v>9832</v>
      </c>
      <c r="E3560" t="s">
        <v>316</v>
      </c>
      <c r="F3560">
        <v>179900</v>
      </c>
    </row>
    <row r="3561" spans="1:6" x14ac:dyDescent="0.45">
      <c r="A3561" t="s">
        <v>327</v>
      </c>
      <c r="B3561">
        <v>2017</v>
      </c>
      <c r="C3561" t="s">
        <v>312</v>
      </c>
      <c r="D3561">
        <v>11000</v>
      </c>
      <c r="E3561" t="s">
        <v>316</v>
      </c>
      <c r="F3561">
        <v>179900</v>
      </c>
    </row>
    <row r="3562" spans="1:6" x14ac:dyDescent="0.45">
      <c r="A3562" t="s">
        <v>327</v>
      </c>
      <c r="B3562">
        <v>2017</v>
      </c>
      <c r="C3562" t="s">
        <v>317</v>
      </c>
      <c r="D3562">
        <v>16700</v>
      </c>
      <c r="E3562" t="s">
        <v>316</v>
      </c>
      <c r="F3562">
        <v>179900</v>
      </c>
    </row>
    <row r="3563" spans="1:6" x14ac:dyDescent="0.45">
      <c r="A3563" t="s">
        <v>327</v>
      </c>
      <c r="B3563">
        <v>2018</v>
      </c>
      <c r="C3563" t="s">
        <v>317</v>
      </c>
      <c r="D3563">
        <v>16150</v>
      </c>
      <c r="E3563" t="s">
        <v>316</v>
      </c>
      <c r="F3563">
        <v>179900</v>
      </c>
    </row>
    <row r="3564" spans="1:6" x14ac:dyDescent="0.45">
      <c r="A3564" t="s">
        <v>327</v>
      </c>
      <c r="B3564">
        <v>2019</v>
      </c>
      <c r="C3564" t="s">
        <v>312</v>
      </c>
      <c r="D3564">
        <v>14540</v>
      </c>
      <c r="E3564" t="s">
        <v>316</v>
      </c>
      <c r="F3564">
        <v>179900</v>
      </c>
    </row>
    <row r="3565" spans="1:6" x14ac:dyDescent="0.45">
      <c r="A3565" t="s">
        <v>334</v>
      </c>
      <c r="B3565">
        <v>2020</v>
      </c>
      <c r="C3565" t="s">
        <v>317</v>
      </c>
      <c r="D3565">
        <v>10115</v>
      </c>
      <c r="E3565" t="s">
        <v>316</v>
      </c>
      <c r="F3565">
        <v>179900</v>
      </c>
    </row>
    <row r="3566" spans="1:6" x14ac:dyDescent="0.45">
      <c r="A3566" t="s">
        <v>334</v>
      </c>
      <c r="B3566">
        <v>2021</v>
      </c>
      <c r="C3566" t="s">
        <v>312</v>
      </c>
      <c r="D3566">
        <v>2224</v>
      </c>
      <c r="E3566" t="s">
        <v>313</v>
      </c>
      <c r="F3566">
        <v>179900</v>
      </c>
    </row>
    <row r="3567" spans="1:6" x14ac:dyDescent="0.45">
      <c r="A3567" t="s">
        <v>337</v>
      </c>
      <c r="B3567">
        <v>2021</v>
      </c>
      <c r="C3567" t="s">
        <v>312</v>
      </c>
      <c r="D3567">
        <v>3222</v>
      </c>
      <c r="E3567" t="s">
        <v>313</v>
      </c>
      <c r="F3567">
        <v>179900</v>
      </c>
    </row>
    <row r="3568" spans="1:6" x14ac:dyDescent="0.45">
      <c r="A3568" t="s">
        <v>319</v>
      </c>
      <c r="B3568">
        <v>2018</v>
      </c>
      <c r="C3568" t="s">
        <v>317</v>
      </c>
      <c r="D3568">
        <v>13550</v>
      </c>
      <c r="E3568" t="s">
        <v>313</v>
      </c>
      <c r="F3568">
        <v>179900</v>
      </c>
    </row>
    <row r="3569" spans="1:6" x14ac:dyDescent="0.45">
      <c r="A3569" t="s">
        <v>319</v>
      </c>
      <c r="B3569">
        <v>2020</v>
      </c>
      <c r="C3569" t="s">
        <v>312</v>
      </c>
      <c r="D3569">
        <v>6650</v>
      </c>
      <c r="E3569" t="s">
        <v>316</v>
      </c>
      <c r="F3569">
        <v>179900</v>
      </c>
    </row>
    <row r="3570" spans="1:6" x14ac:dyDescent="0.45">
      <c r="A3570" t="s">
        <v>319</v>
      </c>
      <c r="B3570">
        <v>2021</v>
      </c>
      <c r="C3570" t="s">
        <v>312</v>
      </c>
      <c r="D3570">
        <v>4900</v>
      </c>
      <c r="E3570" t="s">
        <v>313</v>
      </c>
      <c r="F3570">
        <v>179900</v>
      </c>
    </row>
    <row r="3571" spans="1:6" x14ac:dyDescent="0.45">
      <c r="A3571" t="s">
        <v>319</v>
      </c>
      <c r="B3571">
        <v>2021</v>
      </c>
      <c r="C3571" t="s">
        <v>312</v>
      </c>
      <c r="D3571">
        <v>5839</v>
      </c>
      <c r="E3571" t="s">
        <v>313</v>
      </c>
      <c r="F3571">
        <v>179900</v>
      </c>
    </row>
    <row r="3572" spans="1:6" x14ac:dyDescent="0.45">
      <c r="A3572" t="s">
        <v>319</v>
      </c>
      <c r="B3572">
        <v>2021</v>
      </c>
      <c r="C3572" t="s">
        <v>312</v>
      </c>
      <c r="D3572">
        <v>6350</v>
      </c>
      <c r="E3572" t="s">
        <v>313</v>
      </c>
      <c r="F3572">
        <v>179900</v>
      </c>
    </row>
    <row r="3573" spans="1:6" x14ac:dyDescent="0.45">
      <c r="A3573" t="s">
        <v>332</v>
      </c>
      <c r="B3573">
        <v>2020</v>
      </c>
      <c r="C3573" t="s">
        <v>312</v>
      </c>
      <c r="D3573">
        <v>2800</v>
      </c>
      <c r="E3573" t="s">
        <v>316</v>
      </c>
      <c r="F3573">
        <v>179900</v>
      </c>
    </row>
    <row r="3574" spans="1:6" x14ac:dyDescent="0.45">
      <c r="A3574" t="s">
        <v>331</v>
      </c>
      <c r="B3574">
        <v>2017</v>
      </c>
      <c r="C3574" t="s">
        <v>317</v>
      </c>
      <c r="D3574">
        <v>12900</v>
      </c>
      <c r="E3574" t="s">
        <v>316</v>
      </c>
      <c r="F3574">
        <v>179900</v>
      </c>
    </row>
    <row r="3575" spans="1:6" x14ac:dyDescent="0.45">
      <c r="A3575" t="s">
        <v>331</v>
      </c>
      <c r="B3575">
        <v>2018</v>
      </c>
      <c r="C3575" t="s">
        <v>322</v>
      </c>
      <c r="D3575">
        <v>5199</v>
      </c>
      <c r="E3575" t="s">
        <v>316</v>
      </c>
      <c r="F3575">
        <v>179900</v>
      </c>
    </row>
    <row r="3576" spans="1:6" x14ac:dyDescent="0.45">
      <c r="A3576" t="s">
        <v>331</v>
      </c>
      <c r="B3576">
        <v>2024</v>
      </c>
      <c r="C3576" t="s">
        <v>312</v>
      </c>
      <c r="D3576">
        <v>500</v>
      </c>
      <c r="E3576" t="s">
        <v>316</v>
      </c>
      <c r="F3576">
        <v>179900</v>
      </c>
    </row>
    <row r="3577" spans="1:6" x14ac:dyDescent="0.45">
      <c r="A3577" t="s">
        <v>324</v>
      </c>
      <c r="B3577">
        <v>2018</v>
      </c>
      <c r="C3577" t="s">
        <v>315</v>
      </c>
      <c r="D3577">
        <v>9580</v>
      </c>
      <c r="E3577" t="s">
        <v>316</v>
      </c>
      <c r="F3577">
        <v>179900</v>
      </c>
    </row>
    <row r="3578" spans="1:6" x14ac:dyDescent="0.45">
      <c r="A3578" t="s">
        <v>324</v>
      </c>
      <c r="B3578">
        <v>2018</v>
      </c>
      <c r="C3578" t="s">
        <v>315</v>
      </c>
      <c r="D3578">
        <v>11022</v>
      </c>
      <c r="E3578" t="s">
        <v>316</v>
      </c>
      <c r="F3578">
        <v>179900</v>
      </c>
    </row>
    <row r="3579" spans="1:6" x14ac:dyDescent="0.45">
      <c r="A3579" t="s">
        <v>324</v>
      </c>
      <c r="B3579">
        <v>2019</v>
      </c>
      <c r="C3579" t="s">
        <v>315</v>
      </c>
      <c r="D3579">
        <v>9276</v>
      </c>
      <c r="E3579" t="s">
        <v>316</v>
      </c>
      <c r="F3579">
        <v>179900</v>
      </c>
    </row>
    <row r="3580" spans="1:6" x14ac:dyDescent="0.45">
      <c r="A3580" t="s">
        <v>324</v>
      </c>
      <c r="B3580">
        <v>2021</v>
      </c>
      <c r="C3580" t="s">
        <v>315</v>
      </c>
      <c r="D3580">
        <v>14105</v>
      </c>
      <c r="E3580" t="s">
        <v>316</v>
      </c>
      <c r="F3580">
        <v>179900</v>
      </c>
    </row>
    <row r="3581" spans="1:6" x14ac:dyDescent="0.45">
      <c r="A3581" t="s">
        <v>336</v>
      </c>
      <c r="B3581">
        <v>2020</v>
      </c>
      <c r="C3581" t="s">
        <v>312</v>
      </c>
      <c r="D3581">
        <v>3433</v>
      </c>
      <c r="E3581" t="s">
        <v>313</v>
      </c>
      <c r="F3581">
        <v>179900</v>
      </c>
    </row>
    <row r="3582" spans="1:6" x14ac:dyDescent="0.45">
      <c r="A3582" t="s">
        <v>323</v>
      </c>
      <c r="B3582">
        <v>2014</v>
      </c>
      <c r="C3582" t="s">
        <v>317</v>
      </c>
      <c r="D3582">
        <v>18678</v>
      </c>
      <c r="E3582" t="s">
        <v>316</v>
      </c>
      <c r="F3582">
        <v>179900</v>
      </c>
    </row>
    <row r="3583" spans="1:6" x14ac:dyDescent="0.45">
      <c r="A3583" t="s">
        <v>323</v>
      </c>
      <c r="B3583">
        <v>2016</v>
      </c>
      <c r="C3583" t="s">
        <v>317</v>
      </c>
      <c r="D3583">
        <v>15900</v>
      </c>
      <c r="E3583" t="s">
        <v>316</v>
      </c>
      <c r="F3583">
        <v>179900</v>
      </c>
    </row>
    <row r="3584" spans="1:6" x14ac:dyDescent="0.45">
      <c r="A3584" t="s">
        <v>323</v>
      </c>
      <c r="B3584">
        <v>2017</v>
      </c>
      <c r="C3584" t="s">
        <v>312</v>
      </c>
      <c r="D3584">
        <v>10077</v>
      </c>
      <c r="E3584" t="s">
        <v>316</v>
      </c>
      <c r="F3584">
        <v>179900</v>
      </c>
    </row>
    <row r="3585" spans="1:6" x14ac:dyDescent="0.45">
      <c r="A3585" t="s">
        <v>323</v>
      </c>
      <c r="B3585">
        <v>2018</v>
      </c>
      <c r="C3585" t="s">
        <v>317</v>
      </c>
      <c r="D3585">
        <v>6909</v>
      </c>
      <c r="E3585" t="s">
        <v>316</v>
      </c>
      <c r="F3585">
        <v>179900</v>
      </c>
    </row>
    <row r="3586" spans="1:6" x14ac:dyDescent="0.45">
      <c r="A3586" t="s">
        <v>333</v>
      </c>
      <c r="B3586">
        <v>2016</v>
      </c>
      <c r="C3586" t="s">
        <v>315</v>
      </c>
      <c r="D3586">
        <v>13862</v>
      </c>
      <c r="E3586" t="s">
        <v>316</v>
      </c>
      <c r="F3586">
        <v>179900</v>
      </c>
    </row>
    <row r="3587" spans="1:6" x14ac:dyDescent="0.45">
      <c r="A3587" t="s">
        <v>318</v>
      </c>
      <c r="B3587">
        <v>2018</v>
      </c>
      <c r="C3587" t="s">
        <v>312</v>
      </c>
      <c r="D3587">
        <v>6000</v>
      </c>
      <c r="E3587" t="s">
        <v>316</v>
      </c>
      <c r="F3587">
        <v>179900</v>
      </c>
    </row>
    <row r="3588" spans="1:6" x14ac:dyDescent="0.45">
      <c r="A3588" t="s">
        <v>318</v>
      </c>
      <c r="B3588">
        <v>2018</v>
      </c>
      <c r="C3588" t="s">
        <v>317</v>
      </c>
      <c r="D3588">
        <v>9174</v>
      </c>
      <c r="E3588" t="s">
        <v>313</v>
      </c>
      <c r="F3588">
        <v>179900</v>
      </c>
    </row>
    <row r="3589" spans="1:6" x14ac:dyDescent="0.45">
      <c r="A3589" t="s">
        <v>318</v>
      </c>
      <c r="B3589">
        <v>2018</v>
      </c>
      <c r="C3589" t="s">
        <v>317</v>
      </c>
      <c r="D3589">
        <v>10823</v>
      </c>
      <c r="E3589" t="s">
        <v>316</v>
      </c>
      <c r="F3589">
        <v>179900</v>
      </c>
    </row>
    <row r="3590" spans="1:6" x14ac:dyDescent="0.45">
      <c r="A3590" t="s">
        <v>318</v>
      </c>
      <c r="B3590">
        <v>2020</v>
      </c>
      <c r="C3590" t="s">
        <v>317</v>
      </c>
      <c r="D3590">
        <v>12681</v>
      </c>
      <c r="E3590" t="s">
        <v>316</v>
      </c>
      <c r="F3590">
        <v>179900</v>
      </c>
    </row>
    <row r="3591" spans="1:6" x14ac:dyDescent="0.45">
      <c r="A3591" t="s">
        <v>325</v>
      </c>
      <c r="B3591">
        <v>2018</v>
      </c>
      <c r="C3591" t="s">
        <v>317</v>
      </c>
      <c r="D3591">
        <v>15541</v>
      </c>
      <c r="E3591" t="s">
        <v>316</v>
      </c>
      <c r="F3591">
        <v>179900</v>
      </c>
    </row>
    <row r="3592" spans="1:6" x14ac:dyDescent="0.45">
      <c r="A3592" t="s">
        <v>321</v>
      </c>
      <c r="B3592">
        <v>2017</v>
      </c>
      <c r="C3592" t="s">
        <v>317</v>
      </c>
      <c r="D3592">
        <v>14800</v>
      </c>
      <c r="E3592" t="s">
        <v>313</v>
      </c>
      <c r="F3592">
        <v>179900</v>
      </c>
    </row>
    <row r="3593" spans="1:6" x14ac:dyDescent="0.45">
      <c r="A3593" t="s">
        <v>321</v>
      </c>
      <c r="B3593">
        <v>2019</v>
      </c>
      <c r="C3593" t="s">
        <v>317</v>
      </c>
      <c r="D3593">
        <v>4200</v>
      </c>
      <c r="E3593" t="s">
        <v>313</v>
      </c>
      <c r="F3593">
        <v>179900</v>
      </c>
    </row>
    <row r="3594" spans="1:6" x14ac:dyDescent="0.45">
      <c r="A3594" t="s">
        <v>321</v>
      </c>
      <c r="B3594">
        <v>2019</v>
      </c>
      <c r="C3594" t="s">
        <v>317</v>
      </c>
      <c r="D3594">
        <v>4908</v>
      </c>
      <c r="E3594" t="s">
        <v>313</v>
      </c>
      <c r="F3594">
        <v>179900</v>
      </c>
    </row>
    <row r="3595" spans="1:6" x14ac:dyDescent="0.45">
      <c r="A3595" t="s">
        <v>321</v>
      </c>
      <c r="B3595">
        <v>2019</v>
      </c>
      <c r="C3595" t="s">
        <v>317</v>
      </c>
      <c r="D3595">
        <v>13672</v>
      </c>
      <c r="E3595" t="s">
        <v>313</v>
      </c>
      <c r="F3595">
        <v>179900</v>
      </c>
    </row>
    <row r="3596" spans="1:6" x14ac:dyDescent="0.45">
      <c r="A3596" t="s">
        <v>321</v>
      </c>
      <c r="B3596">
        <v>2020</v>
      </c>
      <c r="C3596" t="s">
        <v>317</v>
      </c>
      <c r="D3596">
        <v>15105</v>
      </c>
      <c r="E3596" t="s">
        <v>316</v>
      </c>
      <c r="F3596">
        <v>179900</v>
      </c>
    </row>
    <row r="3597" spans="1:6" x14ac:dyDescent="0.45">
      <c r="A3597" t="s">
        <v>311</v>
      </c>
      <c r="B3597">
        <v>2018</v>
      </c>
      <c r="C3597" t="s">
        <v>317</v>
      </c>
      <c r="D3597">
        <v>17000</v>
      </c>
      <c r="E3597" t="s">
        <v>316</v>
      </c>
      <c r="F3597">
        <v>179900</v>
      </c>
    </row>
    <row r="3598" spans="1:6" x14ac:dyDescent="0.45">
      <c r="A3598" t="s">
        <v>311</v>
      </c>
      <c r="B3598">
        <v>2020</v>
      </c>
      <c r="C3598" t="s">
        <v>322</v>
      </c>
      <c r="D3598">
        <v>3950</v>
      </c>
      <c r="E3598" t="s">
        <v>316</v>
      </c>
      <c r="F3598">
        <v>179900</v>
      </c>
    </row>
    <row r="3599" spans="1:6" x14ac:dyDescent="0.45">
      <c r="A3599" t="s">
        <v>311</v>
      </c>
      <c r="B3599">
        <v>2020</v>
      </c>
      <c r="C3599" t="s">
        <v>317</v>
      </c>
      <c r="D3599">
        <v>9748</v>
      </c>
      <c r="E3599" t="s">
        <v>313</v>
      </c>
      <c r="F3599">
        <v>179900</v>
      </c>
    </row>
    <row r="3600" spans="1:6" x14ac:dyDescent="0.45">
      <c r="A3600" t="s">
        <v>311</v>
      </c>
      <c r="B3600">
        <v>2021</v>
      </c>
      <c r="C3600" t="s">
        <v>312</v>
      </c>
      <c r="D3600">
        <v>1942</v>
      </c>
      <c r="E3600" t="s">
        <v>313</v>
      </c>
      <c r="F3600">
        <v>179900</v>
      </c>
    </row>
    <row r="3601" spans="1:6" x14ac:dyDescent="0.45">
      <c r="A3601" t="s">
        <v>311</v>
      </c>
      <c r="B3601">
        <v>2021</v>
      </c>
      <c r="C3601" t="s">
        <v>312</v>
      </c>
      <c r="D3601">
        <v>2442</v>
      </c>
      <c r="E3601" t="s">
        <v>313</v>
      </c>
      <c r="F3601">
        <v>179900</v>
      </c>
    </row>
    <row r="3602" spans="1:6" x14ac:dyDescent="0.45">
      <c r="A3602" t="s">
        <v>311</v>
      </c>
      <c r="B3602">
        <v>2021</v>
      </c>
      <c r="C3602" t="s">
        <v>312</v>
      </c>
      <c r="D3602">
        <v>2800</v>
      </c>
      <c r="E3602" t="s">
        <v>313</v>
      </c>
      <c r="F3602">
        <v>179900</v>
      </c>
    </row>
    <row r="3603" spans="1:6" x14ac:dyDescent="0.45">
      <c r="A3603" t="s">
        <v>311</v>
      </c>
      <c r="B3603">
        <v>2021</v>
      </c>
      <c r="C3603" t="s">
        <v>312</v>
      </c>
      <c r="D3603">
        <v>3296</v>
      </c>
      <c r="E3603" t="s">
        <v>313</v>
      </c>
      <c r="F3603">
        <v>179900</v>
      </c>
    </row>
    <row r="3604" spans="1:6" x14ac:dyDescent="0.45">
      <c r="A3604" t="s">
        <v>329</v>
      </c>
      <c r="B3604">
        <v>2020</v>
      </c>
      <c r="C3604" t="s">
        <v>312</v>
      </c>
      <c r="D3604">
        <v>2450</v>
      </c>
      <c r="E3604" t="s">
        <v>316</v>
      </c>
      <c r="F3604">
        <v>179900</v>
      </c>
    </row>
    <row r="3605" spans="1:6" x14ac:dyDescent="0.45">
      <c r="A3605" t="s">
        <v>329</v>
      </c>
      <c r="B3605">
        <v>2021</v>
      </c>
      <c r="C3605" t="s">
        <v>312</v>
      </c>
      <c r="D3605">
        <v>1583</v>
      </c>
      <c r="E3605" t="s">
        <v>316</v>
      </c>
      <c r="F3605">
        <v>179900</v>
      </c>
    </row>
    <row r="3606" spans="1:6" x14ac:dyDescent="0.45">
      <c r="A3606" t="s">
        <v>328</v>
      </c>
      <c r="B3606">
        <v>2015</v>
      </c>
      <c r="C3606" t="s">
        <v>312</v>
      </c>
      <c r="D3606">
        <v>13205</v>
      </c>
      <c r="E3606" t="s">
        <v>316</v>
      </c>
      <c r="F3606">
        <v>179900</v>
      </c>
    </row>
    <row r="3607" spans="1:6" x14ac:dyDescent="0.45">
      <c r="A3607" t="s">
        <v>328</v>
      </c>
      <c r="B3607">
        <v>2020</v>
      </c>
      <c r="C3607" t="s">
        <v>312</v>
      </c>
      <c r="D3607">
        <v>5300</v>
      </c>
      <c r="E3607" t="s">
        <v>316</v>
      </c>
      <c r="F3607">
        <v>179900</v>
      </c>
    </row>
    <row r="3608" spans="1:6" x14ac:dyDescent="0.45">
      <c r="A3608" t="s">
        <v>328</v>
      </c>
      <c r="B3608">
        <v>2021</v>
      </c>
      <c r="C3608" t="s">
        <v>322</v>
      </c>
      <c r="D3608">
        <v>2115</v>
      </c>
      <c r="E3608" t="s">
        <v>316</v>
      </c>
      <c r="F3608">
        <v>179900</v>
      </c>
    </row>
    <row r="3609" spans="1:6" x14ac:dyDescent="0.45">
      <c r="A3609" t="s">
        <v>328</v>
      </c>
      <c r="B3609">
        <v>2021</v>
      </c>
      <c r="C3609" t="s">
        <v>312</v>
      </c>
      <c r="D3609">
        <v>2453</v>
      </c>
      <c r="E3609" t="s">
        <v>313</v>
      </c>
      <c r="F3609">
        <v>179900</v>
      </c>
    </row>
    <row r="3610" spans="1:6" x14ac:dyDescent="0.45">
      <c r="A3610" t="s">
        <v>328</v>
      </c>
      <c r="B3610">
        <v>2021</v>
      </c>
      <c r="C3610" t="s">
        <v>312</v>
      </c>
      <c r="D3610">
        <v>3386</v>
      </c>
      <c r="E3610" t="s">
        <v>313</v>
      </c>
      <c r="F3610">
        <v>179900</v>
      </c>
    </row>
    <row r="3611" spans="1:6" x14ac:dyDescent="0.45">
      <c r="A3611" t="s">
        <v>328</v>
      </c>
      <c r="B3611">
        <v>2021</v>
      </c>
      <c r="C3611" t="s">
        <v>312</v>
      </c>
      <c r="D3611">
        <v>3806</v>
      </c>
      <c r="E3611" t="s">
        <v>313</v>
      </c>
      <c r="F3611">
        <v>179900</v>
      </c>
    </row>
    <row r="3612" spans="1:6" x14ac:dyDescent="0.45">
      <c r="A3612" t="s">
        <v>328</v>
      </c>
      <c r="B3612">
        <v>2021</v>
      </c>
      <c r="C3612" t="s">
        <v>312</v>
      </c>
      <c r="D3612">
        <v>3959</v>
      </c>
      <c r="E3612" t="s">
        <v>313</v>
      </c>
      <c r="F3612">
        <v>179900</v>
      </c>
    </row>
    <row r="3613" spans="1:6" x14ac:dyDescent="0.45">
      <c r="A3613" t="s">
        <v>328</v>
      </c>
      <c r="B3613">
        <v>2021</v>
      </c>
      <c r="C3613" t="s">
        <v>312</v>
      </c>
      <c r="D3613">
        <v>4520</v>
      </c>
      <c r="E3613" t="s">
        <v>313</v>
      </c>
      <c r="F3613">
        <v>179900</v>
      </c>
    </row>
    <row r="3614" spans="1:6" x14ac:dyDescent="0.45">
      <c r="A3614" t="s">
        <v>328</v>
      </c>
      <c r="B3614">
        <v>2021</v>
      </c>
      <c r="C3614" t="s">
        <v>312</v>
      </c>
      <c r="D3614">
        <v>5990</v>
      </c>
      <c r="E3614" t="s">
        <v>313</v>
      </c>
      <c r="F3614">
        <v>179900</v>
      </c>
    </row>
    <row r="3615" spans="1:6" x14ac:dyDescent="0.45">
      <c r="A3615" t="s">
        <v>340</v>
      </c>
      <c r="B3615">
        <v>2021</v>
      </c>
      <c r="C3615" t="s">
        <v>315</v>
      </c>
      <c r="D3615">
        <v>4393</v>
      </c>
      <c r="E3615" t="s">
        <v>313</v>
      </c>
      <c r="F3615">
        <v>179900</v>
      </c>
    </row>
    <row r="3616" spans="1:6" x14ac:dyDescent="0.45">
      <c r="A3616" t="s">
        <v>335</v>
      </c>
      <c r="B3616">
        <v>2016</v>
      </c>
      <c r="C3616" t="s">
        <v>315</v>
      </c>
      <c r="D3616">
        <v>9788</v>
      </c>
      <c r="E3616" t="s">
        <v>316</v>
      </c>
      <c r="F3616">
        <v>179900</v>
      </c>
    </row>
    <row r="3617" spans="1:6" x14ac:dyDescent="0.45">
      <c r="A3617" t="s">
        <v>335</v>
      </c>
      <c r="B3617">
        <v>2016</v>
      </c>
      <c r="C3617" t="s">
        <v>315</v>
      </c>
      <c r="D3617">
        <v>21195</v>
      </c>
      <c r="E3617" t="s">
        <v>316</v>
      </c>
      <c r="F3617">
        <v>179900</v>
      </c>
    </row>
    <row r="3618" spans="1:6" x14ac:dyDescent="0.45">
      <c r="A3618" t="s">
        <v>335</v>
      </c>
      <c r="B3618">
        <v>2017</v>
      </c>
      <c r="C3618" t="s">
        <v>312</v>
      </c>
      <c r="D3618">
        <v>10282</v>
      </c>
      <c r="E3618" t="s">
        <v>316</v>
      </c>
      <c r="F3618">
        <v>179900</v>
      </c>
    </row>
    <row r="3619" spans="1:6" x14ac:dyDescent="0.45">
      <c r="A3619" t="s">
        <v>335</v>
      </c>
      <c r="B3619">
        <v>2019</v>
      </c>
      <c r="C3619" t="s">
        <v>315</v>
      </c>
      <c r="D3619">
        <v>9900</v>
      </c>
      <c r="E3619" t="s">
        <v>316</v>
      </c>
      <c r="F3619">
        <v>179900</v>
      </c>
    </row>
    <row r="3620" spans="1:6" x14ac:dyDescent="0.45">
      <c r="A3620" t="s">
        <v>320</v>
      </c>
      <c r="B3620">
        <v>2016</v>
      </c>
      <c r="C3620" t="s">
        <v>317</v>
      </c>
      <c r="D3620">
        <v>15059</v>
      </c>
      <c r="E3620" t="s">
        <v>316</v>
      </c>
      <c r="F3620">
        <v>179900</v>
      </c>
    </row>
    <row r="3621" spans="1:6" x14ac:dyDescent="0.45">
      <c r="A3621" t="s">
        <v>320</v>
      </c>
      <c r="B3621">
        <v>2016</v>
      </c>
      <c r="C3621" t="s">
        <v>317</v>
      </c>
      <c r="D3621">
        <v>15800</v>
      </c>
      <c r="E3621" t="s">
        <v>316</v>
      </c>
      <c r="F3621">
        <v>179900</v>
      </c>
    </row>
    <row r="3622" spans="1:6" x14ac:dyDescent="0.45">
      <c r="A3622" t="s">
        <v>320</v>
      </c>
      <c r="B3622">
        <v>2017</v>
      </c>
      <c r="C3622" t="s">
        <v>312</v>
      </c>
      <c r="D3622">
        <v>8616</v>
      </c>
      <c r="E3622" t="s">
        <v>316</v>
      </c>
      <c r="F3622">
        <v>179900</v>
      </c>
    </row>
    <row r="3623" spans="1:6" x14ac:dyDescent="0.45">
      <c r="A3623" t="s">
        <v>320</v>
      </c>
      <c r="B3623">
        <v>2017</v>
      </c>
      <c r="C3623" t="s">
        <v>317</v>
      </c>
      <c r="D3623">
        <v>13906</v>
      </c>
      <c r="E3623" t="s">
        <v>316</v>
      </c>
      <c r="F3623">
        <v>179900</v>
      </c>
    </row>
    <row r="3624" spans="1:6" x14ac:dyDescent="0.45">
      <c r="A3624" t="s">
        <v>320</v>
      </c>
      <c r="B3624">
        <v>2017</v>
      </c>
      <c r="C3624" t="s">
        <v>312</v>
      </c>
      <c r="D3624">
        <v>14393</v>
      </c>
      <c r="E3624" t="s">
        <v>316</v>
      </c>
      <c r="F3624">
        <v>179900</v>
      </c>
    </row>
    <row r="3625" spans="1:6" x14ac:dyDescent="0.45">
      <c r="A3625" t="s">
        <v>320</v>
      </c>
      <c r="B3625">
        <v>2017</v>
      </c>
      <c r="C3625" t="s">
        <v>317</v>
      </c>
      <c r="D3625">
        <v>20499</v>
      </c>
      <c r="E3625" t="s">
        <v>316</v>
      </c>
      <c r="F3625">
        <v>179900</v>
      </c>
    </row>
    <row r="3626" spans="1:6" x14ac:dyDescent="0.45">
      <c r="A3626" t="s">
        <v>320</v>
      </c>
      <c r="B3626">
        <v>2018</v>
      </c>
      <c r="C3626" t="s">
        <v>315</v>
      </c>
      <c r="D3626">
        <v>16258</v>
      </c>
      <c r="E3626" t="s">
        <v>316</v>
      </c>
      <c r="F3626">
        <v>179900</v>
      </c>
    </row>
    <row r="3627" spans="1:6" x14ac:dyDescent="0.45">
      <c r="A3627" t="s">
        <v>320</v>
      </c>
      <c r="B3627">
        <v>2018</v>
      </c>
      <c r="C3627" t="s">
        <v>317</v>
      </c>
      <c r="D3627">
        <v>8777</v>
      </c>
      <c r="E3627" t="s">
        <v>316</v>
      </c>
      <c r="F3627">
        <v>179900</v>
      </c>
    </row>
    <row r="3628" spans="1:6" x14ac:dyDescent="0.45">
      <c r="A3628" t="s">
        <v>320</v>
      </c>
      <c r="B3628">
        <v>2020</v>
      </c>
      <c r="C3628" t="s">
        <v>312</v>
      </c>
      <c r="D3628">
        <v>11604</v>
      </c>
      <c r="E3628" t="s">
        <v>316</v>
      </c>
      <c r="F3628">
        <v>179900</v>
      </c>
    </row>
    <row r="3629" spans="1:6" x14ac:dyDescent="0.45">
      <c r="A3629" t="s">
        <v>314</v>
      </c>
      <c r="B3629">
        <v>2014</v>
      </c>
      <c r="C3629" t="s">
        <v>317</v>
      </c>
      <c r="D3629">
        <v>14849</v>
      </c>
      <c r="E3629" t="s">
        <v>313</v>
      </c>
      <c r="F3629">
        <v>179900</v>
      </c>
    </row>
    <row r="3630" spans="1:6" x14ac:dyDescent="0.45">
      <c r="A3630" t="s">
        <v>314</v>
      </c>
      <c r="B3630">
        <v>2014</v>
      </c>
      <c r="C3630" t="s">
        <v>317</v>
      </c>
      <c r="D3630">
        <v>18200</v>
      </c>
      <c r="E3630" t="s">
        <v>316</v>
      </c>
      <c r="F3630">
        <v>179900</v>
      </c>
    </row>
    <row r="3631" spans="1:6" x14ac:dyDescent="0.45">
      <c r="A3631" t="s">
        <v>314</v>
      </c>
      <c r="B3631">
        <v>2015</v>
      </c>
      <c r="C3631" t="s">
        <v>312</v>
      </c>
      <c r="D3631">
        <v>16591</v>
      </c>
      <c r="E3631" t="s">
        <v>316</v>
      </c>
      <c r="F3631">
        <v>179900</v>
      </c>
    </row>
    <row r="3632" spans="1:6" x14ac:dyDescent="0.45">
      <c r="A3632" t="s">
        <v>314</v>
      </c>
      <c r="B3632">
        <v>2015</v>
      </c>
      <c r="C3632" t="s">
        <v>317</v>
      </c>
      <c r="D3632">
        <v>20500</v>
      </c>
      <c r="E3632" t="s">
        <v>316</v>
      </c>
      <c r="F3632">
        <v>179900</v>
      </c>
    </row>
    <row r="3633" spans="1:6" x14ac:dyDescent="0.45">
      <c r="A3633" t="s">
        <v>314</v>
      </c>
      <c r="B3633">
        <v>2018</v>
      </c>
      <c r="C3633" t="s">
        <v>312</v>
      </c>
      <c r="D3633">
        <v>7461</v>
      </c>
      <c r="E3633" t="s">
        <v>313</v>
      </c>
      <c r="F3633">
        <v>179900</v>
      </c>
    </row>
    <row r="3634" spans="1:6" x14ac:dyDescent="0.45">
      <c r="A3634" t="s">
        <v>314</v>
      </c>
      <c r="B3634">
        <v>2019</v>
      </c>
      <c r="C3634" t="s">
        <v>317</v>
      </c>
      <c r="D3634">
        <v>10718</v>
      </c>
      <c r="E3634" t="s">
        <v>313</v>
      </c>
      <c r="F3634">
        <v>179900</v>
      </c>
    </row>
    <row r="3635" spans="1:6" x14ac:dyDescent="0.45">
      <c r="A3635" t="s">
        <v>330</v>
      </c>
      <c r="B3635">
        <v>2019</v>
      </c>
      <c r="C3635" t="s">
        <v>312</v>
      </c>
      <c r="D3635">
        <v>6982</v>
      </c>
      <c r="E3635" t="s">
        <v>313</v>
      </c>
      <c r="F3635">
        <v>179800</v>
      </c>
    </row>
    <row r="3636" spans="1:6" x14ac:dyDescent="0.45">
      <c r="A3636" t="s">
        <v>332</v>
      </c>
      <c r="B3636">
        <v>2018</v>
      </c>
      <c r="C3636" t="s">
        <v>312</v>
      </c>
      <c r="D3636">
        <v>9821</v>
      </c>
      <c r="E3636" t="s">
        <v>316</v>
      </c>
      <c r="F3636">
        <v>179800</v>
      </c>
    </row>
    <row r="3637" spans="1:6" x14ac:dyDescent="0.45">
      <c r="A3637" t="s">
        <v>331</v>
      </c>
      <c r="B3637">
        <v>2016</v>
      </c>
      <c r="C3637" t="s">
        <v>312</v>
      </c>
      <c r="D3637">
        <v>13741</v>
      </c>
      <c r="E3637" t="s">
        <v>316</v>
      </c>
      <c r="F3637">
        <v>179800</v>
      </c>
    </row>
    <row r="3638" spans="1:6" x14ac:dyDescent="0.45">
      <c r="A3638" t="s">
        <v>333</v>
      </c>
      <c r="B3638">
        <v>2018</v>
      </c>
      <c r="C3638" t="s">
        <v>312</v>
      </c>
      <c r="D3638">
        <v>11402</v>
      </c>
      <c r="E3638" t="s">
        <v>316</v>
      </c>
      <c r="F3638">
        <v>179800</v>
      </c>
    </row>
    <row r="3639" spans="1:6" x14ac:dyDescent="0.45">
      <c r="A3639" t="s">
        <v>318</v>
      </c>
      <c r="B3639">
        <v>2019</v>
      </c>
      <c r="C3639" t="s">
        <v>312</v>
      </c>
      <c r="D3639">
        <v>6111</v>
      </c>
      <c r="E3639" t="s">
        <v>313</v>
      </c>
      <c r="F3639">
        <v>179800</v>
      </c>
    </row>
    <row r="3640" spans="1:6" x14ac:dyDescent="0.45">
      <c r="A3640" t="s">
        <v>321</v>
      </c>
      <c r="B3640">
        <v>2021</v>
      </c>
      <c r="C3640" t="s">
        <v>312</v>
      </c>
      <c r="D3640">
        <v>8864</v>
      </c>
      <c r="E3640" t="s">
        <v>316</v>
      </c>
      <c r="F3640">
        <v>179800</v>
      </c>
    </row>
    <row r="3641" spans="1:6" x14ac:dyDescent="0.45">
      <c r="A3641" t="s">
        <v>329</v>
      </c>
      <c r="B3641">
        <v>2014</v>
      </c>
      <c r="C3641" t="s">
        <v>317</v>
      </c>
      <c r="D3641">
        <v>12463</v>
      </c>
      <c r="E3641" t="s">
        <v>316</v>
      </c>
      <c r="F3641">
        <v>179800</v>
      </c>
    </row>
    <row r="3642" spans="1:6" x14ac:dyDescent="0.45">
      <c r="A3642" t="s">
        <v>329</v>
      </c>
      <c r="B3642">
        <v>2020</v>
      </c>
      <c r="C3642" t="s">
        <v>312</v>
      </c>
      <c r="D3642">
        <v>6355</v>
      </c>
      <c r="E3642" t="s">
        <v>316</v>
      </c>
      <c r="F3642">
        <v>179800</v>
      </c>
    </row>
    <row r="3643" spans="1:6" x14ac:dyDescent="0.45">
      <c r="A3643" t="s">
        <v>320</v>
      </c>
      <c r="B3643">
        <v>2018</v>
      </c>
      <c r="C3643" t="s">
        <v>322</v>
      </c>
      <c r="D3643">
        <v>5211</v>
      </c>
      <c r="E3643" t="s">
        <v>316</v>
      </c>
      <c r="F3643">
        <v>179800</v>
      </c>
    </row>
    <row r="3644" spans="1:6" x14ac:dyDescent="0.45">
      <c r="A3644" t="s">
        <v>314</v>
      </c>
      <c r="B3644">
        <v>2015</v>
      </c>
      <c r="C3644" t="s">
        <v>312</v>
      </c>
      <c r="D3644">
        <v>7500</v>
      </c>
      <c r="E3644" t="s">
        <v>313</v>
      </c>
      <c r="F3644">
        <v>179800</v>
      </c>
    </row>
    <row r="3645" spans="1:6" x14ac:dyDescent="0.45">
      <c r="A3645" t="s">
        <v>314</v>
      </c>
      <c r="B3645">
        <v>2018</v>
      </c>
      <c r="C3645" t="s">
        <v>317</v>
      </c>
      <c r="D3645">
        <v>15146</v>
      </c>
      <c r="E3645" t="s">
        <v>316</v>
      </c>
      <c r="F3645">
        <v>179800</v>
      </c>
    </row>
    <row r="3646" spans="1:6" x14ac:dyDescent="0.45">
      <c r="A3646" t="s">
        <v>327</v>
      </c>
      <c r="B3646">
        <v>2017</v>
      </c>
      <c r="C3646" t="s">
        <v>317</v>
      </c>
      <c r="D3646">
        <v>18709</v>
      </c>
      <c r="E3646" t="s">
        <v>316</v>
      </c>
      <c r="F3646">
        <v>179700</v>
      </c>
    </row>
    <row r="3647" spans="1:6" x14ac:dyDescent="0.45">
      <c r="A3647" t="s">
        <v>333</v>
      </c>
      <c r="B3647">
        <v>2016</v>
      </c>
      <c r="C3647" t="s">
        <v>315</v>
      </c>
      <c r="D3647">
        <v>14067</v>
      </c>
      <c r="E3647" t="s">
        <v>316</v>
      </c>
      <c r="F3647">
        <v>179700</v>
      </c>
    </row>
    <row r="3648" spans="1:6" x14ac:dyDescent="0.45">
      <c r="A3648" t="s">
        <v>325</v>
      </c>
      <c r="B3648">
        <v>2021</v>
      </c>
      <c r="C3648" t="s">
        <v>312</v>
      </c>
      <c r="D3648">
        <v>3320</v>
      </c>
      <c r="E3648" t="s">
        <v>313</v>
      </c>
      <c r="F3648">
        <v>179500</v>
      </c>
    </row>
    <row r="3649" spans="1:6" x14ac:dyDescent="0.45">
      <c r="A3649" t="s">
        <v>335</v>
      </c>
      <c r="B3649">
        <v>2015</v>
      </c>
      <c r="C3649" t="s">
        <v>312</v>
      </c>
      <c r="D3649">
        <v>7156</v>
      </c>
      <c r="E3649" t="s">
        <v>316</v>
      </c>
      <c r="F3649">
        <v>179500</v>
      </c>
    </row>
    <row r="3650" spans="1:6" x14ac:dyDescent="0.45">
      <c r="A3650" t="s">
        <v>330</v>
      </c>
      <c r="B3650">
        <v>2019</v>
      </c>
      <c r="C3650" t="s">
        <v>312</v>
      </c>
      <c r="D3650">
        <v>10962</v>
      </c>
      <c r="E3650" t="s">
        <v>313</v>
      </c>
      <c r="F3650">
        <v>179000</v>
      </c>
    </row>
    <row r="3651" spans="1:6" x14ac:dyDescent="0.45">
      <c r="A3651" t="s">
        <v>319</v>
      </c>
      <c r="B3651">
        <v>2019</v>
      </c>
      <c r="C3651" t="s">
        <v>317</v>
      </c>
      <c r="D3651">
        <v>11909</v>
      </c>
      <c r="E3651" t="s">
        <v>313</v>
      </c>
      <c r="F3651">
        <v>179000</v>
      </c>
    </row>
    <row r="3652" spans="1:6" x14ac:dyDescent="0.45">
      <c r="A3652" t="s">
        <v>331</v>
      </c>
      <c r="B3652">
        <v>2017</v>
      </c>
      <c r="C3652" t="s">
        <v>317</v>
      </c>
      <c r="D3652">
        <v>16535</v>
      </c>
      <c r="E3652" t="s">
        <v>316</v>
      </c>
      <c r="F3652">
        <v>179000</v>
      </c>
    </row>
    <row r="3653" spans="1:6" x14ac:dyDescent="0.45">
      <c r="A3653" t="s">
        <v>323</v>
      </c>
      <c r="B3653">
        <v>2015</v>
      </c>
      <c r="C3653" t="s">
        <v>317</v>
      </c>
      <c r="D3653">
        <v>16365</v>
      </c>
      <c r="E3653" t="s">
        <v>316</v>
      </c>
      <c r="F3653">
        <v>179000</v>
      </c>
    </row>
    <row r="3654" spans="1:6" x14ac:dyDescent="0.45">
      <c r="A3654" t="s">
        <v>335</v>
      </c>
      <c r="B3654">
        <v>2017</v>
      </c>
      <c r="C3654" t="s">
        <v>315</v>
      </c>
      <c r="D3654">
        <v>11790</v>
      </c>
      <c r="E3654" t="s">
        <v>316</v>
      </c>
      <c r="F3654">
        <v>179000</v>
      </c>
    </row>
    <row r="3655" spans="1:6" x14ac:dyDescent="0.45">
      <c r="A3655" t="s">
        <v>335</v>
      </c>
      <c r="B3655">
        <v>2017</v>
      </c>
      <c r="C3655" t="s">
        <v>312</v>
      </c>
      <c r="D3655">
        <v>13995</v>
      </c>
      <c r="E3655" t="s">
        <v>316</v>
      </c>
      <c r="F3655">
        <v>179000</v>
      </c>
    </row>
    <row r="3656" spans="1:6" x14ac:dyDescent="0.45">
      <c r="A3656" t="s">
        <v>335</v>
      </c>
      <c r="B3656">
        <v>2017</v>
      </c>
      <c r="C3656" t="s">
        <v>317</v>
      </c>
      <c r="D3656">
        <v>21000</v>
      </c>
      <c r="E3656" t="s">
        <v>313</v>
      </c>
      <c r="F3656">
        <v>179000</v>
      </c>
    </row>
    <row r="3657" spans="1:6" x14ac:dyDescent="0.45">
      <c r="A3657" t="s">
        <v>320</v>
      </c>
      <c r="B3657">
        <v>2017</v>
      </c>
      <c r="C3657" t="s">
        <v>312</v>
      </c>
      <c r="D3657">
        <v>7300</v>
      </c>
      <c r="E3657" t="s">
        <v>316</v>
      </c>
      <c r="F3657">
        <v>179000</v>
      </c>
    </row>
    <row r="3658" spans="1:6" x14ac:dyDescent="0.45">
      <c r="A3658" t="s">
        <v>314</v>
      </c>
      <c r="B3658">
        <v>2018</v>
      </c>
      <c r="C3658" t="s">
        <v>317</v>
      </c>
      <c r="D3658">
        <v>17049</v>
      </c>
      <c r="E3658" t="s">
        <v>316</v>
      </c>
      <c r="F3658">
        <v>179000</v>
      </c>
    </row>
    <row r="3659" spans="1:6" x14ac:dyDescent="0.45">
      <c r="A3659" t="s">
        <v>327</v>
      </c>
      <c r="B3659">
        <v>2017</v>
      </c>
      <c r="C3659" t="s">
        <v>315</v>
      </c>
      <c r="D3659">
        <v>13066</v>
      </c>
      <c r="E3659" t="s">
        <v>316</v>
      </c>
      <c r="F3659">
        <v>178900</v>
      </c>
    </row>
    <row r="3660" spans="1:6" x14ac:dyDescent="0.45">
      <c r="A3660" t="s">
        <v>324</v>
      </c>
      <c r="B3660">
        <v>2018</v>
      </c>
      <c r="C3660" t="s">
        <v>317</v>
      </c>
      <c r="D3660">
        <v>8992</v>
      </c>
      <c r="E3660" t="s">
        <v>316</v>
      </c>
      <c r="F3660">
        <v>178900</v>
      </c>
    </row>
    <row r="3661" spans="1:6" x14ac:dyDescent="0.45">
      <c r="A3661" t="s">
        <v>323</v>
      </c>
      <c r="B3661">
        <v>2014</v>
      </c>
      <c r="C3661" t="s">
        <v>317</v>
      </c>
      <c r="D3661">
        <v>16800</v>
      </c>
      <c r="E3661" t="s">
        <v>316</v>
      </c>
      <c r="F3661">
        <v>178900</v>
      </c>
    </row>
    <row r="3662" spans="1:6" x14ac:dyDescent="0.45">
      <c r="A3662" t="s">
        <v>321</v>
      </c>
      <c r="B3662">
        <v>2017</v>
      </c>
      <c r="C3662" t="s">
        <v>312</v>
      </c>
      <c r="D3662">
        <v>9399</v>
      </c>
      <c r="E3662" t="s">
        <v>316</v>
      </c>
      <c r="F3662">
        <v>178900</v>
      </c>
    </row>
    <row r="3663" spans="1:6" x14ac:dyDescent="0.45">
      <c r="A3663" t="s">
        <v>311</v>
      </c>
      <c r="B3663">
        <v>2020</v>
      </c>
      <c r="C3663" t="s">
        <v>322</v>
      </c>
      <c r="D3663">
        <v>5824</v>
      </c>
      <c r="E3663" t="s">
        <v>316</v>
      </c>
      <c r="F3663">
        <v>178900</v>
      </c>
    </row>
    <row r="3664" spans="1:6" x14ac:dyDescent="0.45">
      <c r="A3664" t="s">
        <v>335</v>
      </c>
      <c r="B3664">
        <v>2017</v>
      </c>
      <c r="C3664" t="s">
        <v>312</v>
      </c>
      <c r="D3664">
        <v>10068</v>
      </c>
      <c r="E3664" t="s">
        <v>316</v>
      </c>
      <c r="F3664">
        <v>178900</v>
      </c>
    </row>
    <row r="3665" spans="1:6" x14ac:dyDescent="0.45">
      <c r="A3665" t="s">
        <v>320</v>
      </c>
      <c r="B3665">
        <v>2017</v>
      </c>
      <c r="C3665" t="s">
        <v>312</v>
      </c>
      <c r="D3665">
        <v>3614</v>
      </c>
      <c r="E3665" t="s">
        <v>316</v>
      </c>
      <c r="F3665">
        <v>178900</v>
      </c>
    </row>
    <row r="3666" spans="1:6" x14ac:dyDescent="0.45">
      <c r="A3666" t="s">
        <v>320</v>
      </c>
      <c r="B3666">
        <v>2019</v>
      </c>
      <c r="C3666" t="s">
        <v>317</v>
      </c>
      <c r="D3666">
        <v>17050</v>
      </c>
      <c r="E3666" t="s">
        <v>316</v>
      </c>
      <c r="F3666">
        <v>178900</v>
      </c>
    </row>
    <row r="3667" spans="1:6" x14ac:dyDescent="0.45">
      <c r="A3667" t="s">
        <v>335</v>
      </c>
      <c r="B3667">
        <v>2014</v>
      </c>
      <c r="C3667" t="s">
        <v>317</v>
      </c>
      <c r="D3667">
        <v>13619</v>
      </c>
      <c r="E3667" t="s">
        <v>316</v>
      </c>
      <c r="F3667">
        <v>178800</v>
      </c>
    </row>
    <row r="3668" spans="1:6" x14ac:dyDescent="0.45">
      <c r="A3668" t="s">
        <v>335</v>
      </c>
      <c r="B3668">
        <v>2016</v>
      </c>
      <c r="C3668" t="s">
        <v>315</v>
      </c>
      <c r="D3668">
        <v>7924</v>
      </c>
      <c r="E3668" t="s">
        <v>316</v>
      </c>
      <c r="F3668">
        <v>178800</v>
      </c>
    </row>
    <row r="3669" spans="1:6" x14ac:dyDescent="0.45">
      <c r="A3669" t="s">
        <v>335</v>
      </c>
      <c r="B3669">
        <v>2017</v>
      </c>
      <c r="C3669" t="s">
        <v>315</v>
      </c>
      <c r="D3669">
        <v>10411</v>
      </c>
      <c r="E3669" t="s">
        <v>316</v>
      </c>
      <c r="F3669">
        <v>178800</v>
      </c>
    </row>
    <row r="3670" spans="1:6" x14ac:dyDescent="0.45">
      <c r="A3670" t="s">
        <v>314</v>
      </c>
      <c r="B3670">
        <v>2018</v>
      </c>
      <c r="C3670" t="s">
        <v>317</v>
      </c>
      <c r="D3670">
        <v>8734</v>
      </c>
      <c r="E3670" t="s">
        <v>316</v>
      </c>
      <c r="F3670">
        <v>178800</v>
      </c>
    </row>
    <row r="3671" spans="1:6" x14ac:dyDescent="0.45">
      <c r="A3671" t="s">
        <v>331</v>
      </c>
      <c r="B3671">
        <v>2024</v>
      </c>
      <c r="C3671" t="s">
        <v>312</v>
      </c>
      <c r="D3671">
        <v>10</v>
      </c>
      <c r="E3671" t="s">
        <v>316</v>
      </c>
      <c r="F3671">
        <v>178000</v>
      </c>
    </row>
    <row r="3672" spans="1:6" x14ac:dyDescent="0.45">
      <c r="A3672" t="s">
        <v>314</v>
      </c>
      <c r="B3672">
        <v>2014</v>
      </c>
      <c r="C3672" t="s">
        <v>317</v>
      </c>
      <c r="D3672">
        <v>11400</v>
      </c>
      <c r="E3672" t="s">
        <v>316</v>
      </c>
      <c r="F3672">
        <v>178000</v>
      </c>
    </row>
    <row r="3673" spans="1:6" x14ac:dyDescent="0.45">
      <c r="A3673" t="s">
        <v>314</v>
      </c>
      <c r="B3673">
        <v>2020</v>
      </c>
      <c r="C3673" t="s">
        <v>317</v>
      </c>
      <c r="D3673">
        <v>26193</v>
      </c>
      <c r="E3673" t="s">
        <v>316</v>
      </c>
      <c r="F3673">
        <v>178000</v>
      </c>
    </row>
    <row r="3674" spans="1:6" x14ac:dyDescent="0.45">
      <c r="A3674" t="s">
        <v>314</v>
      </c>
      <c r="B3674">
        <v>2020</v>
      </c>
      <c r="C3674" t="s">
        <v>317</v>
      </c>
      <c r="D3674">
        <v>26903</v>
      </c>
      <c r="E3674" t="s">
        <v>316</v>
      </c>
      <c r="F3674">
        <v>178000</v>
      </c>
    </row>
    <row r="3675" spans="1:6" x14ac:dyDescent="0.45">
      <c r="A3675" t="s">
        <v>320</v>
      </c>
      <c r="B3675">
        <v>2018</v>
      </c>
      <c r="C3675" t="s">
        <v>312</v>
      </c>
      <c r="D3675">
        <v>7548</v>
      </c>
      <c r="E3675" t="s">
        <v>313</v>
      </c>
      <c r="F3675">
        <v>177800</v>
      </c>
    </row>
    <row r="3676" spans="1:6" x14ac:dyDescent="0.45">
      <c r="A3676" t="s">
        <v>325</v>
      </c>
      <c r="B3676">
        <v>2015</v>
      </c>
      <c r="C3676" t="s">
        <v>317</v>
      </c>
      <c r="D3676">
        <v>26938</v>
      </c>
      <c r="E3676" t="s">
        <v>313</v>
      </c>
      <c r="F3676">
        <v>177500</v>
      </c>
    </row>
    <row r="3677" spans="1:6" x14ac:dyDescent="0.45">
      <c r="A3677" t="s">
        <v>319</v>
      </c>
      <c r="B3677">
        <v>2018</v>
      </c>
      <c r="C3677" t="s">
        <v>317</v>
      </c>
      <c r="D3677">
        <v>11896</v>
      </c>
      <c r="E3677" t="s">
        <v>316</v>
      </c>
      <c r="F3677">
        <v>175000</v>
      </c>
    </row>
    <row r="3678" spans="1:6" x14ac:dyDescent="0.45">
      <c r="A3678" t="s">
        <v>324</v>
      </c>
      <c r="B3678">
        <v>2020</v>
      </c>
      <c r="C3678" t="s">
        <v>315</v>
      </c>
      <c r="D3678">
        <v>14590</v>
      </c>
      <c r="E3678" t="s">
        <v>316</v>
      </c>
      <c r="F3678">
        <v>175000</v>
      </c>
    </row>
    <row r="3679" spans="1:6" x14ac:dyDescent="0.45">
      <c r="A3679" t="s">
        <v>320</v>
      </c>
      <c r="B3679">
        <v>2014</v>
      </c>
      <c r="C3679" t="s">
        <v>317</v>
      </c>
      <c r="D3679">
        <v>13679</v>
      </c>
      <c r="E3679" t="s">
        <v>313</v>
      </c>
      <c r="F3679">
        <v>174999</v>
      </c>
    </row>
    <row r="3680" spans="1:6" x14ac:dyDescent="0.45">
      <c r="A3680" t="s">
        <v>335</v>
      </c>
      <c r="B3680">
        <v>2020</v>
      </c>
      <c r="C3680" t="s">
        <v>315</v>
      </c>
      <c r="D3680">
        <v>8435</v>
      </c>
      <c r="E3680" t="s">
        <v>316</v>
      </c>
      <c r="F3680">
        <v>174990</v>
      </c>
    </row>
    <row r="3681" spans="1:6" x14ac:dyDescent="0.45">
      <c r="A3681" t="s">
        <v>320</v>
      </c>
      <c r="B3681">
        <v>2020</v>
      </c>
      <c r="C3681" t="s">
        <v>315</v>
      </c>
      <c r="D3681">
        <v>4650</v>
      </c>
      <c r="E3681" t="s">
        <v>316</v>
      </c>
      <c r="F3681">
        <v>174990</v>
      </c>
    </row>
    <row r="3682" spans="1:6" x14ac:dyDescent="0.45">
      <c r="A3682" t="s">
        <v>330</v>
      </c>
      <c r="B3682">
        <v>2016</v>
      </c>
      <c r="C3682" t="s">
        <v>315</v>
      </c>
      <c r="D3682">
        <v>15130</v>
      </c>
      <c r="E3682" t="s">
        <v>316</v>
      </c>
      <c r="F3682">
        <v>174900</v>
      </c>
    </row>
    <row r="3683" spans="1:6" x14ac:dyDescent="0.45">
      <c r="A3683" t="s">
        <v>330</v>
      </c>
      <c r="B3683">
        <v>2016</v>
      </c>
      <c r="C3683" t="s">
        <v>317</v>
      </c>
      <c r="D3683">
        <v>14855</v>
      </c>
      <c r="E3683" t="s">
        <v>316</v>
      </c>
      <c r="F3683">
        <v>174900</v>
      </c>
    </row>
    <row r="3684" spans="1:6" x14ac:dyDescent="0.45">
      <c r="A3684" t="s">
        <v>330</v>
      </c>
      <c r="B3684">
        <v>2016</v>
      </c>
      <c r="C3684" t="s">
        <v>317</v>
      </c>
      <c r="D3684">
        <v>21950</v>
      </c>
      <c r="E3684" t="s">
        <v>316</v>
      </c>
      <c r="F3684">
        <v>174900</v>
      </c>
    </row>
    <row r="3685" spans="1:6" x14ac:dyDescent="0.45">
      <c r="A3685" t="s">
        <v>334</v>
      </c>
      <c r="B3685">
        <v>2021</v>
      </c>
      <c r="C3685" t="s">
        <v>312</v>
      </c>
      <c r="D3685">
        <v>3406</v>
      </c>
      <c r="E3685" t="s">
        <v>316</v>
      </c>
      <c r="F3685">
        <v>174900</v>
      </c>
    </row>
    <row r="3686" spans="1:6" x14ac:dyDescent="0.45">
      <c r="A3686" t="s">
        <v>319</v>
      </c>
      <c r="B3686">
        <v>2016</v>
      </c>
      <c r="C3686" t="s">
        <v>317</v>
      </c>
      <c r="D3686">
        <v>9664</v>
      </c>
      <c r="E3686" t="s">
        <v>313</v>
      </c>
      <c r="F3686">
        <v>174900</v>
      </c>
    </row>
    <row r="3687" spans="1:6" x14ac:dyDescent="0.45">
      <c r="A3687" t="s">
        <v>319</v>
      </c>
      <c r="B3687">
        <v>2017</v>
      </c>
      <c r="C3687" t="s">
        <v>317</v>
      </c>
      <c r="D3687">
        <v>6112</v>
      </c>
      <c r="E3687" t="s">
        <v>316</v>
      </c>
      <c r="F3687">
        <v>174900</v>
      </c>
    </row>
    <row r="3688" spans="1:6" x14ac:dyDescent="0.45">
      <c r="A3688" t="s">
        <v>319</v>
      </c>
      <c r="B3688">
        <v>2017</v>
      </c>
      <c r="C3688" t="s">
        <v>312</v>
      </c>
      <c r="D3688">
        <v>8535</v>
      </c>
      <c r="E3688" t="s">
        <v>313</v>
      </c>
      <c r="F3688">
        <v>174900</v>
      </c>
    </row>
    <row r="3689" spans="1:6" x14ac:dyDescent="0.45">
      <c r="A3689" t="s">
        <v>319</v>
      </c>
      <c r="B3689">
        <v>2022</v>
      </c>
      <c r="C3689" t="s">
        <v>312</v>
      </c>
      <c r="D3689">
        <v>4700</v>
      </c>
      <c r="E3689" t="s">
        <v>313</v>
      </c>
      <c r="F3689">
        <v>174900</v>
      </c>
    </row>
    <row r="3690" spans="1:6" x14ac:dyDescent="0.45">
      <c r="A3690" t="s">
        <v>331</v>
      </c>
      <c r="B3690">
        <v>2019</v>
      </c>
      <c r="C3690" t="s">
        <v>315</v>
      </c>
      <c r="D3690">
        <v>12634</v>
      </c>
      <c r="E3690" t="s">
        <v>316</v>
      </c>
      <c r="F3690">
        <v>174900</v>
      </c>
    </row>
    <row r="3691" spans="1:6" x14ac:dyDescent="0.45">
      <c r="A3691" t="s">
        <v>324</v>
      </c>
      <c r="B3691">
        <v>2022</v>
      </c>
      <c r="C3691" t="s">
        <v>312</v>
      </c>
      <c r="D3691">
        <v>3000</v>
      </c>
      <c r="E3691" t="s">
        <v>316</v>
      </c>
      <c r="F3691">
        <v>174900</v>
      </c>
    </row>
    <row r="3692" spans="1:6" x14ac:dyDescent="0.45">
      <c r="A3692" t="s">
        <v>323</v>
      </c>
      <c r="B3692">
        <v>2014</v>
      </c>
      <c r="C3692" t="s">
        <v>312</v>
      </c>
      <c r="D3692">
        <v>18300</v>
      </c>
      <c r="E3692" t="s">
        <v>316</v>
      </c>
      <c r="F3692">
        <v>174900</v>
      </c>
    </row>
    <row r="3693" spans="1:6" x14ac:dyDescent="0.45">
      <c r="A3693" t="s">
        <v>323</v>
      </c>
      <c r="B3693">
        <v>2014</v>
      </c>
      <c r="C3693" t="s">
        <v>317</v>
      </c>
      <c r="D3693">
        <v>18523</v>
      </c>
      <c r="E3693" t="s">
        <v>316</v>
      </c>
      <c r="F3693">
        <v>174900</v>
      </c>
    </row>
    <row r="3694" spans="1:6" x14ac:dyDescent="0.45">
      <c r="A3694" t="s">
        <v>323</v>
      </c>
      <c r="B3694">
        <v>2018</v>
      </c>
      <c r="C3694" t="s">
        <v>312</v>
      </c>
      <c r="D3694">
        <v>5880</v>
      </c>
      <c r="E3694" t="s">
        <v>313</v>
      </c>
      <c r="F3694">
        <v>174900</v>
      </c>
    </row>
    <row r="3695" spans="1:6" x14ac:dyDescent="0.45">
      <c r="A3695" t="s">
        <v>333</v>
      </c>
      <c r="B3695">
        <v>2017</v>
      </c>
      <c r="C3695" t="s">
        <v>317</v>
      </c>
      <c r="D3695">
        <v>14500</v>
      </c>
      <c r="E3695" t="s">
        <v>316</v>
      </c>
      <c r="F3695">
        <v>174900</v>
      </c>
    </row>
    <row r="3696" spans="1:6" x14ac:dyDescent="0.45">
      <c r="A3696" t="s">
        <v>318</v>
      </c>
      <c r="B3696">
        <v>2018</v>
      </c>
      <c r="C3696" t="s">
        <v>317</v>
      </c>
      <c r="D3696">
        <v>8700</v>
      </c>
      <c r="E3696" t="s">
        <v>313</v>
      </c>
      <c r="F3696">
        <v>174900</v>
      </c>
    </row>
    <row r="3697" spans="1:6" x14ac:dyDescent="0.45">
      <c r="A3697" t="s">
        <v>318</v>
      </c>
      <c r="B3697">
        <v>2018</v>
      </c>
      <c r="C3697" t="s">
        <v>312</v>
      </c>
      <c r="D3697">
        <v>12043</v>
      </c>
      <c r="E3697" t="s">
        <v>316</v>
      </c>
      <c r="F3697">
        <v>174900</v>
      </c>
    </row>
    <row r="3698" spans="1:6" x14ac:dyDescent="0.45">
      <c r="A3698" t="s">
        <v>321</v>
      </c>
      <c r="B3698">
        <v>2020</v>
      </c>
      <c r="C3698" t="s">
        <v>317</v>
      </c>
      <c r="D3698">
        <v>4546</v>
      </c>
      <c r="E3698" t="s">
        <v>316</v>
      </c>
      <c r="F3698">
        <v>174900</v>
      </c>
    </row>
    <row r="3699" spans="1:6" x14ac:dyDescent="0.45">
      <c r="A3699" t="s">
        <v>321</v>
      </c>
      <c r="B3699">
        <v>2020</v>
      </c>
      <c r="C3699" t="s">
        <v>317</v>
      </c>
      <c r="D3699">
        <v>7420</v>
      </c>
      <c r="E3699" t="s">
        <v>313</v>
      </c>
      <c r="F3699">
        <v>174900</v>
      </c>
    </row>
    <row r="3700" spans="1:6" x14ac:dyDescent="0.45">
      <c r="A3700" t="s">
        <v>311</v>
      </c>
      <c r="B3700">
        <v>2019</v>
      </c>
      <c r="C3700" t="s">
        <v>317</v>
      </c>
      <c r="D3700">
        <v>10183</v>
      </c>
      <c r="E3700" t="s">
        <v>313</v>
      </c>
      <c r="F3700">
        <v>174900</v>
      </c>
    </row>
    <row r="3701" spans="1:6" x14ac:dyDescent="0.45">
      <c r="A3701" t="s">
        <v>311</v>
      </c>
      <c r="B3701">
        <v>2021</v>
      </c>
      <c r="C3701" t="s">
        <v>312</v>
      </c>
      <c r="D3701">
        <v>3343</v>
      </c>
      <c r="E3701" t="s">
        <v>313</v>
      </c>
      <c r="F3701">
        <v>174900</v>
      </c>
    </row>
    <row r="3702" spans="1:6" x14ac:dyDescent="0.45">
      <c r="A3702" t="s">
        <v>311</v>
      </c>
      <c r="B3702">
        <v>2023</v>
      </c>
      <c r="C3702" t="s">
        <v>312</v>
      </c>
      <c r="D3702">
        <v>1318</v>
      </c>
      <c r="E3702" t="s">
        <v>313</v>
      </c>
      <c r="F3702">
        <v>174900</v>
      </c>
    </row>
    <row r="3703" spans="1:6" x14ac:dyDescent="0.45">
      <c r="A3703" t="s">
        <v>329</v>
      </c>
      <c r="B3703">
        <v>2021</v>
      </c>
      <c r="C3703" t="s">
        <v>312</v>
      </c>
      <c r="D3703">
        <v>3425</v>
      </c>
      <c r="E3703" t="s">
        <v>313</v>
      </c>
      <c r="F3703">
        <v>174900</v>
      </c>
    </row>
    <row r="3704" spans="1:6" x14ac:dyDescent="0.45">
      <c r="A3704" t="s">
        <v>329</v>
      </c>
      <c r="B3704">
        <v>2021</v>
      </c>
      <c r="C3704" t="s">
        <v>312</v>
      </c>
      <c r="D3704">
        <v>4980</v>
      </c>
      <c r="E3704" t="s">
        <v>313</v>
      </c>
      <c r="F3704">
        <v>174900</v>
      </c>
    </row>
    <row r="3705" spans="1:6" x14ac:dyDescent="0.45">
      <c r="A3705" t="s">
        <v>335</v>
      </c>
      <c r="B3705">
        <v>2016</v>
      </c>
      <c r="C3705" t="s">
        <v>312</v>
      </c>
      <c r="D3705">
        <v>12017</v>
      </c>
      <c r="E3705" t="s">
        <v>316</v>
      </c>
      <c r="F3705">
        <v>174900</v>
      </c>
    </row>
    <row r="3706" spans="1:6" x14ac:dyDescent="0.45">
      <c r="A3706" t="s">
        <v>335</v>
      </c>
      <c r="B3706">
        <v>2021</v>
      </c>
      <c r="C3706" t="s">
        <v>315</v>
      </c>
      <c r="D3706">
        <v>8766</v>
      </c>
      <c r="E3706" t="s">
        <v>316</v>
      </c>
      <c r="F3706">
        <v>174900</v>
      </c>
    </row>
    <row r="3707" spans="1:6" x14ac:dyDescent="0.45">
      <c r="A3707" t="s">
        <v>320</v>
      </c>
      <c r="B3707">
        <v>2016</v>
      </c>
      <c r="C3707" t="s">
        <v>312</v>
      </c>
      <c r="D3707">
        <v>11358</v>
      </c>
      <c r="E3707" t="s">
        <v>316</v>
      </c>
      <c r="F3707">
        <v>174900</v>
      </c>
    </row>
    <row r="3708" spans="1:6" x14ac:dyDescent="0.45">
      <c r="A3708" t="s">
        <v>320</v>
      </c>
      <c r="B3708">
        <v>2018</v>
      </c>
      <c r="C3708" t="s">
        <v>315</v>
      </c>
      <c r="D3708">
        <v>21182</v>
      </c>
      <c r="E3708" t="s">
        <v>316</v>
      </c>
      <c r="F3708">
        <v>174900</v>
      </c>
    </row>
    <row r="3709" spans="1:6" x14ac:dyDescent="0.45">
      <c r="A3709" t="s">
        <v>320</v>
      </c>
      <c r="B3709">
        <v>2018</v>
      </c>
      <c r="C3709" t="s">
        <v>317</v>
      </c>
      <c r="D3709">
        <v>26000</v>
      </c>
      <c r="E3709" t="s">
        <v>316</v>
      </c>
      <c r="F3709">
        <v>174900</v>
      </c>
    </row>
    <row r="3710" spans="1:6" x14ac:dyDescent="0.45">
      <c r="A3710" t="s">
        <v>320</v>
      </c>
      <c r="B3710">
        <v>2019</v>
      </c>
      <c r="C3710" t="s">
        <v>312</v>
      </c>
      <c r="D3710">
        <v>5300</v>
      </c>
      <c r="E3710" t="s">
        <v>316</v>
      </c>
      <c r="F3710">
        <v>174900</v>
      </c>
    </row>
    <row r="3711" spans="1:6" x14ac:dyDescent="0.45">
      <c r="A3711" t="s">
        <v>314</v>
      </c>
      <c r="B3711">
        <v>2015</v>
      </c>
      <c r="C3711" t="s">
        <v>317</v>
      </c>
      <c r="D3711">
        <v>13505</v>
      </c>
      <c r="E3711" t="s">
        <v>313</v>
      </c>
      <c r="F3711">
        <v>174900</v>
      </c>
    </row>
    <row r="3712" spans="1:6" x14ac:dyDescent="0.45">
      <c r="A3712" t="s">
        <v>314</v>
      </c>
      <c r="B3712">
        <v>2016</v>
      </c>
      <c r="C3712" t="s">
        <v>317</v>
      </c>
      <c r="D3712">
        <v>17500</v>
      </c>
      <c r="E3712" t="s">
        <v>316</v>
      </c>
      <c r="F3712">
        <v>174900</v>
      </c>
    </row>
    <row r="3713" spans="1:6" x14ac:dyDescent="0.45">
      <c r="A3713" t="s">
        <v>314</v>
      </c>
      <c r="B3713">
        <v>2018</v>
      </c>
      <c r="C3713" t="s">
        <v>317</v>
      </c>
      <c r="D3713">
        <v>10453</v>
      </c>
      <c r="E3713" t="s">
        <v>313</v>
      </c>
      <c r="F3713">
        <v>174900</v>
      </c>
    </row>
    <row r="3714" spans="1:6" x14ac:dyDescent="0.45">
      <c r="A3714" t="s">
        <v>319</v>
      </c>
      <c r="B3714">
        <v>2020</v>
      </c>
      <c r="C3714" t="s">
        <v>317</v>
      </c>
      <c r="D3714">
        <v>7200</v>
      </c>
      <c r="E3714" t="s">
        <v>313</v>
      </c>
      <c r="F3714">
        <v>174875</v>
      </c>
    </row>
    <row r="3715" spans="1:6" x14ac:dyDescent="0.45">
      <c r="A3715" t="s">
        <v>321</v>
      </c>
      <c r="B3715">
        <v>2020</v>
      </c>
      <c r="C3715" t="s">
        <v>317</v>
      </c>
      <c r="D3715">
        <v>8202</v>
      </c>
      <c r="E3715" t="s">
        <v>313</v>
      </c>
      <c r="F3715">
        <v>174875</v>
      </c>
    </row>
    <row r="3716" spans="1:6" x14ac:dyDescent="0.45">
      <c r="A3716" t="s">
        <v>330</v>
      </c>
      <c r="B3716">
        <v>2017</v>
      </c>
      <c r="C3716" t="s">
        <v>312</v>
      </c>
      <c r="D3716">
        <v>10251</v>
      </c>
      <c r="E3716" t="s">
        <v>316</v>
      </c>
      <c r="F3716">
        <v>174800</v>
      </c>
    </row>
    <row r="3717" spans="1:6" x14ac:dyDescent="0.45">
      <c r="A3717" t="s">
        <v>330</v>
      </c>
      <c r="B3717">
        <v>2018</v>
      </c>
      <c r="C3717" t="s">
        <v>317</v>
      </c>
      <c r="D3717">
        <v>15310</v>
      </c>
      <c r="E3717" t="s">
        <v>313</v>
      </c>
      <c r="F3717">
        <v>174800</v>
      </c>
    </row>
    <row r="3718" spans="1:6" x14ac:dyDescent="0.45">
      <c r="A3718" t="s">
        <v>327</v>
      </c>
      <c r="B3718">
        <v>2015</v>
      </c>
      <c r="C3718" t="s">
        <v>317</v>
      </c>
      <c r="D3718">
        <v>13179</v>
      </c>
      <c r="E3718" t="s">
        <v>316</v>
      </c>
      <c r="F3718">
        <v>174800</v>
      </c>
    </row>
    <row r="3719" spans="1:6" x14ac:dyDescent="0.45">
      <c r="A3719" t="s">
        <v>337</v>
      </c>
      <c r="B3719">
        <v>2020</v>
      </c>
      <c r="C3719" t="s">
        <v>317</v>
      </c>
      <c r="D3719">
        <v>3306</v>
      </c>
      <c r="E3719" t="s">
        <v>316</v>
      </c>
      <c r="F3719">
        <v>174800</v>
      </c>
    </row>
    <row r="3720" spans="1:6" x14ac:dyDescent="0.45">
      <c r="A3720" t="s">
        <v>332</v>
      </c>
      <c r="B3720">
        <v>2018</v>
      </c>
      <c r="C3720" t="s">
        <v>317</v>
      </c>
      <c r="D3720">
        <v>11754</v>
      </c>
      <c r="E3720" t="s">
        <v>313</v>
      </c>
      <c r="F3720">
        <v>174800</v>
      </c>
    </row>
    <row r="3721" spans="1:6" x14ac:dyDescent="0.45">
      <c r="A3721" t="s">
        <v>324</v>
      </c>
      <c r="B3721">
        <v>2021</v>
      </c>
      <c r="C3721" t="s">
        <v>315</v>
      </c>
      <c r="D3721">
        <v>14014</v>
      </c>
      <c r="E3721" t="s">
        <v>316</v>
      </c>
      <c r="F3721">
        <v>174800</v>
      </c>
    </row>
    <row r="3722" spans="1:6" x14ac:dyDescent="0.45">
      <c r="A3722" t="s">
        <v>339</v>
      </c>
      <c r="B3722">
        <v>2017</v>
      </c>
      <c r="C3722" t="s">
        <v>317</v>
      </c>
      <c r="D3722">
        <v>9000</v>
      </c>
      <c r="E3722" t="s">
        <v>316</v>
      </c>
      <c r="F3722">
        <v>174800</v>
      </c>
    </row>
    <row r="3723" spans="1:6" x14ac:dyDescent="0.45">
      <c r="A3723" t="s">
        <v>339</v>
      </c>
      <c r="B3723">
        <v>2022</v>
      </c>
      <c r="C3723" t="s">
        <v>312</v>
      </c>
      <c r="D3723">
        <v>9100</v>
      </c>
      <c r="E3723" t="s">
        <v>313</v>
      </c>
      <c r="F3723">
        <v>174800</v>
      </c>
    </row>
    <row r="3724" spans="1:6" x14ac:dyDescent="0.45">
      <c r="A3724" t="s">
        <v>325</v>
      </c>
      <c r="B3724">
        <v>2018</v>
      </c>
      <c r="C3724" t="s">
        <v>317</v>
      </c>
      <c r="D3724">
        <v>11400</v>
      </c>
      <c r="E3724" t="s">
        <v>316</v>
      </c>
      <c r="F3724">
        <v>174800</v>
      </c>
    </row>
    <row r="3725" spans="1:6" x14ac:dyDescent="0.45">
      <c r="A3725" t="s">
        <v>321</v>
      </c>
      <c r="B3725">
        <v>2020</v>
      </c>
      <c r="C3725" t="s">
        <v>312</v>
      </c>
      <c r="D3725">
        <v>5690</v>
      </c>
      <c r="E3725" t="s">
        <v>313</v>
      </c>
      <c r="F3725">
        <v>174800</v>
      </c>
    </row>
    <row r="3726" spans="1:6" x14ac:dyDescent="0.45">
      <c r="A3726" t="s">
        <v>311</v>
      </c>
      <c r="B3726">
        <v>2017</v>
      </c>
      <c r="C3726" t="s">
        <v>312</v>
      </c>
      <c r="D3726">
        <v>7822</v>
      </c>
      <c r="E3726" t="s">
        <v>313</v>
      </c>
      <c r="F3726">
        <v>174800</v>
      </c>
    </row>
    <row r="3727" spans="1:6" x14ac:dyDescent="0.45">
      <c r="A3727" t="s">
        <v>335</v>
      </c>
      <c r="B3727">
        <v>2018</v>
      </c>
      <c r="C3727" t="s">
        <v>315</v>
      </c>
      <c r="D3727">
        <v>9360</v>
      </c>
      <c r="E3727" t="s">
        <v>316</v>
      </c>
      <c r="F3727">
        <v>174800</v>
      </c>
    </row>
    <row r="3728" spans="1:6" x14ac:dyDescent="0.45">
      <c r="A3728" t="s">
        <v>335</v>
      </c>
      <c r="B3728">
        <v>2018</v>
      </c>
      <c r="C3728" t="s">
        <v>315</v>
      </c>
      <c r="D3728">
        <v>9646</v>
      </c>
      <c r="E3728" t="s">
        <v>316</v>
      </c>
      <c r="F3728">
        <v>174800</v>
      </c>
    </row>
    <row r="3729" spans="1:6" x14ac:dyDescent="0.45">
      <c r="A3729" t="s">
        <v>335</v>
      </c>
      <c r="B3729">
        <v>2021</v>
      </c>
      <c r="C3729" t="s">
        <v>315</v>
      </c>
      <c r="D3729">
        <v>19887</v>
      </c>
      <c r="E3729" t="s">
        <v>316</v>
      </c>
      <c r="F3729">
        <v>174800</v>
      </c>
    </row>
    <row r="3730" spans="1:6" x14ac:dyDescent="0.45">
      <c r="A3730" t="s">
        <v>320</v>
      </c>
      <c r="B3730">
        <v>2015</v>
      </c>
      <c r="C3730" t="s">
        <v>317</v>
      </c>
      <c r="D3730">
        <v>8710</v>
      </c>
      <c r="E3730" t="s">
        <v>316</v>
      </c>
      <c r="F3730">
        <v>174800</v>
      </c>
    </row>
    <row r="3731" spans="1:6" x14ac:dyDescent="0.45">
      <c r="A3731" t="s">
        <v>320</v>
      </c>
      <c r="B3731">
        <v>2017</v>
      </c>
      <c r="C3731" t="s">
        <v>315</v>
      </c>
      <c r="D3731">
        <v>16978</v>
      </c>
      <c r="E3731" t="s">
        <v>316</v>
      </c>
      <c r="F3731">
        <v>174800</v>
      </c>
    </row>
    <row r="3732" spans="1:6" x14ac:dyDescent="0.45">
      <c r="A3732" t="s">
        <v>333</v>
      </c>
      <c r="B3732">
        <v>2014</v>
      </c>
      <c r="C3732" t="s">
        <v>315</v>
      </c>
      <c r="D3732">
        <v>13066</v>
      </c>
      <c r="E3732" t="s">
        <v>316</v>
      </c>
      <c r="F3732">
        <v>174700</v>
      </c>
    </row>
    <row r="3733" spans="1:6" x14ac:dyDescent="0.45">
      <c r="A3733" t="s">
        <v>320</v>
      </c>
      <c r="B3733">
        <v>2016</v>
      </c>
      <c r="C3733" t="s">
        <v>312</v>
      </c>
      <c r="D3733">
        <v>4395</v>
      </c>
      <c r="E3733" t="s">
        <v>316</v>
      </c>
      <c r="F3733">
        <v>174700</v>
      </c>
    </row>
    <row r="3734" spans="1:6" x14ac:dyDescent="0.45">
      <c r="A3734" t="s">
        <v>327</v>
      </c>
      <c r="B3734">
        <v>2017</v>
      </c>
      <c r="C3734" t="s">
        <v>317</v>
      </c>
      <c r="D3734">
        <v>14420</v>
      </c>
      <c r="E3734" t="s">
        <v>313</v>
      </c>
      <c r="F3734">
        <v>174600</v>
      </c>
    </row>
    <row r="3735" spans="1:6" x14ac:dyDescent="0.45">
      <c r="A3735" t="s">
        <v>324</v>
      </c>
      <c r="B3735">
        <v>2019</v>
      </c>
      <c r="C3735" t="s">
        <v>312</v>
      </c>
      <c r="D3735">
        <v>9900</v>
      </c>
      <c r="E3735" t="s">
        <v>316</v>
      </c>
      <c r="F3735">
        <v>174500</v>
      </c>
    </row>
    <row r="3736" spans="1:6" x14ac:dyDescent="0.45">
      <c r="A3736" t="s">
        <v>314</v>
      </c>
      <c r="B3736">
        <v>2018</v>
      </c>
      <c r="C3736" t="s">
        <v>317</v>
      </c>
      <c r="D3736">
        <v>15103</v>
      </c>
      <c r="E3736" t="s">
        <v>316</v>
      </c>
      <c r="F3736">
        <v>174500</v>
      </c>
    </row>
    <row r="3737" spans="1:6" x14ac:dyDescent="0.45">
      <c r="A3737" t="s">
        <v>330</v>
      </c>
      <c r="B3737">
        <v>2021</v>
      </c>
      <c r="C3737" t="s">
        <v>312</v>
      </c>
      <c r="D3737">
        <v>8632</v>
      </c>
      <c r="E3737" t="s">
        <v>313</v>
      </c>
      <c r="F3737">
        <v>174000</v>
      </c>
    </row>
    <row r="3738" spans="1:6" x14ac:dyDescent="0.45">
      <c r="A3738" t="s">
        <v>335</v>
      </c>
      <c r="B3738">
        <v>2015</v>
      </c>
      <c r="C3738" t="s">
        <v>315</v>
      </c>
      <c r="D3738">
        <v>7390</v>
      </c>
      <c r="E3738" t="s">
        <v>316</v>
      </c>
      <c r="F3738">
        <v>174000</v>
      </c>
    </row>
    <row r="3739" spans="1:6" x14ac:dyDescent="0.45">
      <c r="A3739" t="s">
        <v>311</v>
      </c>
      <c r="B3739">
        <v>2021</v>
      </c>
      <c r="C3739" t="s">
        <v>312</v>
      </c>
      <c r="D3739">
        <v>3352</v>
      </c>
      <c r="E3739" t="s">
        <v>313</v>
      </c>
      <c r="F3739">
        <v>172900</v>
      </c>
    </row>
    <row r="3740" spans="1:6" x14ac:dyDescent="0.45">
      <c r="A3740" t="s">
        <v>335</v>
      </c>
      <c r="B3740">
        <v>2016</v>
      </c>
      <c r="C3740" t="s">
        <v>315</v>
      </c>
      <c r="D3740">
        <v>7660</v>
      </c>
      <c r="E3740" t="s">
        <v>316</v>
      </c>
      <c r="F3740">
        <v>172900</v>
      </c>
    </row>
    <row r="3741" spans="1:6" x14ac:dyDescent="0.45">
      <c r="A3741" t="s">
        <v>320</v>
      </c>
      <c r="B3741">
        <v>2015</v>
      </c>
      <c r="C3741" t="s">
        <v>317</v>
      </c>
      <c r="D3741">
        <v>11700</v>
      </c>
      <c r="E3741" t="s">
        <v>316</v>
      </c>
      <c r="F3741">
        <v>172900</v>
      </c>
    </row>
    <row r="3742" spans="1:6" x14ac:dyDescent="0.45">
      <c r="A3742" t="s">
        <v>324</v>
      </c>
      <c r="B3742">
        <v>2020</v>
      </c>
      <c r="C3742" t="s">
        <v>312</v>
      </c>
      <c r="D3742">
        <v>13395</v>
      </c>
      <c r="E3742" t="s">
        <v>316</v>
      </c>
      <c r="F3742">
        <v>170000</v>
      </c>
    </row>
    <row r="3743" spans="1:6" x14ac:dyDescent="0.45">
      <c r="A3743" t="s">
        <v>331</v>
      </c>
      <c r="B3743">
        <v>2018</v>
      </c>
      <c r="C3743" t="s">
        <v>315</v>
      </c>
      <c r="D3743">
        <v>9000</v>
      </c>
      <c r="E3743" t="s">
        <v>316</v>
      </c>
      <c r="F3743">
        <v>169999</v>
      </c>
    </row>
    <row r="3744" spans="1:6" x14ac:dyDescent="0.45">
      <c r="A3744" t="s">
        <v>324</v>
      </c>
      <c r="B3744">
        <v>2014</v>
      </c>
      <c r="C3744" t="s">
        <v>317</v>
      </c>
      <c r="D3744">
        <v>14900</v>
      </c>
      <c r="E3744" t="s">
        <v>316</v>
      </c>
      <c r="F3744">
        <v>169999</v>
      </c>
    </row>
    <row r="3745" spans="1:6" x14ac:dyDescent="0.45">
      <c r="A3745" t="s">
        <v>339</v>
      </c>
      <c r="B3745">
        <v>2015</v>
      </c>
      <c r="C3745" t="s">
        <v>317</v>
      </c>
      <c r="D3745">
        <v>11000</v>
      </c>
      <c r="E3745" t="s">
        <v>316</v>
      </c>
      <c r="F3745">
        <v>169999</v>
      </c>
    </row>
    <row r="3746" spans="1:6" x14ac:dyDescent="0.45">
      <c r="A3746" t="s">
        <v>320</v>
      </c>
      <c r="B3746">
        <v>2017</v>
      </c>
      <c r="C3746" t="s">
        <v>317</v>
      </c>
      <c r="D3746">
        <v>14999</v>
      </c>
      <c r="E3746" t="s">
        <v>316</v>
      </c>
      <c r="F3746">
        <v>169999</v>
      </c>
    </row>
    <row r="3747" spans="1:6" x14ac:dyDescent="0.45">
      <c r="A3747" t="s">
        <v>320</v>
      </c>
      <c r="B3747">
        <v>2020</v>
      </c>
      <c r="C3747" t="s">
        <v>317</v>
      </c>
      <c r="D3747">
        <v>15200</v>
      </c>
      <c r="E3747" t="s">
        <v>313</v>
      </c>
      <c r="F3747">
        <v>169999</v>
      </c>
    </row>
    <row r="3748" spans="1:6" x14ac:dyDescent="0.45">
      <c r="A3748" t="s">
        <v>324</v>
      </c>
      <c r="B3748">
        <v>2019</v>
      </c>
      <c r="C3748" t="s">
        <v>312</v>
      </c>
      <c r="D3748">
        <v>12600</v>
      </c>
      <c r="E3748" t="s">
        <v>316</v>
      </c>
      <c r="F3748">
        <v>169990</v>
      </c>
    </row>
    <row r="3749" spans="1:6" x14ac:dyDescent="0.45">
      <c r="A3749" t="s">
        <v>330</v>
      </c>
      <c r="B3749">
        <v>2014</v>
      </c>
      <c r="C3749" t="s">
        <v>312</v>
      </c>
      <c r="D3749">
        <v>14457</v>
      </c>
      <c r="E3749" t="s">
        <v>316</v>
      </c>
      <c r="F3749">
        <v>169900</v>
      </c>
    </row>
    <row r="3750" spans="1:6" x14ac:dyDescent="0.45">
      <c r="A3750" t="s">
        <v>330</v>
      </c>
      <c r="B3750">
        <v>2016</v>
      </c>
      <c r="C3750" t="s">
        <v>317</v>
      </c>
      <c r="D3750">
        <v>21300</v>
      </c>
      <c r="E3750" t="s">
        <v>316</v>
      </c>
      <c r="F3750">
        <v>169900</v>
      </c>
    </row>
    <row r="3751" spans="1:6" x14ac:dyDescent="0.45">
      <c r="A3751" t="s">
        <v>330</v>
      </c>
      <c r="B3751">
        <v>2017</v>
      </c>
      <c r="C3751" t="s">
        <v>312</v>
      </c>
      <c r="D3751">
        <v>17150</v>
      </c>
      <c r="E3751" t="s">
        <v>316</v>
      </c>
      <c r="F3751">
        <v>169900</v>
      </c>
    </row>
    <row r="3752" spans="1:6" x14ac:dyDescent="0.45">
      <c r="A3752" t="s">
        <v>327</v>
      </c>
      <c r="B3752">
        <v>2015</v>
      </c>
      <c r="C3752" t="s">
        <v>317</v>
      </c>
      <c r="D3752">
        <v>13500</v>
      </c>
      <c r="E3752" t="s">
        <v>313</v>
      </c>
      <c r="F3752">
        <v>169900</v>
      </c>
    </row>
    <row r="3753" spans="1:6" x14ac:dyDescent="0.45">
      <c r="A3753" t="s">
        <v>327</v>
      </c>
      <c r="B3753">
        <v>2016</v>
      </c>
      <c r="C3753" t="s">
        <v>317</v>
      </c>
      <c r="D3753">
        <v>16210</v>
      </c>
      <c r="E3753" t="s">
        <v>316</v>
      </c>
      <c r="F3753">
        <v>169900</v>
      </c>
    </row>
    <row r="3754" spans="1:6" x14ac:dyDescent="0.45">
      <c r="A3754" t="s">
        <v>327</v>
      </c>
      <c r="B3754">
        <v>2016</v>
      </c>
      <c r="C3754" t="s">
        <v>317</v>
      </c>
      <c r="D3754">
        <v>21364</v>
      </c>
      <c r="E3754" t="s">
        <v>316</v>
      </c>
      <c r="F3754">
        <v>169900</v>
      </c>
    </row>
    <row r="3755" spans="1:6" x14ac:dyDescent="0.45">
      <c r="A3755" t="s">
        <v>327</v>
      </c>
      <c r="B3755">
        <v>2016</v>
      </c>
      <c r="C3755" t="s">
        <v>317</v>
      </c>
      <c r="D3755">
        <v>22700</v>
      </c>
      <c r="E3755" t="s">
        <v>316</v>
      </c>
      <c r="F3755">
        <v>169900</v>
      </c>
    </row>
    <row r="3756" spans="1:6" x14ac:dyDescent="0.45">
      <c r="A3756" t="s">
        <v>327</v>
      </c>
      <c r="B3756">
        <v>2017</v>
      </c>
      <c r="C3756" t="s">
        <v>317</v>
      </c>
      <c r="D3756">
        <v>10820</v>
      </c>
      <c r="E3756" t="s">
        <v>316</v>
      </c>
      <c r="F3756">
        <v>169900</v>
      </c>
    </row>
    <row r="3757" spans="1:6" x14ac:dyDescent="0.45">
      <c r="A3757" t="s">
        <v>327</v>
      </c>
      <c r="B3757">
        <v>2017</v>
      </c>
      <c r="C3757" t="s">
        <v>317</v>
      </c>
      <c r="D3757">
        <v>17686</v>
      </c>
      <c r="E3757" t="s">
        <v>316</v>
      </c>
      <c r="F3757">
        <v>169900</v>
      </c>
    </row>
    <row r="3758" spans="1:6" x14ac:dyDescent="0.45">
      <c r="A3758" t="s">
        <v>334</v>
      </c>
      <c r="B3758">
        <v>2021</v>
      </c>
      <c r="C3758" t="s">
        <v>312</v>
      </c>
      <c r="D3758">
        <v>4700</v>
      </c>
      <c r="E3758" t="s">
        <v>313</v>
      </c>
      <c r="F3758">
        <v>169900</v>
      </c>
    </row>
    <row r="3759" spans="1:6" x14ac:dyDescent="0.45">
      <c r="A3759" t="s">
        <v>334</v>
      </c>
      <c r="B3759">
        <v>2021</v>
      </c>
      <c r="C3759" t="s">
        <v>312</v>
      </c>
      <c r="D3759">
        <v>4700</v>
      </c>
      <c r="E3759" t="s">
        <v>316</v>
      </c>
      <c r="F3759">
        <v>169900</v>
      </c>
    </row>
    <row r="3760" spans="1:6" x14ac:dyDescent="0.45">
      <c r="A3760" t="s">
        <v>334</v>
      </c>
      <c r="B3760">
        <v>2022</v>
      </c>
      <c r="C3760" t="s">
        <v>312</v>
      </c>
      <c r="D3760">
        <v>6197</v>
      </c>
      <c r="E3760" t="s">
        <v>316</v>
      </c>
      <c r="F3760">
        <v>169900</v>
      </c>
    </row>
    <row r="3761" spans="1:6" x14ac:dyDescent="0.45">
      <c r="A3761" t="s">
        <v>319</v>
      </c>
      <c r="B3761">
        <v>2015</v>
      </c>
      <c r="C3761" t="s">
        <v>317</v>
      </c>
      <c r="D3761">
        <v>23382</v>
      </c>
      <c r="E3761" t="s">
        <v>313</v>
      </c>
      <c r="F3761">
        <v>169900</v>
      </c>
    </row>
    <row r="3762" spans="1:6" x14ac:dyDescent="0.45">
      <c r="A3762" t="s">
        <v>319</v>
      </c>
      <c r="B3762">
        <v>2016</v>
      </c>
      <c r="C3762" t="s">
        <v>317</v>
      </c>
      <c r="D3762">
        <v>8500</v>
      </c>
      <c r="E3762" t="s">
        <v>313</v>
      </c>
      <c r="F3762">
        <v>169900</v>
      </c>
    </row>
    <row r="3763" spans="1:6" x14ac:dyDescent="0.45">
      <c r="A3763" t="s">
        <v>319</v>
      </c>
      <c r="B3763">
        <v>2018</v>
      </c>
      <c r="C3763" t="s">
        <v>312</v>
      </c>
      <c r="D3763">
        <v>1112</v>
      </c>
      <c r="E3763" t="s">
        <v>316</v>
      </c>
      <c r="F3763">
        <v>169900</v>
      </c>
    </row>
    <row r="3764" spans="1:6" x14ac:dyDescent="0.45">
      <c r="A3764" t="s">
        <v>319</v>
      </c>
      <c r="B3764">
        <v>2019</v>
      </c>
      <c r="C3764" t="s">
        <v>312</v>
      </c>
      <c r="D3764">
        <v>9378</v>
      </c>
      <c r="E3764" t="s">
        <v>316</v>
      </c>
      <c r="F3764">
        <v>169900</v>
      </c>
    </row>
    <row r="3765" spans="1:6" x14ac:dyDescent="0.45">
      <c r="A3765" t="s">
        <v>319</v>
      </c>
      <c r="B3765">
        <v>2020</v>
      </c>
      <c r="C3765" t="s">
        <v>312</v>
      </c>
      <c r="D3765">
        <v>8377</v>
      </c>
      <c r="E3765" t="s">
        <v>313</v>
      </c>
      <c r="F3765">
        <v>169900</v>
      </c>
    </row>
    <row r="3766" spans="1:6" x14ac:dyDescent="0.45">
      <c r="A3766" t="s">
        <v>332</v>
      </c>
      <c r="B3766">
        <v>2017</v>
      </c>
      <c r="C3766" t="s">
        <v>312</v>
      </c>
      <c r="D3766">
        <v>9250</v>
      </c>
      <c r="E3766" t="s">
        <v>316</v>
      </c>
      <c r="F3766">
        <v>169900</v>
      </c>
    </row>
    <row r="3767" spans="1:6" x14ac:dyDescent="0.45">
      <c r="A3767" t="s">
        <v>331</v>
      </c>
      <c r="B3767">
        <v>2024</v>
      </c>
      <c r="C3767" t="s">
        <v>312</v>
      </c>
      <c r="D3767">
        <v>200</v>
      </c>
      <c r="E3767" t="s">
        <v>316</v>
      </c>
      <c r="F3767">
        <v>169900</v>
      </c>
    </row>
    <row r="3768" spans="1:6" x14ac:dyDescent="0.45">
      <c r="A3768" t="s">
        <v>324</v>
      </c>
      <c r="B3768">
        <v>2018</v>
      </c>
      <c r="C3768" t="s">
        <v>312</v>
      </c>
      <c r="D3768">
        <v>4500</v>
      </c>
      <c r="E3768" t="s">
        <v>316</v>
      </c>
      <c r="F3768">
        <v>169900</v>
      </c>
    </row>
    <row r="3769" spans="1:6" x14ac:dyDescent="0.45">
      <c r="A3769" t="s">
        <v>324</v>
      </c>
      <c r="B3769">
        <v>2019</v>
      </c>
      <c r="C3769" t="s">
        <v>312</v>
      </c>
      <c r="D3769">
        <v>6080</v>
      </c>
      <c r="E3769" t="s">
        <v>316</v>
      </c>
      <c r="F3769">
        <v>169900</v>
      </c>
    </row>
    <row r="3770" spans="1:6" x14ac:dyDescent="0.45">
      <c r="A3770" t="s">
        <v>324</v>
      </c>
      <c r="B3770">
        <v>2022</v>
      </c>
      <c r="C3770" t="s">
        <v>312</v>
      </c>
      <c r="D3770">
        <v>10568</v>
      </c>
      <c r="E3770" t="s">
        <v>316</v>
      </c>
      <c r="F3770">
        <v>169900</v>
      </c>
    </row>
    <row r="3771" spans="1:6" x14ac:dyDescent="0.45">
      <c r="A3771" t="s">
        <v>336</v>
      </c>
      <c r="B3771">
        <v>2018</v>
      </c>
      <c r="C3771" t="s">
        <v>312</v>
      </c>
      <c r="D3771">
        <v>5984</v>
      </c>
      <c r="E3771" t="s">
        <v>313</v>
      </c>
      <c r="F3771">
        <v>169900</v>
      </c>
    </row>
    <row r="3772" spans="1:6" x14ac:dyDescent="0.45">
      <c r="A3772" t="s">
        <v>336</v>
      </c>
      <c r="B3772">
        <v>2019</v>
      </c>
      <c r="C3772" t="s">
        <v>312</v>
      </c>
      <c r="D3772">
        <v>3940</v>
      </c>
      <c r="E3772" t="s">
        <v>316</v>
      </c>
      <c r="F3772">
        <v>169900</v>
      </c>
    </row>
    <row r="3773" spans="1:6" x14ac:dyDescent="0.45">
      <c r="A3773" t="s">
        <v>318</v>
      </c>
      <c r="B3773">
        <v>2016</v>
      </c>
      <c r="C3773" t="s">
        <v>312</v>
      </c>
      <c r="D3773">
        <v>6100</v>
      </c>
      <c r="E3773" t="s">
        <v>316</v>
      </c>
      <c r="F3773">
        <v>169900</v>
      </c>
    </row>
    <row r="3774" spans="1:6" x14ac:dyDescent="0.45">
      <c r="A3774" t="s">
        <v>318</v>
      </c>
      <c r="B3774">
        <v>2018</v>
      </c>
      <c r="C3774" t="s">
        <v>322</v>
      </c>
      <c r="D3774">
        <v>5683</v>
      </c>
      <c r="E3774" t="s">
        <v>316</v>
      </c>
      <c r="F3774">
        <v>169900</v>
      </c>
    </row>
    <row r="3775" spans="1:6" x14ac:dyDescent="0.45">
      <c r="A3775" t="s">
        <v>318</v>
      </c>
      <c r="B3775">
        <v>2019</v>
      </c>
      <c r="C3775" t="s">
        <v>312</v>
      </c>
      <c r="D3775">
        <v>4220</v>
      </c>
      <c r="E3775" t="s">
        <v>316</v>
      </c>
      <c r="F3775">
        <v>169900</v>
      </c>
    </row>
    <row r="3776" spans="1:6" x14ac:dyDescent="0.45">
      <c r="A3776" t="s">
        <v>318</v>
      </c>
      <c r="B3776">
        <v>2019</v>
      </c>
      <c r="C3776" t="s">
        <v>322</v>
      </c>
      <c r="D3776">
        <v>9200</v>
      </c>
      <c r="E3776" t="s">
        <v>316</v>
      </c>
      <c r="F3776">
        <v>169900</v>
      </c>
    </row>
    <row r="3777" spans="1:6" x14ac:dyDescent="0.45">
      <c r="A3777" t="s">
        <v>325</v>
      </c>
      <c r="B3777">
        <v>2019</v>
      </c>
      <c r="C3777" t="s">
        <v>317</v>
      </c>
      <c r="D3777">
        <v>5197</v>
      </c>
      <c r="E3777" t="s">
        <v>316</v>
      </c>
      <c r="F3777">
        <v>169900</v>
      </c>
    </row>
    <row r="3778" spans="1:6" x14ac:dyDescent="0.45">
      <c r="A3778" t="s">
        <v>325</v>
      </c>
      <c r="B3778">
        <v>2019</v>
      </c>
      <c r="C3778" t="s">
        <v>317</v>
      </c>
      <c r="D3778">
        <v>6377</v>
      </c>
      <c r="E3778" t="s">
        <v>316</v>
      </c>
      <c r="F3778">
        <v>169900</v>
      </c>
    </row>
    <row r="3779" spans="1:6" x14ac:dyDescent="0.45">
      <c r="A3779" t="s">
        <v>325</v>
      </c>
      <c r="B3779">
        <v>2019</v>
      </c>
      <c r="C3779" t="s">
        <v>312</v>
      </c>
      <c r="D3779">
        <v>8124</v>
      </c>
      <c r="E3779" t="s">
        <v>316</v>
      </c>
      <c r="F3779">
        <v>169900</v>
      </c>
    </row>
    <row r="3780" spans="1:6" x14ac:dyDescent="0.45">
      <c r="A3780" t="s">
        <v>325</v>
      </c>
      <c r="B3780">
        <v>2020</v>
      </c>
      <c r="C3780" t="s">
        <v>312</v>
      </c>
      <c r="D3780">
        <v>3414</v>
      </c>
      <c r="E3780" t="s">
        <v>316</v>
      </c>
      <c r="F3780">
        <v>169900</v>
      </c>
    </row>
    <row r="3781" spans="1:6" x14ac:dyDescent="0.45">
      <c r="A3781" t="s">
        <v>321</v>
      </c>
      <c r="B3781">
        <v>2017</v>
      </c>
      <c r="C3781" t="s">
        <v>312</v>
      </c>
      <c r="D3781">
        <v>11630</v>
      </c>
      <c r="E3781" t="s">
        <v>316</v>
      </c>
      <c r="F3781">
        <v>169900</v>
      </c>
    </row>
    <row r="3782" spans="1:6" x14ac:dyDescent="0.45">
      <c r="A3782" t="s">
        <v>321</v>
      </c>
      <c r="B3782">
        <v>2017</v>
      </c>
      <c r="C3782" t="s">
        <v>317</v>
      </c>
      <c r="D3782">
        <v>14664</v>
      </c>
      <c r="E3782" t="s">
        <v>316</v>
      </c>
      <c r="F3782">
        <v>169900</v>
      </c>
    </row>
    <row r="3783" spans="1:6" x14ac:dyDescent="0.45">
      <c r="A3783" t="s">
        <v>321</v>
      </c>
      <c r="B3783">
        <v>2020</v>
      </c>
      <c r="C3783" t="s">
        <v>317</v>
      </c>
      <c r="D3783">
        <v>9614</v>
      </c>
      <c r="E3783" t="s">
        <v>316</v>
      </c>
      <c r="F3783">
        <v>169900</v>
      </c>
    </row>
    <row r="3784" spans="1:6" x14ac:dyDescent="0.45">
      <c r="A3784" t="s">
        <v>311</v>
      </c>
      <c r="B3784">
        <v>2019</v>
      </c>
      <c r="C3784" t="s">
        <v>322</v>
      </c>
      <c r="D3784">
        <v>3086</v>
      </c>
      <c r="E3784" t="s">
        <v>316</v>
      </c>
      <c r="F3784">
        <v>169900</v>
      </c>
    </row>
    <row r="3785" spans="1:6" x14ac:dyDescent="0.45">
      <c r="A3785" t="s">
        <v>311</v>
      </c>
      <c r="B3785">
        <v>2019</v>
      </c>
      <c r="C3785" t="s">
        <v>322</v>
      </c>
      <c r="D3785">
        <v>7950</v>
      </c>
      <c r="E3785" t="s">
        <v>316</v>
      </c>
      <c r="F3785">
        <v>169900</v>
      </c>
    </row>
    <row r="3786" spans="1:6" x14ac:dyDescent="0.45">
      <c r="A3786" t="s">
        <v>311</v>
      </c>
      <c r="B3786">
        <v>2021</v>
      </c>
      <c r="C3786" t="s">
        <v>322</v>
      </c>
      <c r="D3786">
        <v>1610</v>
      </c>
      <c r="E3786" t="s">
        <v>316</v>
      </c>
      <c r="F3786">
        <v>169900</v>
      </c>
    </row>
    <row r="3787" spans="1:6" x14ac:dyDescent="0.45">
      <c r="A3787" t="s">
        <v>311</v>
      </c>
      <c r="B3787">
        <v>2021</v>
      </c>
      <c r="C3787" t="s">
        <v>312</v>
      </c>
      <c r="D3787">
        <v>2443</v>
      </c>
      <c r="E3787" t="s">
        <v>313</v>
      </c>
      <c r="F3787">
        <v>169900</v>
      </c>
    </row>
    <row r="3788" spans="1:6" x14ac:dyDescent="0.45">
      <c r="A3788" t="s">
        <v>311</v>
      </c>
      <c r="B3788">
        <v>2021</v>
      </c>
      <c r="C3788" t="s">
        <v>312</v>
      </c>
      <c r="D3788">
        <v>4025</v>
      </c>
      <c r="E3788" t="s">
        <v>313</v>
      </c>
      <c r="F3788">
        <v>169900</v>
      </c>
    </row>
    <row r="3789" spans="1:6" x14ac:dyDescent="0.45">
      <c r="A3789" t="s">
        <v>329</v>
      </c>
      <c r="B3789">
        <v>2020</v>
      </c>
      <c r="C3789" t="s">
        <v>312</v>
      </c>
      <c r="D3789">
        <v>2690</v>
      </c>
      <c r="E3789" t="s">
        <v>316</v>
      </c>
      <c r="F3789">
        <v>169900</v>
      </c>
    </row>
    <row r="3790" spans="1:6" x14ac:dyDescent="0.45">
      <c r="A3790" t="s">
        <v>329</v>
      </c>
      <c r="B3790">
        <v>2021</v>
      </c>
      <c r="C3790" t="s">
        <v>312</v>
      </c>
      <c r="D3790">
        <v>3390</v>
      </c>
      <c r="E3790" t="s">
        <v>316</v>
      </c>
      <c r="F3790">
        <v>169900</v>
      </c>
    </row>
    <row r="3791" spans="1:6" x14ac:dyDescent="0.45">
      <c r="A3791" t="s">
        <v>329</v>
      </c>
      <c r="B3791">
        <v>2021</v>
      </c>
      <c r="C3791" t="s">
        <v>312</v>
      </c>
      <c r="D3791">
        <v>6530</v>
      </c>
      <c r="E3791" t="s">
        <v>316</v>
      </c>
      <c r="F3791">
        <v>169900</v>
      </c>
    </row>
    <row r="3792" spans="1:6" x14ac:dyDescent="0.45">
      <c r="A3792" t="s">
        <v>328</v>
      </c>
      <c r="B3792">
        <v>2020</v>
      </c>
      <c r="C3792" t="s">
        <v>312</v>
      </c>
      <c r="D3792">
        <v>3423</v>
      </c>
      <c r="E3792" t="s">
        <v>313</v>
      </c>
      <c r="F3792">
        <v>169900</v>
      </c>
    </row>
    <row r="3793" spans="1:6" x14ac:dyDescent="0.45">
      <c r="A3793" t="s">
        <v>343</v>
      </c>
      <c r="B3793">
        <v>2016</v>
      </c>
      <c r="C3793" t="s">
        <v>317</v>
      </c>
      <c r="D3793">
        <v>14495</v>
      </c>
      <c r="E3793" t="s">
        <v>316</v>
      </c>
      <c r="F3793">
        <v>169900</v>
      </c>
    </row>
    <row r="3794" spans="1:6" x14ac:dyDescent="0.45">
      <c r="A3794" t="s">
        <v>335</v>
      </c>
      <c r="B3794">
        <v>2016</v>
      </c>
      <c r="C3794" t="s">
        <v>315</v>
      </c>
      <c r="D3794">
        <v>7060</v>
      </c>
      <c r="E3794" t="s">
        <v>316</v>
      </c>
      <c r="F3794">
        <v>169900</v>
      </c>
    </row>
    <row r="3795" spans="1:6" x14ac:dyDescent="0.45">
      <c r="A3795" t="s">
        <v>335</v>
      </c>
      <c r="B3795">
        <v>2020</v>
      </c>
      <c r="C3795" t="s">
        <v>315</v>
      </c>
      <c r="D3795">
        <v>17610</v>
      </c>
      <c r="E3795" t="s">
        <v>316</v>
      </c>
      <c r="F3795">
        <v>169900</v>
      </c>
    </row>
    <row r="3796" spans="1:6" x14ac:dyDescent="0.45">
      <c r="A3796" t="s">
        <v>320</v>
      </c>
      <c r="B3796">
        <v>2014</v>
      </c>
      <c r="C3796" t="s">
        <v>317</v>
      </c>
      <c r="D3796">
        <v>11400</v>
      </c>
      <c r="E3796" t="s">
        <v>316</v>
      </c>
      <c r="F3796">
        <v>169900</v>
      </c>
    </row>
    <row r="3797" spans="1:6" x14ac:dyDescent="0.45">
      <c r="A3797" t="s">
        <v>320</v>
      </c>
      <c r="B3797">
        <v>2014</v>
      </c>
      <c r="C3797" t="s">
        <v>317</v>
      </c>
      <c r="D3797">
        <v>14800</v>
      </c>
      <c r="E3797" t="s">
        <v>313</v>
      </c>
      <c r="F3797">
        <v>169900</v>
      </c>
    </row>
    <row r="3798" spans="1:6" x14ac:dyDescent="0.45">
      <c r="A3798" t="s">
        <v>320</v>
      </c>
      <c r="B3798">
        <v>2016</v>
      </c>
      <c r="C3798" t="s">
        <v>315</v>
      </c>
      <c r="D3798">
        <v>18725</v>
      </c>
      <c r="E3798" t="s">
        <v>316</v>
      </c>
      <c r="F3798">
        <v>169900</v>
      </c>
    </row>
    <row r="3799" spans="1:6" x14ac:dyDescent="0.45">
      <c r="A3799" t="s">
        <v>320</v>
      </c>
      <c r="B3799">
        <v>2016</v>
      </c>
      <c r="C3799" t="s">
        <v>317</v>
      </c>
      <c r="D3799">
        <v>15328</v>
      </c>
      <c r="E3799" t="s">
        <v>313</v>
      </c>
      <c r="F3799">
        <v>169900</v>
      </c>
    </row>
    <row r="3800" spans="1:6" x14ac:dyDescent="0.45">
      <c r="A3800" t="s">
        <v>320</v>
      </c>
      <c r="B3800">
        <v>2016</v>
      </c>
      <c r="C3800" t="s">
        <v>317</v>
      </c>
      <c r="D3800">
        <v>19300</v>
      </c>
      <c r="E3800" t="s">
        <v>316</v>
      </c>
      <c r="F3800">
        <v>169900</v>
      </c>
    </row>
    <row r="3801" spans="1:6" x14ac:dyDescent="0.45">
      <c r="A3801" t="s">
        <v>320</v>
      </c>
      <c r="B3801">
        <v>2017</v>
      </c>
      <c r="C3801" t="s">
        <v>312</v>
      </c>
      <c r="D3801">
        <v>6277</v>
      </c>
      <c r="E3801" t="s">
        <v>313</v>
      </c>
      <c r="F3801">
        <v>169900</v>
      </c>
    </row>
    <row r="3802" spans="1:6" x14ac:dyDescent="0.45">
      <c r="A3802" t="s">
        <v>320</v>
      </c>
      <c r="B3802">
        <v>2018</v>
      </c>
      <c r="C3802" t="s">
        <v>322</v>
      </c>
      <c r="D3802">
        <v>9595</v>
      </c>
      <c r="E3802" t="s">
        <v>316</v>
      </c>
      <c r="F3802">
        <v>169900</v>
      </c>
    </row>
    <row r="3803" spans="1:6" x14ac:dyDescent="0.45">
      <c r="A3803" t="s">
        <v>320</v>
      </c>
      <c r="B3803">
        <v>2019</v>
      </c>
      <c r="C3803" t="s">
        <v>312</v>
      </c>
      <c r="D3803">
        <v>14289</v>
      </c>
      <c r="E3803" t="s">
        <v>316</v>
      </c>
      <c r="F3803">
        <v>169900</v>
      </c>
    </row>
    <row r="3804" spans="1:6" x14ac:dyDescent="0.45">
      <c r="A3804" t="s">
        <v>320</v>
      </c>
      <c r="B3804">
        <v>2020</v>
      </c>
      <c r="C3804" t="s">
        <v>315</v>
      </c>
      <c r="D3804">
        <v>2160</v>
      </c>
      <c r="E3804" t="s">
        <v>316</v>
      </c>
      <c r="F3804">
        <v>169900</v>
      </c>
    </row>
    <row r="3805" spans="1:6" x14ac:dyDescent="0.45">
      <c r="A3805" t="s">
        <v>314</v>
      </c>
      <c r="B3805">
        <v>2014</v>
      </c>
      <c r="C3805" t="s">
        <v>312</v>
      </c>
      <c r="D3805">
        <v>14939</v>
      </c>
      <c r="E3805" t="s">
        <v>316</v>
      </c>
      <c r="F3805">
        <v>169900</v>
      </c>
    </row>
    <row r="3806" spans="1:6" x14ac:dyDescent="0.45">
      <c r="A3806" t="s">
        <v>314</v>
      </c>
      <c r="B3806">
        <v>2014</v>
      </c>
      <c r="C3806" t="s">
        <v>317</v>
      </c>
      <c r="D3806">
        <v>15687</v>
      </c>
      <c r="E3806" t="s">
        <v>316</v>
      </c>
      <c r="F3806">
        <v>169900</v>
      </c>
    </row>
    <row r="3807" spans="1:6" x14ac:dyDescent="0.45">
      <c r="A3807" t="s">
        <v>314</v>
      </c>
      <c r="B3807">
        <v>2015</v>
      </c>
      <c r="C3807" t="s">
        <v>317</v>
      </c>
      <c r="D3807">
        <v>13261</v>
      </c>
      <c r="E3807" t="s">
        <v>313</v>
      </c>
      <c r="F3807">
        <v>169900</v>
      </c>
    </row>
    <row r="3808" spans="1:6" x14ac:dyDescent="0.45">
      <c r="A3808" t="s">
        <v>314</v>
      </c>
      <c r="B3808">
        <v>2016</v>
      </c>
      <c r="C3808" t="s">
        <v>317</v>
      </c>
      <c r="D3808">
        <v>21480</v>
      </c>
      <c r="E3808" t="s">
        <v>316</v>
      </c>
      <c r="F3808">
        <v>169900</v>
      </c>
    </row>
    <row r="3809" spans="1:6" x14ac:dyDescent="0.45">
      <c r="A3809" t="s">
        <v>314</v>
      </c>
      <c r="B3809">
        <v>2016</v>
      </c>
      <c r="C3809" t="s">
        <v>317</v>
      </c>
      <c r="D3809">
        <v>29797</v>
      </c>
      <c r="E3809" t="s">
        <v>316</v>
      </c>
      <c r="F3809">
        <v>169900</v>
      </c>
    </row>
    <row r="3810" spans="1:6" x14ac:dyDescent="0.45">
      <c r="A3810" t="s">
        <v>314</v>
      </c>
      <c r="B3810">
        <v>2017</v>
      </c>
      <c r="C3810" t="s">
        <v>317</v>
      </c>
      <c r="D3810">
        <v>6684</v>
      </c>
      <c r="E3810" t="s">
        <v>313</v>
      </c>
      <c r="F3810">
        <v>169900</v>
      </c>
    </row>
    <row r="3811" spans="1:6" x14ac:dyDescent="0.45">
      <c r="A3811" t="s">
        <v>314</v>
      </c>
      <c r="B3811">
        <v>2017</v>
      </c>
      <c r="C3811" t="s">
        <v>312</v>
      </c>
      <c r="D3811">
        <v>11850</v>
      </c>
      <c r="E3811" t="s">
        <v>313</v>
      </c>
      <c r="F3811">
        <v>169900</v>
      </c>
    </row>
    <row r="3812" spans="1:6" x14ac:dyDescent="0.45">
      <c r="A3812" t="s">
        <v>314</v>
      </c>
      <c r="B3812">
        <v>2018</v>
      </c>
      <c r="C3812" t="s">
        <v>312</v>
      </c>
      <c r="D3812">
        <v>9036</v>
      </c>
      <c r="E3812" t="s">
        <v>313</v>
      </c>
      <c r="F3812">
        <v>169900</v>
      </c>
    </row>
    <row r="3813" spans="1:6" x14ac:dyDescent="0.45">
      <c r="A3813" t="s">
        <v>314</v>
      </c>
      <c r="B3813">
        <v>2018</v>
      </c>
      <c r="C3813" t="s">
        <v>317</v>
      </c>
      <c r="D3813">
        <v>10586</v>
      </c>
      <c r="E3813" t="s">
        <v>313</v>
      </c>
      <c r="F3813">
        <v>169900</v>
      </c>
    </row>
    <row r="3814" spans="1:6" x14ac:dyDescent="0.45">
      <c r="A3814" t="s">
        <v>330</v>
      </c>
      <c r="B3814">
        <v>2014</v>
      </c>
      <c r="C3814" t="s">
        <v>317</v>
      </c>
      <c r="D3814">
        <v>16000</v>
      </c>
      <c r="E3814" t="s">
        <v>316</v>
      </c>
      <c r="F3814">
        <v>169800</v>
      </c>
    </row>
    <row r="3815" spans="1:6" x14ac:dyDescent="0.45">
      <c r="A3815" t="s">
        <v>331</v>
      </c>
      <c r="B3815">
        <v>2016</v>
      </c>
      <c r="C3815" t="s">
        <v>317</v>
      </c>
      <c r="D3815">
        <v>10255</v>
      </c>
      <c r="E3815" t="s">
        <v>316</v>
      </c>
      <c r="F3815">
        <v>169800</v>
      </c>
    </row>
    <row r="3816" spans="1:6" x14ac:dyDescent="0.45">
      <c r="A3816" t="s">
        <v>324</v>
      </c>
      <c r="B3816">
        <v>2017</v>
      </c>
      <c r="C3816" t="s">
        <v>317</v>
      </c>
      <c r="D3816">
        <v>18291</v>
      </c>
      <c r="E3816" t="s">
        <v>316</v>
      </c>
      <c r="F3816">
        <v>169800</v>
      </c>
    </row>
    <row r="3817" spans="1:6" x14ac:dyDescent="0.45">
      <c r="A3817" t="s">
        <v>335</v>
      </c>
      <c r="B3817">
        <v>2019</v>
      </c>
      <c r="C3817" t="s">
        <v>312</v>
      </c>
      <c r="D3817">
        <v>9156</v>
      </c>
      <c r="E3817" t="s">
        <v>313</v>
      </c>
      <c r="F3817">
        <v>169800</v>
      </c>
    </row>
    <row r="3818" spans="1:6" x14ac:dyDescent="0.45">
      <c r="A3818" t="s">
        <v>320</v>
      </c>
      <c r="B3818">
        <v>2019</v>
      </c>
      <c r="C3818" t="s">
        <v>312</v>
      </c>
      <c r="D3818">
        <v>5956</v>
      </c>
      <c r="E3818" t="s">
        <v>313</v>
      </c>
      <c r="F3818">
        <v>169800</v>
      </c>
    </row>
    <row r="3819" spans="1:6" x14ac:dyDescent="0.45">
      <c r="A3819" t="s">
        <v>314</v>
      </c>
      <c r="B3819">
        <v>2017</v>
      </c>
      <c r="C3819" t="s">
        <v>317</v>
      </c>
      <c r="D3819">
        <v>12986</v>
      </c>
      <c r="E3819" t="s">
        <v>316</v>
      </c>
      <c r="F3819">
        <v>169800</v>
      </c>
    </row>
    <row r="3820" spans="1:6" x14ac:dyDescent="0.45">
      <c r="A3820" t="s">
        <v>320</v>
      </c>
      <c r="B3820">
        <v>2017</v>
      </c>
      <c r="C3820" t="s">
        <v>315</v>
      </c>
      <c r="D3820">
        <v>20799</v>
      </c>
      <c r="E3820" t="s">
        <v>316</v>
      </c>
      <c r="F3820">
        <v>169700</v>
      </c>
    </row>
    <row r="3821" spans="1:6" x14ac:dyDescent="0.45">
      <c r="A3821" t="s">
        <v>334</v>
      </c>
      <c r="B3821">
        <v>2019</v>
      </c>
      <c r="C3821" t="s">
        <v>317</v>
      </c>
      <c r="D3821">
        <v>6804</v>
      </c>
      <c r="E3821" t="s">
        <v>316</v>
      </c>
      <c r="F3821">
        <v>169500</v>
      </c>
    </row>
    <row r="3822" spans="1:6" x14ac:dyDescent="0.45">
      <c r="A3822" t="s">
        <v>324</v>
      </c>
      <c r="B3822">
        <v>2014</v>
      </c>
      <c r="C3822" t="s">
        <v>317</v>
      </c>
      <c r="D3822">
        <v>13219</v>
      </c>
      <c r="E3822" t="s">
        <v>316</v>
      </c>
      <c r="F3822">
        <v>169500</v>
      </c>
    </row>
    <row r="3823" spans="1:6" x14ac:dyDescent="0.45">
      <c r="A3823" t="s">
        <v>314</v>
      </c>
      <c r="B3823">
        <v>2014</v>
      </c>
      <c r="C3823" t="s">
        <v>317</v>
      </c>
      <c r="D3823">
        <v>16800</v>
      </c>
      <c r="E3823" t="s">
        <v>316</v>
      </c>
      <c r="F3823">
        <v>169500</v>
      </c>
    </row>
    <row r="3824" spans="1:6" x14ac:dyDescent="0.45">
      <c r="A3824" t="s">
        <v>314</v>
      </c>
      <c r="B3824">
        <v>2016</v>
      </c>
      <c r="C3824" t="s">
        <v>317</v>
      </c>
      <c r="D3824">
        <v>9974</v>
      </c>
      <c r="E3824" t="s">
        <v>313</v>
      </c>
      <c r="F3824">
        <v>169500</v>
      </c>
    </row>
    <row r="3825" spans="1:6" x14ac:dyDescent="0.45">
      <c r="A3825" t="s">
        <v>330</v>
      </c>
      <c r="B3825">
        <v>2018</v>
      </c>
      <c r="C3825" t="s">
        <v>312</v>
      </c>
      <c r="D3825">
        <v>9400</v>
      </c>
      <c r="E3825" t="s">
        <v>313</v>
      </c>
      <c r="F3825">
        <v>169000</v>
      </c>
    </row>
    <row r="3826" spans="1:6" x14ac:dyDescent="0.45">
      <c r="A3826" t="s">
        <v>327</v>
      </c>
      <c r="B3826">
        <v>2019</v>
      </c>
      <c r="C3826" t="s">
        <v>312</v>
      </c>
      <c r="D3826">
        <v>8730</v>
      </c>
      <c r="E3826" t="s">
        <v>313</v>
      </c>
      <c r="F3826">
        <v>169000</v>
      </c>
    </row>
    <row r="3827" spans="1:6" x14ac:dyDescent="0.45">
      <c r="A3827" t="s">
        <v>324</v>
      </c>
      <c r="B3827">
        <v>2016</v>
      </c>
      <c r="C3827" t="s">
        <v>317</v>
      </c>
      <c r="D3827">
        <v>5800</v>
      </c>
      <c r="E3827" t="s">
        <v>316</v>
      </c>
      <c r="F3827">
        <v>169000</v>
      </c>
    </row>
    <row r="3828" spans="1:6" x14ac:dyDescent="0.45">
      <c r="A3828" t="s">
        <v>324</v>
      </c>
      <c r="B3828">
        <v>2021</v>
      </c>
      <c r="C3828" t="s">
        <v>312</v>
      </c>
      <c r="D3828">
        <v>2286</v>
      </c>
      <c r="E3828" t="s">
        <v>313</v>
      </c>
      <c r="F3828">
        <v>169000</v>
      </c>
    </row>
    <row r="3829" spans="1:6" x14ac:dyDescent="0.45">
      <c r="A3829" t="s">
        <v>324</v>
      </c>
      <c r="B3829">
        <v>2021</v>
      </c>
      <c r="C3829" t="s">
        <v>312</v>
      </c>
      <c r="D3829">
        <v>3828</v>
      </c>
      <c r="E3829" t="s">
        <v>313</v>
      </c>
      <c r="F3829">
        <v>169000</v>
      </c>
    </row>
    <row r="3830" spans="1:6" x14ac:dyDescent="0.45">
      <c r="A3830" t="s">
        <v>324</v>
      </c>
      <c r="B3830">
        <v>2021</v>
      </c>
      <c r="C3830" t="s">
        <v>312</v>
      </c>
      <c r="D3830">
        <v>3879</v>
      </c>
      <c r="E3830" t="s">
        <v>313</v>
      </c>
      <c r="F3830">
        <v>169000</v>
      </c>
    </row>
    <row r="3831" spans="1:6" x14ac:dyDescent="0.45">
      <c r="A3831" t="s">
        <v>324</v>
      </c>
      <c r="B3831">
        <v>2023</v>
      </c>
      <c r="C3831" t="s">
        <v>312</v>
      </c>
      <c r="D3831">
        <v>180</v>
      </c>
      <c r="E3831" t="s">
        <v>313</v>
      </c>
      <c r="F3831">
        <v>169000</v>
      </c>
    </row>
    <row r="3832" spans="1:6" x14ac:dyDescent="0.45">
      <c r="A3832" t="s">
        <v>324</v>
      </c>
      <c r="B3832">
        <v>2023</v>
      </c>
      <c r="C3832" t="s">
        <v>312</v>
      </c>
      <c r="D3832">
        <v>589</v>
      </c>
      <c r="E3832" t="s">
        <v>313</v>
      </c>
      <c r="F3832">
        <v>169000</v>
      </c>
    </row>
    <row r="3833" spans="1:6" x14ac:dyDescent="0.45">
      <c r="A3833" t="s">
        <v>318</v>
      </c>
      <c r="B3833">
        <v>2019</v>
      </c>
      <c r="C3833" t="s">
        <v>322</v>
      </c>
      <c r="D3833">
        <v>1800</v>
      </c>
      <c r="E3833" t="s">
        <v>316</v>
      </c>
      <c r="F3833">
        <v>169000</v>
      </c>
    </row>
    <row r="3834" spans="1:6" x14ac:dyDescent="0.45">
      <c r="A3834" t="s">
        <v>329</v>
      </c>
      <c r="B3834">
        <v>2021</v>
      </c>
      <c r="C3834" t="s">
        <v>312</v>
      </c>
      <c r="D3834">
        <v>3729</v>
      </c>
      <c r="E3834" t="s">
        <v>316</v>
      </c>
      <c r="F3834">
        <v>169000</v>
      </c>
    </row>
    <row r="3835" spans="1:6" x14ac:dyDescent="0.45">
      <c r="A3835" t="s">
        <v>335</v>
      </c>
      <c r="B3835">
        <v>2022</v>
      </c>
      <c r="C3835" t="s">
        <v>312</v>
      </c>
      <c r="D3835">
        <v>1280</v>
      </c>
      <c r="E3835" t="s">
        <v>313</v>
      </c>
      <c r="F3835">
        <v>169000</v>
      </c>
    </row>
    <row r="3836" spans="1:6" x14ac:dyDescent="0.45">
      <c r="A3836" t="s">
        <v>320</v>
      </c>
      <c r="B3836">
        <v>2016</v>
      </c>
      <c r="C3836" t="s">
        <v>322</v>
      </c>
      <c r="D3836">
        <v>5817</v>
      </c>
      <c r="E3836" t="s">
        <v>316</v>
      </c>
      <c r="F3836">
        <v>169000</v>
      </c>
    </row>
    <row r="3837" spans="1:6" x14ac:dyDescent="0.45">
      <c r="A3837" t="s">
        <v>320</v>
      </c>
      <c r="B3837">
        <v>2017</v>
      </c>
      <c r="C3837" t="s">
        <v>312</v>
      </c>
      <c r="D3837">
        <v>9090</v>
      </c>
      <c r="E3837" t="s">
        <v>316</v>
      </c>
      <c r="F3837">
        <v>169000</v>
      </c>
    </row>
    <row r="3838" spans="1:6" x14ac:dyDescent="0.45">
      <c r="A3838" t="s">
        <v>320</v>
      </c>
      <c r="B3838">
        <v>2017</v>
      </c>
      <c r="C3838" t="s">
        <v>317</v>
      </c>
      <c r="D3838">
        <v>17000</v>
      </c>
      <c r="E3838" t="s">
        <v>313</v>
      </c>
      <c r="F3838">
        <v>169000</v>
      </c>
    </row>
    <row r="3839" spans="1:6" x14ac:dyDescent="0.45">
      <c r="A3839" t="s">
        <v>314</v>
      </c>
      <c r="B3839">
        <v>2015</v>
      </c>
      <c r="C3839" t="s">
        <v>317</v>
      </c>
      <c r="D3839">
        <v>12995</v>
      </c>
      <c r="E3839" t="s">
        <v>313</v>
      </c>
      <c r="F3839">
        <v>169000</v>
      </c>
    </row>
    <row r="3840" spans="1:6" x14ac:dyDescent="0.45">
      <c r="A3840" t="s">
        <v>314</v>
      </c>
      <c r="B3840">
        <v>2016</v>
      </c>
      <c r="C3840" t="s">
        <v>317</v>
      </c>
      <c r="D3840">
        <v>11500</v>
      </c>
      <c r="E3840" t="s">
        <v>313</v>
      </c>
      <c r="F3840">
        <v>169000</v>
      </c>
    </row>
    <row r="3841" spans="1:6" x14ac:dyDescent="0.45">
      <c r="A3841" t="s">
        <v>324</v>
      </c>
      <c r="B3841">
        <v>2023</v>
      </c>
      <c r="C3841" t="s">
        <v>312</v>
      </c>
      <c r="D3841">
        <v>100</v>
      </c>
      <c r="E3841" t="s">
        <v>313</v>
      </c>
      <c r="F3841">
        <v>168999</v>
      </c>
    </row>
    <row r="3842" spans="1:6" x14ac:dyDescent="0.45">
      <c r="A3842" t="s">
        <v>327</v>
      </c>
      <c r="B3842">
        <v>2015</v>
      </c>
      <c r="C3842" t="s">
        <v>317</v>
      </c>
      <c r="D3842">
        <v>12409</v>
      </c>
      <c r="E3842" t="s">
        <v>316</v>
      </c>
      <c r="F3842">
        <v>168900</v>
      </c>
    </row>
    <row r="3843" spans="1:6" x14ac:dyDescent="0.45">
      <c r="A3843" t="s">
        <v>324</v>
      </c>
      <c r="B3843">
        <v>2015</v>
      </c>
      <c r="C3843" t="s">
        <v>317</v>
      </c>
      <c r="D3843">
        <v>21965</v>
      </c>
      <c r="E3843" t="s">
        <v>316</v>
      </c>
      <c r="F3843">
        <v>168900</v>
      </c>
    </row>
    <row r="3844" spans="1:6" x14ac:dyDescent="0.45">
      <c r="A3844" t="s">
        <v>329</v>
      </c>
      <c r="B3844">
        <v>2019</v>
      </c>
      <c r="C3844" t="s">
        <v>317</v>
      </c>
      <c r="D3844">
        <v>6999</v>
      </c>
      <c r="E3844" t="s">
        <v>316</v>
      </c>
      <c r="F3844">
        <v>168900</v>
      </c>
    </row>
    <row r="3845" spans="1:6" x14ac:dyDescent="0.45">
      <c r="A3845" t="s">
        <v>335</v>
      </c>
      <c r="B3845">
        <v>2020</v>
      </c>
      <c r="C3845" t="s">
        <v>315</v>
      </c>
      <c r="D3845">
        <v>16500</v>
      </c>
      <c r="E3845" t="s">
        <v>316</v>
      </c>
      <c r="F3845">
        <v>168900</v>
      </c>
    </row>
    <row r="3846" spans="1:6" x14ac:dyDescent="0.45">
      <c r="A3846" t="s">
        <v>314</v>
      </c>
      <c r="B3846">
        <v>2014</v>
      </c>
      <c r="C3846" t="s">
        <v>317</v>
      </c>
      <c r="D3846">
        <v>13909</v>
      </c>
      <c r="E3846" t="s">
        <v>316</v>
      </c>
      <c r="F3846">
        <v>168900</v>
      </c>
    </row>
    <row r="3847" spans="1:6" x14ac:dyDescent="0.45">
      <c r="A3847" t="s">
        <v>323</v>
      </c>
      <c r="B3847">
        <v>2021</v>
      </c>
      <c r="C3847" t="s">
        <v>317</v>
      </c>
      <c r="D3847">
        <v>3656</v>
      </c>
      <c r="E3847" t="s">
        <v>313</v>
      </c>
      <c r="F3847">
        <v>168625</v>
      </c>
    </row>
    <row r="3848" spans="1:6" x14ac:dyDescent="0.45">
      <c r="A3848" t="s">
        <v>321</v>
      </c>
      <c r="B3848">
        <v>2020</v>
      </c>
      <c r="C3848" t="s">
        <v>317</v>
      </c>
      <c r="D3848">
        <v>10039</v>
      </c>
      <c r="E3848" t="s">
        <v>313</v>
      </c>
      <c r="F3848">
        <v>168625</v>
      </c>
    </row>
    <row r="3849" spans="1:6" x14ac:dyDescent="0.45">
      <c r="A3849" t="s">
        <v>334</v>
      </c>
      <c r="B3849">
        <v>2021</v>
      </c>
      <c r="C3849" t="s">
        <v>312</v>
      </c>
      <c r="D3849">
        <v>2166</v>
      </c>
      <c r="E3849" t="s">
        <v>313</v>
      </c>
      <c r="F3849">
        <v>168000</v>
      </c>
    </row>
    <row r="3850" spans="1:6" x14ac:dyDescent="0.45">
      <c r="A3850" t="s">
        <v>318</v>
      </c>
      <c r="B3850">
        <v>2018</v>
      </c>
      <c r="C3850" t="s">
        <v>322</v>
      </c>
      <c r="D3850">
        <v>11320</v>
      </c>
      <c r="E3850" t="s">
        <v>316</v>
      </c>
      <c r="F3850">
        <v>167900</v>
      </c>
    </row>
    <row r="3851" spans="1:6" x14ac:dyDescent="0.45">
      <c r="A3851" t="s">
        <v>325</v>
      </c>
      <c r="B3851">
        <v>2019</v>
      </c>
      <c r="C3851" t="s">
        <v>317</v>
      </c>
      <c r="D3851">
        <v>7306</v>
      </c>
      <c r="E3851" t="s">
        <v>316</v>
      </c>
      <c r="F3851">
        <v>167900</v>
      </c>
    </row>
    <row r="3852" spans="1:6" x14ac:dyDescent="0.45">
      <c r="A3852" t="s">
        <v>328</v>
      </c>
      <c r="B3852">
        <v>2021</v>
      </c>
      <c r="C3852" t="s">
        <v>322</v>
      </c>
      <c r="D3852">
        <v>3893</v>
      </c>
      <c r="E3852" t="s">
        <v>316</v>
      </c>
      <c r="F3852">
        <v>167900</v>
      </c>
    </row>
    <row r="3853" spans="1:6" x14ac:dyDescent="0.45">
      <c r="A3853" t="s">
        <v>320</v>
      </c>
      <c r="B3853">
        <v>2021</v>
      </c>
      <c r="C3853" t="s">
        <v>312</v>
      </c>
      <c r="D3853">
        <v>3875</v>
      </c>
      <c r="E3853" t="s">
        <v>313</v>
      </c>
      <c r="F3853">
        <v>167900</v>
      </c>
    </row>
    <row r="3854" spans="1:6" x14ac:dyDescent="0.45">
      <c r="A3854" t="s">
        <v>320</v>
      </c>
      <c r="B3854">
        <v>2018</v>
      </c>
      <c r="C3854" t="s">
        <v>312</v>
      </c>
      <c r="D3854">
        <v>8130</v>
      </c>
      <c r="E3854" t="s">
        <v>316</v>
      </c>
      <c r="F3854">
        <v>167800</v>
      </c>
    </row>
    <row r="3855" spans="1:6" x14ac:dyDescent="0.45">
      <c r="A3855" t="s">
        <v>320</v>
      </c>
      <c r="B3855">
        <v>2019</v>
      </c>
      <c r="C3855" t="s">
        <v>312</v>
      </c>
      <c r="D3855">
        <v>10262</v>
      </c>
      <c r="E3855" t="s">
        <v>313</v>
      </c>
      <c r="F3855">
        <v>167000</v>
      </c>
    </row>
    <row r="3856" spans="1:6" x14ac:dyDescent="0.45">
      <c r="A3856" t="s">
        <v>321</v>
      </c>
      <c r="B3856">
        <v>2018</v>
      </c>
      <c r="C3856" t="s">
        <v>317</v>
      </c>
      <c r="D3856">
        <v>13961</v>
      </c>
      <c r="E3856" t="s">
        <v>313</v>
      </c>
      <c r="F3856">
        <v>165000</v>
      </c>
    </row>
    <row r="3857" spans="1:6" x14ac:dyDescent="0.45">
      <c r="A3857" t="s">
        <v>328</v>
      </c>
      <c r="B3857">
        <v>2015</v>
      </c>
      <c r="C3857" t="s">
        <v>312</v>
      </c>
      <c r="D3857">
        <v>16550</v>
      </c>
      <c r="E3857" t="s">
        <v>316</v>
      </c>
      <c r="F3857">
        <v>165000</v>
      </c>
    </row>
    <row r="3858" spans="1:6" x14ac:dyDescent="0.45">
      <c r="A3858" t="s">
        <v>314</v>
      </c>
      <c r="B3858">
        <v>2018</v>
      </c>
      <c r="C3858" t="s">
        <v>317</v>
      </c>
      <c r="D3858">
        <v>17013</v>
      </c>
      <c r="E3858" t="s">
        <v>316</v>
      </c>
      <c r="F3858">
        <v>164999</v>
      </c>
    </row>
    <row r="3859" spans="1:6" x14ac:dyDescent="0.45">
      <c r="A3859" t="s">
        <v>330</v>
      </c>
      <c r="B3859">
        <v>2014</v>
      </c>
      <c r="C3859" t="s">
        <v>317</v>
      </c>
      <c r="D3859">
        <v>15978</v>
      </c>
      <c r="E3859" t="s">
        <v>316</v>
      </c>
      <c r="F3859">
        <v>164900</v>
      </c>
    </row>
    <row r="3860" spans="1:6" x14ac:dyDescent="0.45">
      <c r="A3860" t="s">
        <v>330</v>
      </c>
      <c r="B3860">
        <v>2015</v>
      </c>
      <c r="C3860" t="s">
        <v>317</v>
      </c>
      <c r="D3860">
        <v>7900</v>
      </c>
      <c r="E3860" t="s">
        <v>313</v>
      </c>
      <c r="F3860">
        <v>164900</v>
      </c>
    </row>
    <row r="3861" spans="1:6" x14ac:dyDescent="0.45">
      <c r="A3861" t="s">
        <v>330</v>
      </c>
      <c r="B3861">
        <v>2016</v>
      </c>
      <c r="C3861" t="s">
        <v>317</v>
      </c>
      <c r="D3861">
        <v>4852</v>
      </c>
      <c r="E3861" t="s">
        <v>313</v>
      </c>
      <c r="F3861">
        <v>164900</v>
      </c>
    </row>
    <row r="3862" spans="1:6" x14ac:dyDescent="0.45">
      <c r="A3862" t="s">
        <v>327</v>
      </c>
      <c r="B3862">
        <v>2016</v>
      </c>
      <c r="C3862" t="s">
        <v>317</v>
      </c>
      <c r="D3862">
        <v>15800</v>
      </c>
      <c r="E3862" t="s">
        <v>313</v>
      </c>
      <c r="F3862">
        <v>164900</v>
      </c>
    </row>
    <row r="3863" spans="1:6" x14ac:dyDescent="0.45">
      <c r="A3863" t="s">
        <v>327</v>
      </c>
      <c r="B3863">
        <v>2016</v>
      </c>
      <c r="C3863" t="s">
        <v>317</v>
      </c>
      <c r="D3863">
        <v>19990</v>
      </c>
      <c r="E3863" t="s">
        <v>316</v>
      </c>
      <c r="F3863">
        <v>164900</v>
      </c>
    </row>
    <row r="3864" spans="1:6" x14ac:dyDescent="0.45">
      <c r="A3864" t="s">
        <v>334</v>
      </c>
      <c r="B3864">
        <v>2017</v>
      </c>
      <c r="C3864" t="s">
        <v>317</v>
      </c>
      <c r="D3864">
        <v>12294</v>
      </c>
      <c r="E3864" t="s">
        <v>316</v>
      </c>
      <c r="F3864">
        <v>164900</v>
      </c>
    </row>
    <row r="3865" spans="1:6" x14ac:dyDescent="0.45">
      <c r="A3865" t="s">
        <v>324</v>
      </c>
      <c r="B3865">
        <v>2018</v>
      </c>
      <c r="C3865" t="s">
        <v>312</v>
      </c>
      <c r="D3865">
        <v>7765</v>
      </c>
      <c r="E3865" t="s">
        <v>316</v>
      </c>
      <c r="F3865">
        <v>164900</v>
      </c>
    </row>
    <row r="3866" spans="1:6" x14ac:dyDescent="0.45">
      <c r="A3866" t="s">
        <v>336</v>
      </c>
      <c r="B3866">
        <v>2016</v>
      </c>
      <c r="C3866" t="s">
        <v>317</v>
      </c>
      <c r="D3866">
        <v>17585</v>
      </c>
      <c r="E3866" t="s">
        <v>316</v>
      </c>
      <c r="F3866">
        <v>164900</v>
      </c>
    </row>
    <row r="3867" spans="1:6" x14ac:dyDescent="0.45">
      <c r="A3867" t="s">
        <v>323</v>
      </c>
      <c r="B3867">
        <v>2016</v>
      </c>
      <c r="C3867" t="s">
        <v>317</v>
      </c>
      <c r="D3867">
        <v>21367</v>
      </c>
      <c r="E3867" t="s">
        <v>316</v>
      </c>
      <c r="F3867">
        <v>164900</v>
      </c>
    </row>
    <row r="3868" spans="1:6" x14ac:dyDescent="0.45">
      <c r="A3868" t="s">
        <v>318</v>
      </c>
      <c r="B3868">
        <v>2018</v>
      </c>
      <c r="C3868" t="s">
        <v>322</v>
      </c>
      <c r="D3868">
        <v>9900</v>
      </c>
      <c r="E3868" t="s">
        <v>316</v>
      </c>
      <c r="F3868">
        <v>164900</v>
      </c>
    </row>
    <row r="3869" spans="1:6" x14ac:dyDescent="0.45">
      <c r="A3869" t="s">
        <v>325</v>
      </c>
      <c r="B3869">
        <v>2020</v>
      </c>
      <c r="C3869" t="s">
        <v>312</v>
      </c>
      <c r="D3869">
        <v>2870</v>
      </c>
      <c r="E3869" t="s">
        <v>313</v>
      </c>
      <c r="F3869">
        <v>164900</v>
      </c>
    </row>
    <row r="3870" spans="1:6" x14ac:dyDescent="0.45">
      <c r="A3870" t="s">
        <v>321</v>
      </c>
      <c r="B3870">
        <v>2020</v>
      </c>
      <c r="C3870" t="s">
        <v>317</v>
      </c>
      <c r="D3870">
        <v>11500</v>
      </c>
      <c r="E3870" t="s">
        <v>316</v>
      </c>
      <c r="F3870">
        <v>164900</v>
      </c>
    </row>
    <row r="3871" spans="1:6" x14ac:dyDescent="0.45">
      <c r="A3871" t="s">
        <v>321</v>
      </c>
      <c r="B3871">
        <v>2021</v>
      </c>
      <c r="C3871" t="s">
        <v>317</v>
      </c>
      <c r="D3871">
        <v>8217</v>
      </c>
      <c r="E3871" t="s">
        <v>313</v>
      </c>
      <c r="F3871">
        <v>164900</v>
      </c>
    </row>
    <row r="3872" spans="1:6" x14ac:dyDescent="0.45">
      <c r="A3872" t="s">
        <v>311</v>
      </c>
      <c r="B3872">
        <v>2019</v>
      </c>
      <c r="C3872" t="s">
        <v>322</v>
      </c>
      <c r="D3872">
        <v>7874</v>
      </c>
      <c r="E3872" t="s">
        <v>316</v>
      </c>
      <c r="F3872">
        <v>164900</v>
      </c>
    </row>
    <row r="3873" spans="1:6" x14ac:dyDescent="0.45">
      <c r="A3873" t="s">
        <v>311</v>
      </c>
      <c r="B3873">
        <v>2021</v>
      </c>
      <c r="C3873" t="s">
        <v>322</v>
      </c>
      <c r="D3873">
        <v>3137</v>
      </c>
      <c r="E3873" t="s">
        <v>316</v>
      </c>
      <c r="F3873">
        <v>164900</v>
      </c>
    </row>
    <row r="3874" spans="1:6" x14ac:dyDescent="0.45">
      <c r="A3874" t="s">
        <v>329</v>
      </c>
      <c r="B3874">
        <v>2021</v>
      </c>
      <c r="C3874" t="s">
        <v>312</v>
      </c>
      <c r="D3874">
        <v>3346</v>
      </c>
      <c r="E3874" t="s">
        <v>313</v>
      </c>
      <c r="F3874">
        <v>164900</v>
      </c>
    </row>
    <row r="3875" spans="1:6" x14ac:dyDescent="0.45">
      <c r="A3875" t="s">
        <v>335</v>
      </c>
      <c r="B3875">
        <v>2018</v>
      </c>
      <c r="C3875" t="s">
        <v>315</v>
      </c>
      <c r="D3875">
        <v>12303</v>
      </c>
      <c r="E3875" t="s">
        <v>316</v>
      </c>
      <c r="F3875">
        <v>164900</v>
      </c>
    </row>
    <row r="3876" spans="1:6" x14ac:dyDescent="0.45">
      <c r="A3876" t="s">
        <v>335</v>
      </c>
      <c r="B3876">
        <v>2020</v>
      </c>
      <c r="C3876" t="s">
        <v>315</v>
      </c>
      <c r="D3876">
        <v>8900</v>
      </c>
      <c r="E3876" t="s">
        <v>316</v>
      </c>
      <c r="F3876">
        <v>164900</v>
      </c>
    </row>
    <row r="3877" spans="1:6" x14ac:dyDescent="0.45">
      <c r="A3877" t="s">
        <v>320</v>
      </c>
      <c r="B3877">
        <v>2016</v>
      </c>
      <c r="C3877" t="s">
        <v>315</v>
      </c>
      <c r="D3877">
        <v>18421</v>
      </c>
      <c r="E3877" t="s">
        <v>316</v>
      </c>
      <c r="F3877">
        <v>164900</v>
      </c>
    </row>
    <row r="3878" spans="1:6" x14ac:dyDescent="0.45">
      <c r="A3878" t="s">
        <v>320</v>
      </c>
      <c r="B3878">
        <v>2017</v>
      </c>
      <c r="C3878" t="s">
        <v>315</v>
      </c>
      <c r="D3878">
        <v>15300</v>
      </c>
      <c r="E3878" t="s">
        <v>316</v>
      </c>
      <c r="F3878">
        <v>164900</v>
      </c>
    </row>
    <row r="3879" spans="1:6" x14ac:dyDescent="0.45">
      <c r="A3879" t="s">
        <v>314</v>
      </c>
      <c r="B3879">
        <v>2015</v>
      </c>
      <c r="C3879" t="s">
        <v>312</v>
      </c>
      <c r="D3879">
        <v>10416</v>
      </c>
      <c r="E3879" t="s">
        <v>313</v>
      </c>
      <c r="F3879">
        <v>164900</v>
      </c>
    </row>
    <row r="3880" spans="1:6" x14ac:dyDescent="0.45">
      <c r="A3880" t="s">
        <v>314</v>
      </c>
      <c r="B3880">
        <v>2018</v>
      </c>
      <c r="C3880" t="s">
        <v>312</v>
      </c>
      <c r="D3880">
        <v>7475</v>
      </c>
      <c r="E3880" t="s">
        <v>313</v>
      </c>
      <c r="F3880">
        <v>164900</v>
      </c>
    </row>
    <row r="3881" spans="1:6" x14ac:dyDescent="0.45">
      <c r="A3881" t="s">
        <v>314</v>
      </c>
      <c r="B3881">
        <v>2018</v>
      </c>
      <c r="C3881" t="s">
        <v>317</v>
      </c>
      <c r="D3881">
        <v>17516</v>
      </c>
      <c r="E3881" t="s">
        <v>316</v>
      </c>
      <c r="F3881">
        <v>164900</v>
      </c>
    </row>
    <row r="3882" spans="1:6" x14ac:dyDescent="0.45">
      <c r="A3882" t="s">
        <v>319</v>
      </c>
      <c r="B3882">
        <v>2016</v>
      </c>
      <c r="C3882" t="s">
        <v>317</v>
      </c>
      <c r="D3882">
        <v>14984</v>
      </c>
      <c r="E3882" t="s">
        <v>313</v>
      </c>
      <c r="F3882">
        <v>164800</v>
      </c>
    </row>
    <row r="3883" spans="1:6" x14ac:dyDescent="0.45">
      <c r="A3883" t="s">
        <v>332</v>
      </c>
      <c r="B3883">
        <v>2018</v>
      </c>
      <c r="C3883" t="s">
        <v>312</v>
      </c>
      <c r="D3883">
        <v>4584</v>
      </c>
      <c r="E3883" t="s">
        <v>316</v>
      </c>
      <c r="F3883">
        <v>164800</v>
      </c>
    </row>
    <row r="3884" spans="1:6" x14ac:dyDescent="0.45">
      <c r="A3884" t="s">
        <v>311</v>
      </c>
      <c r="B3884">
        <v>2016</v>
      </c>
      <c r="C3884" t="s">
        <v>317</v>
      </c>
      <c r="D3884">
        <v>11158</v>
      </c>
      <c r="E3884" t="s">
        <v>316</v>
      </c>
      <c r="F3884">
        <v>164800</v>
      </c>
    </row>
    <row r="3885" spans="1:6" x14ac:dyDescent="0.45">
      <c r="A3885" t="s">
        <v>329</v>
      </c>
      <c r="B3885">
        <v>2019</v>
      </c>
      <c r="C3885" t="s">
        <v>312</v>
      </c>
      <c r="D3885">
        <v>5363</v>
      </c>
      <c r="E3885" t="s">
        <v>316</v>
      </c>
      <c r="F3885">
        <v>164800</v>
      </c>
    </row>
    <row r="3886" spans="1:6" x14ac:dyDescent="0.45">
      <c r="A3886" t="s">
        <v>314</v>
      </c>
      <c r="B3886">
        <v>2016</v>
      </c>
      <c r="C3886" t="s">
        <v>317</v>
      </c>
      <c r="D3886">
        <v>8486</v>
      </c>
      <c r="E3886" t="s">
        <v>313</v>
      </c>
      <c r="F3886">
        <v>164800</v>
      </c>
    </row>
    <row r="3887" spans="1:6" x14ac:dyDescent="0.45">
      <c r="A3887" t="s">
        <v>327</v>
      </c>
      <c r="B3887">
        <v>2016</v>
      </c>
      <c r="C3887" t="s">
        <v>317</v>
      </c>
      <c r="D3887">
        <v>9730</v>
      </c>
      <c r="E3887" t="s">
        <v>316</v>
      </c>
      <c r="F3887">
        <v>164500</v>
      </c>
    </row>
    <row r="3888" spans="1:6" x14ac:dyDescent="0.45">
      <c r="A3888" t="s">
        <v>319</v>
      </c>
      <c r="B3888">
        <v>2018</v>
      </c>
      <c r="C3888" t="s">
        <v>317</v>
      </c>
      <c r="D3888">
        <v>7699</v>
      </c>
      <c r="E3888" t="s">
        <v>316</v>
      </c>
      <c r="F3888">
        <v>164500</v>
      </c>
    </row>
    <row r="3889" spans="1:6" x14ac:dyDescent="0.45">
      <c r="A3889" t="s">
        <v>335</v>
      </c>
      <c r="B3889">
        <v>2018</v>
      </c>
      <c r="C3889" t="s">
        <v>315</v>
      </c>
      <c r="D3889">
        <v>10710</v>
      </c>
      <c r="E3889" t="s">
        <v>316</v>
      </c>
      <c r="F3889">
        <v>164500</v>
      </c>
    </row>
    <row r="3890" spans="1:6" x14ac:dyDescent="0.45">
      <c r="A3890" t="s">
        <v>320</v>
      </c>
      <c r="B3890">
        <v>2019</v>
      </c>
      <c r="C3890" t="s">
        <v>317</v>
      </c>
      <c r="D3890">
        <v>14905</v>
      </c>
      <c r="E3890" t="s">
        <v>316</v>
      </c>
      <c r="F3890">
        <v>164500</v>
      </c>
    </row>
    <row r="3891" spans="1:6" x14ac:dyDescent="0.45">
      <c r="A3891" t="s">
        <v>314</v>
      </c>
      <c r="B3891">
        <v>2017</v>
      </c>
      <c r="C3891" t="s">
        <v>317</v>
      </c>
      <c r="D3891">
        <v>26600</v>
      </c>
      <c r="E3891" t="s">
        <v>316</v>
      </c>
      <c r="F3891">
        <v>164500</v>
      </c>
    </row>
    <row r="3892" spans="1:6" x14ac:dyDescent="0.45">
      <c r="A3892" t="s">
        <v>314</v>
      </c>
      <c r="B3892">
        <v>2020</v>
      </c>
      <c r="C3892" t="s">
        <v>317</v>
      </c>
      <c r="D3892">
        <v>30583</v>
      </c>
      <c r="E3892" t="s">
        <v>316</v>
      </c>
      <c r="F3892">
        <v>163000</v>
      </c>
    </row>
    <row r="3893" spans="1:6" x14ac:dyDescent="0.45">
      <c r="A3893" t="s">
        <v>323</v>
      </c>
      <c r="B3893">
        <v>2020</v>
      </c>
      <c r="C3893" t="s">
        <v>317</v>
      </c>
      <c r="D3893">
        <v>6300</v>
      </c>
      <c r="E3893" t="s">
        <v>313</v>
      </c>
      <c r="F3893">
        <v>162375</v>
      </c>
    </row>
    <row r="3894" spans="1:6" x14ac:dyDescent="0.45">
      <c r="A3894" t="s">
        <v>321</v>
      </c>
      <c r="B3894">
        <v>2020</v>
      </c>
      <c r="C3894" t="s">
        <v>317</v>
      </c>
      <c r="D3894">
        <v>14582</v>
      </c>
      <c r="E3894" t="s">
        <v>316</v>
      </c>
      <c r="F3894">
        <v>162375</v>
      </c>
    </row>
    <row r="3895" spans="1:6" x14ac:dyDescent="0.45">
      <c r="A3895" t="s">
        <v>318</v>
      </c>
      <c r="B3895">
        <v>2016</v>
      </c>
      <c r="C3895" t="s">
        <v>317</v>
      </c>
      <c r="D3895">
        <v>7910</v>
      </c>
      <c r="E3895" t="s">
        <v>313</v>
      </c>
      <c r="F3895">
        <v>160000</v>
      </c>
    </row>
    <row r="3896" spans="1:6" x14ac:dyDescent="0.45">
      <c r="A3896" t="s">
        <v>318</v>
      </c>
      <c r="B3896">
        <v>2018</v>
      </c>
      <c r="C3896" t="s">
        <v>317</v>
      </c>
      <c r="D3896">
        <v>24948</v>
      </c>
      <c r="E3896" t="s">
        <v>316</v>
      </c>
      <c r="F3896">
        <v>160000</v>
      </c>
    </row>
    <row r="3897" spans="1:6" x14ac:dyDescent="0.45">
      <c r="A3897" t="s">
        <v>335</v>
      </c>
      <c r="B3897">
        <v>2020</v>
      </c>
      <c r="C3897" t="s">
        <v>315</v>
      </c>
      <c r="D3897">
        <v>10662</v>
      </c>
      <c r="E3897" t="s">
        <v>316</v>
      </c>
      <c r="F3897">
        <v>160000</v>
      </c>
    </row>
    <row r="3898" spans="1:6" x14ac:dyDescent="0.45">
      <c r="A3898" t="s">
        <v>335</v>
      </c>
      <c r="B3898">
        <v>2017</v>
      </c>
      <c r="C3898" t="s">
        <v>315</v>
      </c>
      <c r="D3898">
        <v>12000</v>
      </c>
      <c r="E3898" t="s">
        <v>316</v>
      </c>
      <c r="F3898">
        <v>159999</v>
      </c>
    </row>
    <row r="3899" spans="1:6" x14ac:dyDescent="0.45">
      <c r="A3899" t="s">
        <v>320</v>
      </c>
      <c r="B3899">
        <v>2015</v>
      </c>
      <c r="C3899" t="s">
        <v>312</v>
      </c>
      <c r="D3899">
        <v>16300</v>
      </c>
      <c r="E3899" t="s">
        <v>313</v>
      </c>
      <c r="F3899">
        <v>159999</v>
      </c>
    </row>
    <row r="3900" spans="1:6" x14ac:dyDescent="0.45">
      <c r="A3900" t="s">
        <v>311</v>
      </c>
      <c r="B3900">
        <v>2019</v>
      </c>
      <c r="C3900" t="s">
        <v>317</v>
      </c>
      <c r="D3900">
        <v>12010</v>
      </c>
      <c r="E3900" t="s">
        <v>313</v>
      </c>
      <c r="F3900">
        <v>159990</v>
      </c>
    </row>
    <row r="3901" spans="1:6" x14ac:dyDescent="0.45">
      <c r="A3901" t="s">
        <v>327</v>
      </c>
      <c r="B3901">
        <v>2014</v>
      </c>
      <c r="C3901" t="s">
        <v>317</v>
      </c>
      <c r="D3901">
        <v>10536</v>
      </c>
      <c r="E3901" t="s">
        <v>313</v>
      </c>
      <c r="F3901">
        <v>159900</v>
      </c>
    </row>
    <row r="3902" spans="1:6" x14ac:dyDescent="0.45">
      <c r="A3902" t="s">
        <v>327</v>
      </c>
      <c r="B3902">
        <v>2014</v>
      </c>
      <c r="C3902" t="s">
        <v>317</v>
      </c>
      <c r="D3902">
        <v>16500</v>
      </c>
      <c r="E3902" t="s">
        <v>316</v>
      </c>
      <c r="F3902">
        <v>159900</v>
      </c>
    </row>
    <row r="3903" spans="1:6" x14ac:dyDescent="0.45">
      <c r="A3903" t="s">
        <v>327</v>
      </c>
      <c r="B3903">
        <v>2014</v>
      </c>
      <c r="C3903" t="s">
        <v>312</v>
      </c>
      <c r="D3903">
        <v>26900</v>
      </c>
      <c r="E3903" t="s">
        <v>316</v>
      </c>
      <c r="F3903">
        <v>159900</v>
      </c>
    </row>
    <row r="3904" spans="1:6" x14ac:dyDescent="0.45">
      <c r="A3904" t="s">
        <v>327</v>
      </c>
      <c r="B3904">
        <v>2015</v>
      </c>
      <c r="C3904" t="s">
        <v>317</v>
      </c>
      <c r="D3904">
        <v>21400</v>
      </c>
      <c r="E3904" t="s">
        <v>316</v>
      </c>
      <c r="F3904">
        <v>159900</v>
      </c>
    </row>
    <row r="3905" spans="1:6" x14ac:dyDescent="0.45">
      <c r="A3905" t="s">
        <v>327</v>
      </c>
      <c r="B3905">
        <v>2016</v>
      </c>
      <c r="C3905" t="s">
        <v>317</v>
      </c>
      <c r="D3905">
        <v>13679</v>
      </c>
      <c r="E3905" t="s">
        <v>313</v>
      </c>
      <c r="F3905">
        <v>159900</v>
      </c>
    </row>
    <row r="3906" spans="1:6" x14ac:dyDescent="0.45">
      <c r="A3906" t="s">
        <v>327</v>
      </c>
      <c r="B3906">
        <v>2016</v>
      </c>
      <c r="C3906" t="s">
        <v>317</v>
      </c>
      <c r="D3906">
        <v>18305</v>
      </c>
      <c r="E3906" t="s">
        <v>316</v>
      </c>
      <c r="F3906">
        <v>159900</v>
      </c>
    </row>
    <row r="3907" spans="1:6" x14ac:dyDescent="0.45">
      <c r="A3907" t="s">
        <v>334</v>
      </c>
      <c r="B3907">
        <v>2016</v>
      </c>
      <c r="C3907" t="s">
        <v>312</v>
      </c>
      <c r="D3907">
        <v>11385</v>
      </c>
      <c r="E3907" t="s">
        <v>316</v>
      </c>
      <c r="F3907">
        <v>159900</v>
      </c>
    </row>
    <row r="3908" spans="1:6" x14ac:dyDescent="0.45">
      <c r="A3908" t="s">
        <v>334</v>
      </c>
      <c r="B3908">
        <v>2018</v>
      </c>
      <c r="C3908" t="s">
        <v>317</v>
      </c>
      <c r="D3908">
        <v>16067</v>
      </c>
      <c r="E3908" t="s">
        <v>313</v>
      </c>
      <c r="F3908">
        <v>159900</v>
      </c>
    </row>
    <row r="3909" spans="1:6" x14ac:dyDescent="0.45">
      <c r="A3909" t="s">
        <v>334</v>
      </c>
      <c r="B3909">
        <v>2020</v>
      </c>
      <c r="C3909" t="s">
        <v>317</v>
      </c>
      <c r="D3909">
        <v>12299</v>
      </c>
      <c r="E3909" t="s">
        <v>313</v>
      </c>
      <c r="F3909">
        <v>159900</v>
      </c>
    </row>
    <row r="3910" spans="1:6" x14ac:dyDescent="0.45">
      <c r="A3910" t="s">
        <v>334</v>
      </c>
      <c r="B3910">
        <v>2021</v>
      </c>
      <c r="C3910" t="s">
        <v>317</v>
      </c>
      <c r="D3910">
        <v>4672</v>
      </c>
      <c r="E3910" t="s">
        <v>313</v>
      </c>
      <c r="F3910">
        <v>159900</v>
      </c>
    </row>
    <row r="3911" spans="1:6" x14ac:dyDescent="0.45">
      <c r="A3911" t="s">
        <v>337</v>
      </c>
      <c r="B3911">
        <v>2021</v>
      </c>
      <c r="C3911" t="s">
        <v>312</v>
      </c>
      <c r="D3911">
        <v>7238</v>
      </c>
      <c r="E3911" t="s">
        <v>313</v>
      </c>
      <c r="F3911">
        <v>159900</v>
      </c>
    </row>
    <row r="3912" spans="1:6" x14ac:dyDescent="0.45">
      <c r="A3912" t="s">
        <v>319</v>
      </c>
      <c r="B3912">
        <v>2018</v>
      </c>
      <c r="C3912" t="s">
        <v>317</v>
      </c>
      <c r="D3912">
        <v>13044</v>
      </c>
      <c r="E3912" t="s">
        <v>313</v>
      </c>
      <c r="F3912">
        <v>159900</v>
      </c>
    </row>
    <row r="3913" spans="1:6" x14ac:dyDescent="0.45">
      <c r="A3913" t="s">
        <v>319</v>
      </c>
      <c r="B3913">
        <v>2020</v>
      </c>
      <c r="C3913" t="s">
        <v>317</v>
      </c>
      <c r="D3913">
        <v>12000</v>
      </c>
      <c r="E3913" t="s">
        <v>313</v>
      </c>
      <c r="F3913">
        <v>159900</v>
      </c>
    </row>
    <row r="3914" spans="1:6" x14ac:dyDescent="0.45">
      <c r="A3914" t="s">
        <v>332</v>
      </c>
      <c r="B3914">
        <v>2019</v>
      </c>
      <c r="C3914" t="s">
        <v>312</v>
      </c>
      <c r="D3914">
        <v>3954</v>
      </c>
      <c r="E3914" t="s">
        <v>316</v>
      </c>
      <c r="F3914">
        <v>159900</v>
      </c>
    </row>
    <row r="3915" spans="1:6" x14ac:dyDescent="0.45">
      <c r="A3915" t="s">
        <v>332</v>
      </c>
      <c r="B3915">
        <v>2019</v>
      </c>
      <c r="C3915" t="s">
        <v>312</v>
      </c>
      <c r="D3915">
        <v>5280</v>
      </c>
      <c r="E3915" t="s">
        <v>313</v>
      </c>
      <c r="F3915">
        <v>159900</v>
      </c>
    </row>
    <row r="3916" spans="1:6" x14ac:dyDescent="0.45">
      <c r="A3916" t="s">
        <v>331</v>
      </c>
      <c r="B3916">
        <v>2017</v>
      </c>
      <c r="C3916" t="s">
        <v>315</v>
      </c>
      <c r="D3916">
        <v>11344</v>
      </c>
      <c r="E3916" t="s">
        <v>316</v>
      </c>
      <c r="F3916">
        <v>159900</v>
      </c>
    </row>
    <row r="3917" spans="1:6" x14ac:dyDescent="0.45">
      <c r="A3917" t="s">
        <v>324</v>
      </c>
      <c r="B3917">
        <v>2019</v>
      </c>
      <c r="C3917" t="s">
        <v>312</v>
      </c>
      <c r="D3917">
        <v>8300</v>
      </c>
      <c r="E3917" t="s">
        <v>313</v>
      </c>
      <c r="F3917">
        <v>159900</v>
      </c>
    </row>
    <row r="3918" spans="1:6" x14ac:dyDescent="0.45">
      <c r="A3918" t="s">
        <v>324</v>
      </c>
      <c r="B3918">
        <v>2021</v>
      </c>
      <c r="C3918" t="s">
        <v>312</v>
      </c>
      <c r="D3918">
        <v>3900</v>
      </c>
      <c r="E3918" t="s">
        <v>313</v>
      </c>
      <c r="F3918">
        <v>159900</v>
      </c>
    </row>
    <row r="3919" spans="1:6" x14ac:dyDescent="0.45">
      <c r="A3919" t="s">
        <v>324</v>
      </c>
      <c r="B3919">
        <v>2024</v>
      </c>
      <c r="C3919" t="s">
        <v>312</v>
      </c>
      <c r="D3919">
        <v>1</v>
      </c>
      <c r="E3919" t="s">
        <v>313</v>
      </c>
      <c r="F3919">
        <v>159900</v>
      </c>
    </row>
    <row r="3920" spans="1:6" x14ac:dyDescent="0.45">
      <c r="A3920" t="s">
        <v>336</v>
      </c>
      <c r="B3920">
        <v>2016</v>
      </c>
      <c r="C3920" t="s">
        <v>317</v>
      </c>
      <c r="D3920">
        <v>5874</v>
      </c>
      <c r="E3920" t="s">
        <v>316</v>
      </c>
      <c r="F3920">
        <v>159900</v>
      </c>
    </row>
    <row r="3921" spans="1:6" x14ac:dyDescent="0.45">
      <c r="A3921" t="s">
        <v>336</v>
      </c>
      <c r="B3921">
        <v>2017</v>
      </c>
      <c r="C3921" t="s">
        <v>312</v>
      </c>
      <c r="D3921">
        <v>9040</v>
      </c>
      <c r="E3921" t="s">
        <v>316</v>
      </c>
      <c r="F3921">
        <v>159900</v>
      </c>
    </row>
    <row r="3922" spans="1:6" x14ac:dyDescent="0.45">
      <c r="A3922" t="s">
        <v>336</v>
      </c>
      <c r="B3922">
        <v>2018</v>
      </c>
      <c r="C3922" t="s">
        <v>312</v>
      </c>
      <c r="D3922">
        <v>5457</v>
      </c>
      <c r="E3922" t="s">
        <v>313</v>
      </c>
      <c r="F3922">
        <v>159900</v>
      </c>
    </row>
    <row r="3923" spans="1:6" x14ac:dyDescent="0.45">
      <c r="A3923" t="s">
        <v>323</v>
      </c>
      <c r="B3923">
        <v>2014</v>
      </c>
      <c r="C3923" t="s">
        <v>317</v>
      </c>
      <c r="D3923">
        <v>16300</v>
      </c>
      <c r="E3923" t="s">
        <v>316</v>
      </c>
      <c r="F3923">
        <v>159900</v>
      </c>
    </row>
    <row r="3924" spans="1:6" x14ac:dyDescent="0.45">
      <c r="A3924" t="s">
        <v>323</v>
      </c>
      <c r="B3924">
        <v>2014</v>
      </c>
      <c r="C3924" t="s">
        <v>317</v>
      </c>
      <c r="D3924">
        <v>22852</v>
      </c>
      <c r="E3924" t="s">
        <v>316</v>
      </c>
      <c r="F3924">
        <v>159900</v>
      </c>
    </row>
    <row r="3925" spans="1:6" x14ac:dyDescent="0.45">
      <c r="A3925" t="s">
        <v>318</v>
      </c>
      <c r="B3925">
        <v>2017</v>
      </c>
      <c r="C3925" t="s">
        <v>317</v>
      </c>
      <c r="D3925">
        <v>18550</v>
      </c>
      <c r="E3925" t="s">
        <v>316</v>
      </c>
      <c r="F3925">
        <v>159900</v>
      </c>
    </row>
    <row r="3926" spans="1:6" x14ac:dyDescent="0.45">
      <c r="A3926" t="s">
        <v>321</v>
      </c>
      <c r="B3926">
        <v>2018</v>
      </c>
      <c r="C3926" t="s">
        <v>317</v>
      </c>
      <c r="D3926">
        <v>13102</v>
      </c>
      <c r="E3926" t="s">
        <v>313</v>
      </c>
      <c r="F3926">
        <v>159900</v>
      </c>
    </row>
    <row r="3927" spans="1:6" x14ac:dyDescent="0.45">
      <c r="A3927" t="s">
        <v>311</v>
      </c>
      <c r="B3927">
        <v>2016</v>
      </c>
      <c r="C3927" t="s">
        <v>317</v>
      </c>
      <c r="D3927">
        <v>12300</v>
      </c>
      <c r="E3927" t="s">
        <v>316</v>
      </c>
      <c r="F3927">
        <v>159900</v>
      </c>
    </row>
    <row r="3928" spans="1:6" x14ac:dyDescent="0.45">
      <c r="A3928" t="s">
        <v>311</v>
      </c>
      <c r="B3928">
        <v>2018</v>
      </c>
      <c r="C3928" t="s">
        <v>312</v>
      </c>
      <c r="D3928">
        <v>7969</v>
      </c>
      <c r="E3928" t="s">
        <v>316</v>
      </c>
      <c r="F3928">
        <v>159900</v>
      </c>
    </row>
    <row r="3929" spans="1:6" x14ac:dyDescent="0.45">
      <c r="A3929" t="s">
        <v>311</v>
      </c>
      <c r="B3929">
        <v>2019</v>
      </c>
      <c r="C3929" t="s">
        <v>317</v>
      </c>
      <c r="D3929">
        <v>3885</v>
      </c>
      <c r="E3929" t="s">
        <v>316</v>
      </c>
      <c r="F3929">
        <v>159900</v>
      </c>
    </row>
    <row r="3930" spans="1:6" x14ac:dyDescent="0.45">
      <c r="A3930" t="s">
        <v>311</v>
      </c>
      <c r="B3930">
        <v>2019</v>
      </c>
      <c r="C3930" t="s">
        <v>317</v>
      </c>
      <c r="D3930">
        <v>4404</v>
      </c>
      <c r="E3930" t="s">
        <v>313</v>
      </c>
      <c r="F3930">
        <v>159900</v>
      </c>
    </row>
    <row r="3931" spans="1:6" x14ac:dyDescent="0.45">
      <c r="A3931" t="s">
        <v>311</v>
      </c>
      <c r="B3931">
        <v>2019</v>
      </c>
      <c r="C3931" t="s">
        <v>322</v>
      </c>
      <c r="D3931">
        <v>6353</v>
      </c>
      <c r="E3931" t="s">
        <v>316</v>
      </c>
      <c r="F3931">
        <v>159900</v>
      </c>
    </row>
    <row r="3932" spans="1:6" x14ac:dyDescent="0.45">
      <c r="A3932" t="s">
        <v>311</v>
      </c>
      <c r="B3932">
        <v>2020</v>
      </c>
      <c r="C3932" t="s">
        <v>312</v>
      </c>
      <c r="D3932">
        <v>3377</v>
      </c>
      <c r="E3932" t="s">
        <v>313</v>
      </c>
      <c r="F3932">
        <v>159900</v>
      </c>
    </row>
    <row r="3933" spans="1:6" x14ac:dyDescent="0.45">
      <c r="A3933" t="s">
        <v>311</v>
      </c>
      <c r="B3933">
        <v>2021</v>
      </c>
      <c r="C3933" t="s">
        <v>312</v>
      </c>
      <c r="D3933">
        <v>3262</v>
      </c>
      <c r="E3933" t="s">
        <v>313</v>
      </c>
      <c r="F3933">
        <v>159900</v>
      </c>
    </row>
    <row r="3934" spans="1:6" x14ac:dyDescent="0.45">
      <c r="A3934" t="s">
        <v>329</v>
      </c>
      <c r="B3934">
        <v>2020</v>
      </c>
      <c r="C3934" t="s">
        <v>312</v>
      </c>
      <c r="D3934">
        <v>4058</v>
      </c>
      <c r="E3934" t="s">
        <v>313</v>
      </c>
      <c r="F3934">
        <v>159900</v>
      </c>
    </row>
    <row r="3935" spans="1:6" x14ac:dyDescent="0.45">
      <c r="A3935" t="s">
        <v>328</v>
      </c>
      <c r="B3935">
        <v>2015</v>
      </c>
      <c r="C3935" t="s">
        <v>317</v>
      </c>
      <c r="D3935">
        <v>11807</v>
      </c>
      <c r="E3935" t="s">
        <v>316</v>
      </c>
      <c r="F3935">
        <v>159900</v>
      </c>
    </row>
    <row r="3936" spans="1:6" x14ac:dyDescent="0.45">
      <c r="A3936" t="s">
        <v>328</v>
      </c>
      <c r="B3936">
        <v>2015</v>
      </c>
      <c r="C3936" t="s">
        <v>312</v>
      </c>
      <c r="D3936">
        <v>16800</v>
      </c>
      <c r="E3936" t="s">
        <v>313</v>
      </c>
      <c r="F3936">
        <v>159900</v>
      </c>
    </row>
    <row r="3937" spans="1:6" x14ac:dyDescent="0.45">
      <c r="A3937" t="s">
        <v>328</v>
      </c>
      <c r="B3937">
        <v>2017</v>
      </c>
      <c r="C3937" t="s">
        <v>312</v>
      </c>
      <c r="D3937">
        <v>13357</v>
      </c>
      <c r="E3937" t="s">
        <v>316</v>
      </c>
      <c r="F3937">
        <v>159900</v>
      </c>
    </row>
    <row r="3938" spans="1:6" x14ac:dyDescent="0.45">
      <c r="A3938" t="s">
        <v>328</v>
      </c>
      <c r="B3938">
        <v>2018</v>
      </c>
      <c r="C3938" t="s">
        <v>317</v>
      </c>
      <c r="D3938">
        <v>7610</v>
      </c>
      <c r="E3938" t="s">
        <v>316</v>
      </c>
      <c r="F3938">
        <v>159900</v>
      </c>
    </row>
    <row r="3939" spans="1:6" x14ac:dyDescent="0.45">
      <c r="A3939" t="s">
        <v>328</v>
      </c>
      <c r="B3939">
        <v>2019</v>
      </c>
      <c r="C3939" t="s">
        <v>312</v>
      </c>
      <c r="D3939">
        <v>8355</v>
      </c>
      <c r="E3939" t="s">
        <v>313</v>
      </c>
      <c r="F3939">
        <v>159900</v>
      </c>
    </row>
    <row r="3940" spans="1:6" x14ac:dyDescent="0.45">
      <c r="A3940" t="s">
        <v>328</v>
      </c>
      <c r="B3940">
        <v>2021</v>
      </c>
      <c r="C3940" t="s">
        <v>312</v>
      </c>
      <c r="D3940">
        <v>1600</v>
      </c>
      <c r="E3940" t="s">
        <v>313</v>
      </c>
      <c r="F3940">
        <v>159900</v>
      </c>
    </row>
    <row r="3941" spans="1:6" x14ac:dyDescent="0.45">
      <c r="A3941" t="s">
        <v>343</v>
      </c>
      <c r="B3941">
        <v>2014</v>
      </c>
      <c r="C3941" t="s">
        <v>312</v>
      </c>
      <c r="D3941">
        <v>12806</v>
      </c>
      <c r="E3941" t="s">
        <v>316</v>
      </c>
      <c r="F3941">
        <v>159900</v>
      </c>
    </row>
    <row r="3942" spans="1:6" x14ac:dyDescent="0.45">
      <c r="A3942" t="s">
        <v>335</v>
      </c>
      <c r="B3942">
        <v>2015</v>
      </c>
      <c r="C3942" t="s">
        <v>312</v>
      </c>
      <c r="D3942">
        <v>16381</v>
      </c>
      <c r="E3942" t="s">
        <v>313</v>
      </c>
      <c r="F3942">
        <v>159900</v>
      </c>
    </row>
    <row r="3943" spans="1:6" x14ac:dyDescent="0.45">
      <c r="A3943" t="s">
        <v>335</v>
      </c>
      <c r="B3943">
        <v>2018</v>
      </c>
      <c r="C3943" t="s">
        <v>312</v>
      </c>
      <c r="D3943">
        <v>11336</v>
      </c>
      <c r="E3943" t="s">
        <v>313</v>
      </c>
      <c r="F3943">
        <v>159900</v>
      </c>
    </row>
    <row r="3944" spans="1:6" x14ac:dyDescent="0.45">
      <c r="A3944" t="s">
        <v>335</v>
      </c>
      <c r="B3944">
        <v>2020</v>
      </c>
      <c r="C3944" t="s">
        <v>315</v>
      </c>
      <c r="D3944">
        <v>13042</v>
      </c>
      <c r="E3944" t="s">
        <v>316</v>
      </c>
      <c r="F3944">
        <v>159900</v>
      </c>
    </row>
    <row r="3945" spans="1:6" x14ac:dyDescent="0.45">
      <c r="A3945" t="s">
        <v>320</v>
      </c>
      <c r="B3945">
        <v>2015</v>
      </c>
      <c r="C3945" t="s">
        <v>317</v>
      </c>
      <c r="D3945">
        <v>19520</v>
      </c>
      <c r="E3945" t="s">
        <v>316</v>
      </c>
      <c r="F3945">
        <v>159900</v>
      </c>
    </row>
    <row r="3946" spans="1:6" x14ac:dyDescent="0.45">
      <c r="A3946" t="s">
        <v>320</v>
      </c>
      <c r="B3946">
        <v>2019</v>
      </c>
      <c r="C3946" t="s">
        <v>317</v>
      </c>
      <c r="D3946">
        <v>13668</v>
      </c>
      <c r="E3946" t="s">
        <v>313</v>
      </c>
      <c r="F3946">
        <v>159900</v>
      </c>
    </row>
    <row r="3947" spans="1:6" x14ac:dyDescent="0.45">
      <c r="A3947" t="s">
        <v>314</v>
      </c>
      <c r="B3947">
        <v>2014</v>
      </c>
      <c r="C3947" t="s">
        <v>317</v>
      </c>
      <c r="D3947">
        <v>11100</v>
      </c>
      <c r="E3947" t="s">
        <v>316</v>
      </c>
      <c r="F3947">
        <v>159900</v>
      </c>
    </row>
    <row r="3948" spans="1:6" x14ac:dyDescent="0.45">
      <c r="A3948" t="s">
        <v>314</v>
      </c>
      <c r="B3948">
        <v>2016</v>
      </c>
      <c r="C3948" t="s">
        <v>317</v>
      </c>
      <c r="D3948">
        <v>13748</v>
      </c>
      <c r="E3948" t="s">
        <v>316</v>
      </c>
      <c r="F3948">
        <v>159900</v>
      </c>
    </row>
    <row r="3949" spans="1:6" x14ac:dyDescent="0.45">
      <c r="A3949" t="s">
        <v>314</v>
      </c>
      <c r="B3949">
        <v>2016</v>
      </c>
      <c r="C3949" t="s">
        <v>317</v>
      </c>
      <c r="D3949">
        <v>15503</v>
      </c>
      <c r="E3949" t="s">
        <v>313</v>
      </c>
      <c r="F3949">
        <v>159900</v>
      </c>
    </row>
    <row r="3950" spans="1:6" x14ac:dyDescent="0.45">
      <c r="A3950" t="s">
        <v>314</v>
      </c>
      <c r="B3950">
        <v>2017</v>
      </c>
      <c r="C3950" t="s">
        <v>317</v>
      </c>
      <c r="D3950">
        <v>9700</v>
      </c>
      <c r="E3950" t="s">
        <v>313</v>
      </c>
      <c r="F3950">
        <v>159900</v>
      </c>
    </row>
    <row r="3951" spans="1:6" x14ac:dyDescent="0.45">
      <c r="A3951" t="s">
        <v>314</v>
      </c>
      <c r="B3951">
        <v>2017</v>
      </c>
      <c r="C3951" t="s">
        <v>317</v>
      </c>
      <c r="D3951">
        <v>10389</v>
      </c>
      <c r="E3951" t="s">
        <v>313</v>
      </c>
      <c r="F3951">
        <v>159900</v>
      </c>
    </row>
    <row r="3952" spans="1:6" x14ac:dyDescent="0.45">
      <c r="A3952" t="s">
        <v>314</v>
      </c>
      <c r="B3952">
        <v>2017</v>
      </c>
      <c r="C3952" t="s">
        <v>317</v>
      </c>
      <c r="D3952">
        <v>13000</v>
      </c>
      <c r="E3952" t="s">
        <v>313</v>
      </c>
      <c r="F3952">
        <v>159900</v>
      </c>
    </row>
    <row r="3953" spans="1:6" x14ac:dyDescent="0.45">
      <c r="A3953" t="s">
        <v>314</v>
      </c>
      <c r="B3953">
        <v>2018</v>
      </c>
      <c r="C3953" t="s">
        <v>317</v>
      </c>
      <c r="D3953">
        <v>12386</v>
      </c>
      <c r="E3953" t="s">
        <v>313</v>
      </c>
      <c r="F3953">
        <v>159900</v>
      </c>
    </row>
    <row r="3954" spans="1:6" x14ac:dyDescent="0.45">
      <c r="A3954" t="s">
        <v>334</v>
      </c>
      <c r="B3954">
        <v>2022</v>
      </c>
      <c r="C3954" t="s">
        <v>312</v>
      </c>
      <c r="D3954">
        <v>3068</v>
      </c>
      <c r="E3954" t="s">
        <v>313</v>
      </c>
      <c r="F3954">
        <v>159800</v>
      </c>
    </row>
    <row r="3955" spans="1:6" x14ac:dyDescent="0.45">
      <c r="A3955" t="s">
        <v>331</v>
      </c>
      <c r="B3955">
        <v>2017</v>
      </c>
      <c r="C3955" t="s">
        <v>322</v>
      </c>
      <c r="D3955">
        <v>8791</v>
      </c>
      <c r="E3955" t="s">
        <v>316</v>
      </c>
      <c r="F3955">
        <v>159800</v>
      </c>
    </row>
    <row r="3956" spans="1:6" x14ac:dyDescent="0.45">
      <c r="A3956" t="s">
        <v>331</v>
      </c>
      <c r="B3956">
        <v>2017</v>
      </c>
      <c r="C3956" t="s">
        <v>322</v>
      </c>
      <c r="D3956">
        <v>12408</v>
      </c>
      <c r="E3956" t="s">
        <v>316</v>
      </c>
      <c r="F3956">
        <v>159800</v>
      </c>
    </row>
    <row r="3957" spans="1:6" x14ac:dyDescent="0.45">
      <c r="A3957" t="s">
        <v>324</v>
      </c>
      <c r="B3957">
        <v>2019</v>
      </c>
      <c r="C3957" t="s">
        <v>322</v>
      </c>
      <c r="D3957">
        <v>6311</v>
      </c>
      <c r="E3957" t="s">
        <v>316</v>
      </c>
      <c r="F3957">
        <v>159800</v>
      </c>
    </row>
    <row r="3958" spans="1:6" x14ac:dyDescent="0.45">
      <c r="A3958" t="s">
        <v>311</v>
      </c>
      <c r="B3958">
        <v>2020</v>
      </c>
      <c r="C3958" t="s">
        <v>312</v>
      </c>
      <c r="D3958">
        <v>4874</v>
      </c>
      <c r="E3958" t="s">
        <v>313</v>
      </c>
      <c r="F3958">
        <v>159800</v>
      </c>
    </row>
    <row r="3959" spans="1:6" x14ac:dyDescent="0.45">
      <c r="A3959" t="s">
        <v>335</v>
      </c>
      <c r="B3959">
        <v>2017</v>
      </c>
      <c r="C3959" t="s">
        <v>312</v>
      </c>
      <c r="D3959">
        <v>14899</v>
      </c>
      <c r="E3959" t="s">
        <v>313</v>
      </c>
      <c r="F3959">
        <v>159800</v>
      </c>
    </row>
    <row r="3960" spans="1:6" x14ac:dyDescent="0.45">
      <c r="A3960" t="s">
        <v>314</v>
      </c>
      <c r="B3960">
        <v>2015</v>
      </c>
      <c r="C3960" t="s">
        <v>317</v>
      </c>
      <c r="D3960">
        <v>18929</v>
      </c>
      <c r="E3960" t="s">
        <v>313</v>
      </c>
      <c r="F3960">
        <v>159800</v>
      </c>
    </row>
    <row r="3961" spans="1:6" x14ac:dyDescent="0.45">
      <c r="A3961" t="s">
        <v>330</v>
      </c>
      <c r="B3961">
        <v>2014</v>
      </c>
      <c r="C3961" t="s">
        <v>317</v>
      </c>
      <c r="D3961">
        <v>13274</v>
      </c>
      <c r="E3961" t="s">
        <v>316</v>
      </c>
      <c r="F3961">
        <v>159500</v>
      </c>
    </row>
    <row r="3962" spans="1:6" x14ac:dyDescent="0.45">
      <c r="A3962" t="s">
        <v>314</v>
      </c>
      <c r="B3962">
        <v>2017</v>
      </c>
      <c r="C3962" t="s">
        <v>312</v>
      </c>
      <c r="D3962">
        <v>8739</v>
      </c>
      <c r="E3962" t="s">
        <v>313</v>
      </c>
      <c r="F3962">
        <v>159500</v>
      </c>
    </row>
    <row r="3963" spans="1:6" x14ac:dyDescent="0.45">
      <c r="A3963" t="s">
        <v>330</v>
      </c>
      <c r="B3963">
        <v>2017</v>
      </c>
      <c r="C3963" t="s">
        <v>312</v>
      </c>
      <c r="D3963">
        <v>3458</v>
      </c>
      <c r="E3963" t="s">
        <v>313</v>
      </c>
      <c r="F3963">
        <v>159000</v>
      </c>
    </row>
    <row r="3964" spans="1:6" x14ac:dyDescent="0.45">
      <c r="A3964" t="s">
        <v>321</v>
      </c>
      <c r="B3964">
        <v>2020</v>
      </c>
      <c r="C3964" t="s">
        <v>317</v>
      </c>
      <c r="D3964">
        <v>8069</v>
      </c>
      <c r="E3964" t="s">
        <v>313</v>
      </c>
      <c r="F3964">
        <v>159000</v>
      </c>
    </row>
    <row r="3965" spans="1:6" x14ac:dyDescent="0.45">
      <c r="A3965" t="s">
        <v>311</v>
      </c>
      <c r="B3965">
        <v>2019</v>
      </c>
      <c r="C3965" t="s">
        <v>312</v>
      </c>
      <c r="D3965">
        <v>6503</v>
      </c>
      <c r="E3965" t="s">
        <v>316</v>
      </c>
      <c r="F3965">
        <v>159000</v>
      </c>
    </row>
    <row r="3966" spans="1:6" x14ac:dyDescent="0.45">
      <c r="A3966" t="s">
        <v>320</v>
      </c>
      <c r="B3966">
        <v>2017</v>
      </c>
      <c r="C3966" t="s">
        <v>317</v>
      </c>
      <c r="D3966">
        <v>15160</v>
      </c>
      <c r="E3966" t="s">
        <v>316</v>
      </c>
      <c r="F3966">
        <v>159000</v>
      </c>
    </row>
    <row r="3967" spans="1:6" x14ac:dyDescent="0.45">
      <c r="A3967" t="s">
        <v>320</v>
      </c>
      <c r="B3967">
        <v>2018</v>
      </c>
      <c r="C3967" t="s">
        <v>317</v>
      </c>
      <c r="D3967">
        <v>18802</v>
      </c>
      <c r="E3967" t="s">
        <v>316</v>
      </c>
      <c r="F3967">
        <v>159000</v>
      </c>
    </row>
    <row r="3968" spans="1:6" x14ac:dyDescent="0.45">
      <c r="A3968" t="s">
        <v>314</v>
      </c>
      <c r="B3968">
        <v>2015</v>
      </c>
      <c r="C3968" t="s">
        <v>312</v>
      </c>
      <c r="D3968">
        <v>9600</v>
      </c>
      <c r="E3968" t="s">
        <v>313</v>
      </c>
      <c r="F3968">
        <v>159000</v>
      </c>
    </row>
    <row r="3969" spans="1:6" x14ac:dyDescent="0.45">
      <c r="A3969" t="s">
        <v>324</v>
      </c>
      <c r="B3969">
        <v>2021</v>
      </c>
      <c r="C3969" t="s">
        <v>312</v>
      </c>
      <c r="D3969">
        <v>5611</v>
      </c>
      <c r="E3969" t="s">
        <v>313</v>
      </c>
      <c r="F3969">
        <v>158998</v>
      </c>
    </row>
    <row r="3970" spans="1:6" x14ac:dyDescent="0.45">
      <c r="A3970" t="s">
        <v>337</v>
      </c>
      <c r="B3970">
        <v>2018</v>
      </c>
      <c r="C3970" t="s">
        <v>317</v>
      </c>
      <c r="D3970">
        <v>6641</v>
      </c>
      <c r="E3970" t="s">
        <v>313</v>
      </c>
      <c r="F3970">
        <v>158900</v>
      </c>
    </row>
    <row r="3971" spans="1:6" x14ac:dyDescent="0.45">
      <c r="A3971" t="s">
        <v>337</v>
      </c>
      <c r="B3971">
        <v>2021</v>
      </c>
      <c r="C3971" t="s">
        <v>317</v>
      </c>
      <c r="D3971">
        <v>5300</v>
      </c>
      <c r="E3971" t="s">
        <v>313</v>
      </c>
      <c r="F3971">
        <v>158900</v>
      </c>
    </row>
    <row r="3972" spans="1:6" x14ac:dyDescent="0.45">
      <c r="A3972" t="s">
        <v>335</v>
      </c>
      <c r="B3972">
        <v>2018</v>
      </c>
      <c r="C3972" t="s">
        <v>315</v>
      </c>
      <c r="D3972">
        <v>11969</v>
      </c>
      <c r="E3972" t="s">
        <v>316</v>
      </c>
      <c r="F3972">
        <v>158900</v>
      </c>
    </row>
    <row r="3973" spans="1:6" x14ac:dyDescent="0.45">
      <c r="A3973" t="s">
        <v>331</v>
      </c>
      <c r="B3973">
        <v>2019</v>
      </c>
      <c r="C3973" t="s">
        <v>312</v>
      </c>
      <c r="D3973">
        <v>8755</v>
      </c>
      <c r="E3973" t="s">
        <v>313</v>
      </c>
      <c r="F3973">
        <v>158000</v>
      </c>
    </row>
    <row r="3974" spans="1:6" x14ac:dyDescent="0.45">
      <c r="A3974" t="s">
        <v>327</v>
      </c>
      <c r="B3974">
        <v>2014</v>
      </c>
      <c r="C3974" t="s">
        <v>317</v>
      </c>
      <c r="D3974">
        <v>16499</v>
      </c>
      <c r="E3974" t="s">
        <v>316</v>
      </c>
      <c r="F3974">
        <v>157900</v>
      </c>
    </row>
    <row r="3975" spans="1:6" x14ac:dyDescent="0.45">
      <c r="A3975" t="s">
        <v>324</v>
      </c>
      <c r="B3975">
        <v>2016</v>
      </c>
      <c r="C3975" t="s">
        <v>317</v>
      </c>
      <c r="D3975">
        <v>9500</v>
      </c>
      <c r="E3975" t="s">
        <v>316</v>
      </c>
      <c r="F3975">
        <v>157900</v>
      </c>
    </row>
    <row r="3976" spans="1:6" x14ac:dyDescent="0.45">
      <c r="A3976" t="s">
        <v>328</v>
      </c>
      <c r="B3976">
        <v>2021</v>
      </c>
      <c r="C3976" t="s">
        <v>322</v>
      </c>
      <c r="D3976">
        <v>3748</v>
      </c>
      <c r="E3976" t="s">
        <v>316</v>
      </c>
      <c r="F3976">
        <v>157900</v>
      </c>
    </row>
    <row r="3977" spans="1:6" x14ac:dyDescent="0.45">
      <c r="A3977" t="s">
        <v>314</v>
      </c>
      <c r="B3977">
        <v>2014</v>
      </c>
      <c r="C3977" t="s">
        <v>312</v>
      </c>
      <c r="D3977">
        <v>17300</v>
      </c>
      <c r="E3977" t="s">
        <v>316</v>
      </c>
      <c r="F3977">
        <v>157900</v>
      </c>
    </row>
    <row r="3978" spans="1:6" x14ac:dyDescent="0.45">
      <c r="A3978" t="s">
        <v>321</v>
      </c>
      <c r="B3978">
        <v>2020</v>
      </c>
      <c r="C3978" t="s">
        <v>317</v>
      </c>
      <c r="D3978">
        <v>4174</v>
      </c>
      <c r="E3978" t="s">
        <v>313</v>
      </c>
      <c r="F3978">
        <v>157000</v>
      </c>
    </row>
    <row r="3979" spans="1:6" x14ac:dyDescent="0.45">
      <c r="A3979" t="s">
        <v>327</v>
      </c>
      <c r="B3979">
        <v>2017</v>
      </c>
      <c r="C3979" t="s">
        <v>317</v>
      </c>
      <c r="D3979">
        <v>19437</v>
      </c>
      <c r="E3979" t="s">
        <v>316</v>
      </c>
      <c r="F3979">
        <v>156500</v>
      </c>
    </row>
    <row r="3980" spans="1:6" x14ac:dyDescent="0.45">
      <c r="A3980" t="s">
        <v>320</v>
      </c>
      <c r="B3980">
        <v>2018</v>
      </c>
      <c r="C3980" t="s">
        <v>317</v>
      </c>
      <c r="D3980">
        <v>8204</v>
      </c>
      <c r="E3980" t="s">
        <v>316</v>
      </c>
      <c r="F3980">
        <v>156250</v>
      </c>
    </row>
    <row r="3981" spans="1:6" x14ac:dyDescent="0.45">
      <c r="A3981" t="s">
        <v>330</v>
      </c>
      <c r="B3981">
        <v>2014</v>
      </c>
      <c r="C3981" t="s">
        <v>312</v>
      </c>
      <c r="D3981">
        <v>13100</v>
      </c>
      <c r="E3981" t="s">
        <v>316</v>
      </c>
      <c r="F3981">
        <v>154900</v>
      </c>
    </row>
    <row r="3982" spans="1:6" x14ac:dyDescent="0.45">
      <c r="A3982" t="s">
        <v>327</v>
      </c>
      <c r="B3982">
        <v>2014</v>
      </c>
      <c r="C3982" t="s">
        <v>322</v>
      </c>
      <c r="D3982">
        <v>7523</v>
      </c>
      <c r="E3982" t="s">
        <v>316</v>
      </c>
      <c r="F3982">
        <v>154900</v>
      </c>
    </row>
    <row r="3983" spans="1:6" x14ac:dyDescent="0.45">
      <c r="A3983" t="s">
        <v>324</v>
      </c>
      <c r="B3983">
        <v>2016</v>
      </c>
      <c r="C3983" t="s">
        <v>312</v>
      </c>
      <c r="D3983">
        <v>7500</v>
      </c>
      <c r="E3983" t="s">
        <v>313</v>
      </c>
      <c r="F3983">
        <v>154900</v>
      </c>
    </row>
    <row r="3984" spans="1:6" x14ac:dyDescent="0.45">
      <c r="A3984" t="s">
        <v>324</v>
      </c>
      <c r="B3984">
        <v>2019</v>
      </c>
      <c r="C3984" t="s">
        <v>312</v>
      </c>
      <c r="D3984">
        <v>5846</v>
      </c>
      <c r="E3984" t="s">
        <v>313</v>
      </c>
      <c r="F3984">
        <v>154900</v>
      </c>
    </row>
    <row r="3985" spans="1:6" x14ac:dyDescent="0.45">
      <c r="A3985" t="s">
        <v>324</v>
      </c>
      <c r="B3985">
        <v>2021</v>
      </c>
      <c r="C3985" t="s">
        <v>312</v>
      </c>
      <c r="D3985">
        <v>4030</v>
      </c>
      <c r="E3985" t="s">
        <v>313</v>
      </c>
      <c r="F3985">
        <v>154900</v>
      </c>
    </row>
    <row r="3986" spans="1:6" x14ac:dyDescent="0.45">
      <c r="A3986" t="s">
        <v>336</v>
      </c>
      <c r="B3986">
        <v>2014</v>
      </c>
      <c r="C3986" t="s">
        <v>317</v>
      </c>
      <c r="D3986">
        <v>12070</v>
      </c>
      <c r="E3986" t="s">
        <v>316</v>
      </c>
      <c r="F3986">
        <v>154900</v>
      </c>
    </row>
    <row r="3987" spans="1:6" x14ac:dyDescent="0.45">
      <c r="A3987" t="s">
        <v>333</v>
      </c>
      <c r="B3987">
        <v>2015</v>
      </c>
      <c r="C3987" t="s">
        <v>315</v>
      </c>
      <c r="D3987">
        <v>16970</v>
      </c>
      <c r="E3987" t="s">
        <v>316</v>
      </c>
      <c r="F3987">
        <v>154900</v>
      </c>
    </row>
    <row r="3988" spans="1:6" x14ac:dyDescent="0.45">
      <c r="A3988" t="s">
        <v>333</v>
      </c>
      <c r="B3988">
        <v>2015</v>
      </c>
      <c r="C3988" t="s">
        <v>317</v>
      </c>
      <c r="D3988">
        <v>27100</v>
      </c>
      <c r="E3988" t="s">
        <v>316</v>
      </c>
      <c r="F3988">
        <v>154900</v>
      </c>
    </row>
    <row r="3989" spans="1:6" x14ac:dyDescent="0.45">
      <c r="A3989" t="s">
        <v>311</v>
      </c>
      <c r="B3989">
        <v>2018</v>
      </c>
      <c r="C3989" t="s">
        <v>312</v>
      </c>
      <c r="D3989">
        <v>8700</v>
      </c>
      <c r="E3989" t="s">
        <v>316</v>
      </c>
      <c r="F3989">
        <v>154900</v>
      </c>
    </row>
    <row r="3990" spans="1:6" x14ac:dyDescent="0.45">
      <c r="A3990" t="s">
        <v>311</v>
      </c>
      <c r="B3990">
        <v>2021</v>
      </c>
      <c r="C3990" t="s">
        <v>312</v>
      </c>
      <c r="D3990">
        <v>4604</v>
      </c>
      <c r="E3990" t="s">
        <v>313</v>
      </c>
      <c r="F3990">
        <v>154900</v>
      </c>
    </row>
    <row r="3991" spans="1:6" x14ac:dyDescent="0.45">
      <c r="A3991" t="s">
        <v>311</v>
      </c>
      <c r="B3991">
        <v>2021</v>
      </c>
      <c r="C3991" t="s">
        <v>312</v>
      </c>
      <c r="D3991">
        <v>4885</v>
      </c>
      <c r="E3991" t="s">
        <v>313</v>
      </c>
      <c r="F3991">
        <v>154900</v>
      </c>
    </row>
    <row r="3992" spans="1:6" x14ac:dyDescent="0.45">
      <c r="A3992" t="s">
        <v>329</v>
      </c>
      <c r="B3992">
        <v>2020</v>
      </c>
      <c r="C3992" t="s">
        <v>315</v>
      </c>
      <c r="D3992">
        <v>1029</v>
      </c>
      <c r="E3992" t="s">
        <v>313</v>
      </c>
      <c r="F3992">
        <v>154900</v>
      </c>
    </row>
    <row r="3993" spans="1:6" x14ac:dyDescent="0.45">
      <c r="A3993" t="s">
        <v>329</v>
      </c>
      <c r="B3993">
        <v>2021</v>
      </c>
      <c r="C3993" t="s">
        <v>312</v>
      </c>
      <c r="D3993">
        <v>3200</v>
      </c>
      <c r="E3993" t="s">
        <v>313</v>
      </c>
      <c r="F3993">
        <v>154900</v>
      </c>
    </row>
    <row r="3994" spans="1:6" x14ac:dyDescent="0.45">
      <c r="A3994" t="s">
        <v>328</v>
      </c>
      <c r="B3994">
        <v>2019</v>
      </c>
      <c r="C3994" t="s">
        <v>312</v>
      </c>
      <c r="D3994">
        <v>7180</v>
      </c>
      <c r="E3994" t="s">
        <v>316</v>
      </c>
      <c r="F3994">
        <v>154900</v>
      </c>
    </row>
    <row r="3995" spans="1:6" x14ac:dyDescent="0.45">
      <c r="A3995" t="s">
        <v>335</v>
      </c>
      <c r="B3995">
        <v>2017</v>
      </c>
      <c r="C3995" t="s">
        <v>315</v>
      </c>
      <c r="D3995">
        <v>14878</v>
      </c>
      <c r="E3995" t="s">
        <v>316</v>
      </c>
      <c r="F3995">
        <v>154900</v>
      </c>
    </row>
    <row r="3996" spans="1:6" x14ac:dyDescent="0.45">
      <c r="A3996" t="s">
        <v>320</v>
      </c>
      <c r="B3996">
        <v>2014</v>
      </c>
      <c r="C3996" t="s">
        <v>317</v>
      </c>
      <c r="D3996">
        <v>23400</v>
      </c>
      <c r="E3996" t="s">
        <v>316</v>
      </c>
      <c r="F3996">
        <v>154900</v>
      </c>
    </row>
    <row r="3997" spans="1:6" x14ac:dyDescent="0.45">
      <c r="A3997" t="s">
        <v>320</v>
      </c>
      <c r="B3997">
        <v>2016</v>
      </c>
      <c r="C3997" t="s">
        <v>317</v>
      </c>
      <c r="D3997">
        <v>13431</v>
      </c>
      <c r="E3997" t="s">
        <v>316</v>
      </c>
      <c r="F3997">
        <v>154900</v>
      </c>
    </row>
    <row r="3998" spans="1:6" x14ac:dyDescent="0.45">
      <c r="A3998" t="s">
        <v>320</v>
      </c>
      <c r="B3998">
        <v>2016</v>
      </c>
      <c r="C3998" t="s">
        <v>317</v>
      </c>
      <c r="D3998">
        <v>18140</v>
      </c>
      <c r="E3998" t="s">
        <v>316</v>
      </c>
      <c r="F3998">
        <v>154900</v>
      </c>
    </row>
    <row r="3999" spans="1:6" x14ac:dyDescent="0.45">
      <c r="A3999" t="s">
        <v>320</v>
      </c>
      <c r="B3999">
        <v>2017</v>
      </c>
      <c r="C3999" t="s">
        <v>312</v>
      </c>
      <c r="D3999">
        <v>13000</v>
      </c>
      <c r="E3999" t="s">
        <v>316</v>
      </c>
      <c r="F3999">
        <v>154900</v>
      </c>
    </row>
    <row r="4000" spans="1:6" x14ac:dyDescent="0.45">
      <c r="A4000" t="s">
        <v>320</v>
      </c>
      <c r="B4000">
        <v>2018</v>
      </c>
      <c r="C4000" t="s">
        <v>312</v>
      </c>
      <c r="D4000">
        <v>12800</v>
      </c>
      <c r="E4000" t="s">
        <v>316</v>
      </c>
      <c r="F4000">
        <v>154900</v>
      </c>
    </row>
    <row r="4001" spans="1:6" x14ac:dyDescent="0.45">
      <c r="A4001" t="s">
        <v>314</v>
      </c>
      <c r="B4001">
        <v>2017</v>
      </c>
      <c r="C4001" t="s">
        <v>312</v>
      </c>
      <c r="D4001">
        <v>11624</v>
      </c>
      <c r="E4001" t="s">
        <v>313</v>
      </c>
      <c r="F4001">
        <v>154900</v>
      </c>
    </row>
    <row r="4002" spans="1:6" x14ac:dyDescent="0.45">
      <c r="A4002" t="s">
        <v>314</v>
      </c>
      <c r="B4002">
        <v>2018</v>
      </c>
      <c r="C4002" t="s">
        <v>317</v>
      </c>
      <c r="D4002">
        <v>9900</v>
      </c>
      <c r="E4002" t="s">
        <v>313</v>
      </c>
      <c r="F4002">
        <v>154900</v>
      </c>
    </row>
    <row r="4003" spans="1:6" x14ac:dyDescent="0.45">
      <c r="A4003" t="s">
        <v>334</v>
      </c>
      <c r="B4003">
        <v>2018</v>
      </c>
      <c r="C4003" t="s">
        <v>312</v>
      </c>
      <c r="D4003">
        <v>5234</v>
      </c>
      <c r="E4003" t="s">
        <v>316</v>
      </c>
      <c r="F4003">
        <v>154800</v>
      </c>
    </row>
    <row r="4004" spans="1:6" x14ac:dyDescent="0.45">
      <c r="A4004" t="s">
        <v>320</v>
      </c>
      <c r="B4004">
        <v>2019</v>
      </c>
      <c r="C4004" t="s">
        <v>312</v>
      </c>
      <c r="D4004">
        <v>7790</v>
      </c>
      <c r="E4004" t="s">
        <v>313</v>
      </c>
      <c r="F4004">
        <v>154800</v>
      </c>
    </row>
    <row r="4005" spans="1:6" x14ac:dyDescent="0.45">
      <c r="A4005" t="s">
        <v>320</v>
      </c>
      <c r="B4005">
        <v>2019</v>
      </c>
      <c r="C4005" t="s">
        <v>317</v>
      </c>
      <c r="D4005">
        <v>11232</v>
      </c>
      <c r="E4005" t="s">
        <v>316</v>
      </c>
      <c r="F4005">
        <v>154800</v>
      </c>
    </row>
    <row r="4006" spans="1:6" x14ac:dyDescent="0.45">
      <c r="A4006" t="s">
        <v>320</v>
      </c>
      <c r="B4006">
        <v>2020</v>
      </c>
      <c r="C4006" t="s">
        <v>312</v>
      </c>
      <c r="D4006">
        <v>3860</v>
      </c>
      <c r="E4006" t="s">
        <v>313</v>
      </c>
      <c r="F4006">
        <v>154800</v>
      </c>
    </row>
    <row r="4007" spans="1:6" x14ac:dyDescent="0.45">
      <c r="A4007" t="s">
        <v>327</v>
      </c>
      <c r="B4007">
        <v>2016</v>
      </c>
      <c r="C4007" t="s">
        <v>317</v>
      </c>
      <c r="D4007">
        <v>17570</v>
      </c>
      <c r="E4007" t="s">
        <v>316</v>
      </c>
      <c r="F4007">
        <v>154700</v>
      </c>
    </row>
    <row r="4008" spans="1:6" x14ac:dyDescent="0.45">
      <c r="A4008" t="s">
        <v>330</v>
      </c>
      <c r="B4008">
        <v>2015</v>
      </c>
      <c r="C4008" t="s">
        <v>317</v>
      </c>
      <c r="D4008">
        <v>18800</v>
      </c>
      <c r="E4008" t="s">
        <v>316</v>
      </c>
      <c r="F4008">
        <v>153900</v>
      </c>
    </row>
    <row r="4009" spans="1:6" x14ac:dyDescent="0.45">
      <c r="A4009" t="s">
        <v>339</v>
      </c>
      <c r="B4009">
        <v>2015</v>
      </c>
      <c r="C4009" t="s">
        <v>312</v>
      </c>
      <c r="D4009">
        <v>3528</v>
      </c>
      <c r="E4009" t="s">
        <v>313</v>
      </c>
      <c r="F4009">
        <v>153900</v>
      </c>
    </row>
    <row r="4010" spans="1:6" x14ac:dyDescent="0.45">
      <c r="A4010" t="s">
        <v>339</v>
      </c>
      <c r="B4010">
        <v>2017</v>
      </c>
      <c r="C4010" t="s">
        <v>312</v>
      </c>
      <c r="D4010">
        <v>3665</v>
      </c>
      <c r="E4010" t="s">
        <v>313</v>
      </c>
      <c r="F4010">
        <v>153900</v>
      </c>
    </row>
    <row r="4011" spans="1:6" x14ac:dyDescent="0.45">
      <c r="A4011" t="s">
        <v>318</v>
      </c>
      <c r="B4011">
        <v>2016</v>
      </c>
      <c r="C4011" t="s">
        <v>317</v>
      </c>
      <c r="D4011">
        <v>7952</v>
      </c>
      <c r="E4011" t="s">
        <v>313</v>
      </c>
      <c r="F4011">
        <v>153900</v>
      </c>
    </row>
    <row r="4012" spans="1:6" x14ac:dyDescent="0.45">
      <c r="A4012" t="s">
        <v>314</v>
      </c>
      <c r="B4012">
        <v>2020</v>
      </c>
      <c r="C4012" t="s">
        <v>317</v>
      </c>
      <c r="D4012">
        <v>34470</v>
      </c>
      <c r="E4012" t="s">
        <v>316</v>
      </c>
      <c r="F4012">
        <v>153000</v>
      </c>
    </row>
    <row r="4013" spans="1:6" x14ac:dyDescent="0.45">
      <c r="A4013" t="s">
        <v>311</v>
      </c>
      <c r="B4013">
        <v>2018</v>
      </c>
      <c r="C4013" t="s">
        <v>317</v>
      </c>
      <c r="D4013">
        <v>27412</v>
      </c>
      <c r="E4013" t="s">
        <v>313</v>
      </c>
      <c r="F4013">
        <v>152500</v>
      </c>
    </row>
    <row r="4014" spans="1:6" x14ac:dyDescent="0.45">
      <c r="A4014" t="s">
        <v>337</v>
      </c>
      <c r="B4014">
        <v>2014</v>
      </c>
      <c r="C4014" t="s">
        <v>317</v>
      </c>
      <c r="D4014">
        <v>12900</v>
      </c>
      <c r="E4014" t="s">
        <v>313</v>
      </c>
      <c r="F4014">
        <v>150000</v>
      </c>
    </row>
    <row r="4015" spans="1:6" x14ac:dyDescent="0.45">
      <c r="A4015" t="s">
        <v>319</v>
      </c>
      <c r="B4015">
        <v>2021</v>
      </c>
      <c r="C4015" t="s">
        <v>317</v>
      </c>
      <c r="D4015">
        <v>13681</v>
      </c>
      <c r="E4015" t="s">
        <v>316</v>
      </c>
      <c r="F4015">
        <v>150000</v>
      </c>
    </row>
    <row r="4016" spans="1:6" x14ac:dyDescent="0.45">
      <c r="A4016" t="s">
        <v>333</v>
      </c>
      <c r="B4016">
        <v>2016</v>
      </c>
      <c r="C4016" t="s">
        <v>315</v>
      </c>
      <c r="D4016">
        <v>13372</v>
      </c>
      <c r="E4016" t="s">
        <v>316</v>
      </c>
      <c r="F4016">
        <v>150000</v>
      </c>
    </row>
    <row r="4017" spans="1:6" x14ac:dyDescent="0.45">
      <c r="A4017" t="s">
        <v>324</v>
      </c>
      <c r="B4017">
        <v>2022</v>
      </c>
      <c r="C4017" t="s">
        <v>312</v>
      </c>
      <c r="D4017">
        <v>4895</v>
      </c>
      <c r="E4017" t="s">
        <v>316</v>
      </c>
      <c r="F4017">
        <v>149999</v>
      </c>
    </row>
    <row r="4018" spans="1:6" x14ac:dyDescent="0.45">
      <c r="A4018" t="s">
        <v>335</v>
      </c>
      <c r="B4018">
        <v>2016</v>
      </c>
      <c r="C4018" t="s">
        <v>315</v>
      </c>
      <c r="D4018">
        <v>11924</v>
      </c>
      <c r="E4018" t="s">
        <v>316</v>
      </c>
      <c r="F4018">
        <v>149999</v>
      </c>
    </row>
    <row r="4019" spans="1:6" x14ac:dyDescent="0.45">
      <c r="A4019" t="s">
        <v>320</v>
      </c>
      <c r="B4019">
        <v>2015</v>
      </c>
      <c r="C4019" t="s">
        <v>312</v>
      </c>
      <c r="D4019">
        <v>14100</v>
      </c>
      <c r="E4019" t="s">
        <v>316</v>
      </c>
      <c r="F4019">
        <v>149999</v>
      </c>
    </row>
    <row r="4020" spans="1:6" x14ac:dyDescent="0.45">
      <c r="A4020" t="s">
        <v>327</v>
      </c>
      <c r="B4020">
        <v>2014</v>
      </c>
      <c r="C4020" t="s">
        <v>317</v>
      </c>
      <c r="D4020">
        <v>18149</v>
      </c>
      <c r="E4020" t="s">
        <v>316</v>
      </c>
      <c r="F4020">
        <v>149900</v>
      </c>
    </row>
    <row r="4021" spans="1:6" x14ac:dyDescent="0.45">
      <c r="A4021" t="s">
        <v>334</v>
      </c>
      <c r="B4021">
        <v>2021</v>
      </c>
      <c r="C4021" t="s">
        <v>312</v>
      </c>
      <c r="D4021">
        <v>3073</v>
      </c>
      <c r="E4021" t="s">
        <v>313</v>
      </c>
      <c r="F4021">
        <v>149900</v>
      </c>
    </row>
    <row r="4022" spans="1:6" x14ac:dyDescent="0.45">
      <c r="A4022" t="s">
        <v>337</v>
      </c>
      <c r="B4022">
        <v>2015</v>
      </c>
      <c r="C4022" t="s">
        <v>317</v>
      </c>
      <c r="D4022">
        <v>15900</v>
      </c>
      <c r="E4022" t="s">
        <v>316</v>
      </c>
      <c r="F4022">
        <v>149900</v>
      </c>
    </row>
    <row r="4023" spans="1:6" x14ac:dyDescent="0.45">
      <c r="A4023" t="s">
        <v>337</v>
      </c>
      <c r="B4023">
        <v>2020</v>
      </c>
      <c r="C4023" t="s">
        <v>317</v>
      </c>
      <c r="D4023">
        <v>4317</v>
      </c>
      <c r="E4023" t="s">
        <v>313</v>
      </c>
      <c r="F4023">
        <v>149900</v>
      </c>
    </row>
    <row r="4024" spans="1:6" x14ac:dyDescent="0.45">
      <c r="A4024" t="s">
        <v>319</v>
      </c>
      <c r="B4024">
        <v>2015</v>
      </c>
      <c r="C4024" t="s">
        <v>312</v>
      </c>
      <c r="D4024">
        <v>14861</v>
      </c>
      <c r="E4024" t="s">
        <v>316</v>
      </c>
      <c r="F4024">
        <v>149900</v>
      </c>
    </row>
    <row r="4025" spans="1:6" x14ac:dyDescent="0.45">
      <c r="A4025" t="s">
        <v>319</v>
      </c>
      <c r="B4025">
        <v>2016</v>
      </c>
      <c r="C4025" t="s">
        <v>317</v>
      </c>
      <c r="D4025">
        <v>15509</v>
      </c>
      <c r="E4025" t="s">
        <v>316</v>
      </c>
      <c r="F4025">
        <v>149900</v>
      </c>
    </row>
    <row r="4026" spans="1:6" x14ac:dyDescent="0.45">
      <c r="A4026" t="s">
        <v>319</v>
      </c>
      <c r="B4026">
        <v>2017</v>
      </c>
      <c r="C4026" t="s">
        <v>312</v>
      </c>
      <c r="D4026">
        <v>6432</v>
      </c>
      <c r="E4026" t="s">
        <v>313</v>
      </c>
      <c r="F4026">
        <v>149900</v>
      </c>
    </row>
    <row r="4027" spans="1:6" x14ac:dyDescent="0.45">
      <c r="A4027" t="s">
        <v>319</v>
      </c>
      <c r="B4027">
        <v>2018</v>
      </c>
      <c r="C4027" t="s">
        <v>317</v>
      </c>
      <c r="D4027">
        <v>6750</v>
      </c>
      <c r="E4027" t="s">
        <v>316</v>
      </c>
      <c r="F4027">
        <v>149900</v>
      </c>
    </row>
    <row r="4028" spans="1:6" x14ac:dyDescent="0.45">
      <c r="A4028" t="s">
        <v>319</v>
      </c>
      <c r="B4028">
        <v>2018</v>
      </c>
      <c r="C4028" t="s">
        <v>317</v>
      </c>
      <c r="D4028">
        <v>10112</v>
      </c>
      <c r="E4028" t="s">
        <v>313</v>
      </c>
      <c r="F4028">
        <v>149900</v>
      </c>
    </row>
    <row r="4029" spans="1:6" x14ac:dyDescent="0.45">
      <c r="A4029" t="s">
        <v>319</v>
      </c>
      <c r="B4029">
        <v>2021</v>
      </c>
      <c r="C4029" t="s">
        <v>312</v>
      </c>
      <c r="D4029">
        <v>1250</v>
      </c>
      <c r="E4029" t="s">
        <v>313</v>
      </c>
      <c r="F4029">
        <v>149900</v>
      </c>
    </row>
    <row r="4030" spans="1:6" x14ac:dyDescent="0.45">
      <c r="A4030" t="s">
        <v>324</v>
      </c>
      <c r="B4030">
        <v>2016</v>
      </c>
      <c r="C4030" t="s">
        <v>317</v>
      </c>
      <c r="D4030">
        <v>8616</v>
      </c>
      <c r="E4030" t="s">
        <v>316</v>
      </c>
      <c r="F4030">
        <v>149900</v>
      </c>
    </row>
    <row r="4031" spans="1:6" x14ac:dyDescent="0.45">
      <c r="A4031" t="s">
        <v>324</v>
      </c>
      <c r="B4031">
        <v>2018</v>
      </c>
      <c r="C4031" t="s">
        <v>312</v>
      </c>
      <c r="D4031">
        <v>7490</v>
      </c>
      <c r="E4031" t="s">
        <v>313</v>
      </c>
      <c r="F4031">
        <v>149900</v>
      </c>
    </row>
    <row r="4032" spans="1:6" x14ac:dyDescent="0.45">
      <c r="A4032" t="s">
        <v>324</v>
      </c>
      <c r="B4032">
        <v>2019</v>
      </c>
      <c r="C4032" t="s">
        <v>322</v>
      </c>
      <c r="D4032">
        <v>10999</v>
      </c>
      <c r="E4032" t="s">
        <v>316</v>
      </c>
      <c r="F4032">
        <v>149900</v>
      </c>
    </row>
    <row r="4033" spans="1:6" x14ac:dyDescent="0.45">
      <c r="A4033" t="s">
        <v>336</v>
      </c>
      <c r="B4033">
        <v>2015</v>
      </c>
      <c r="C4033" t="s">
        <v>317</v>
      </c>
      <c r="D4033">
        <v>18100</v>
      </c>
      <c r="E4033" t="s">
        <v>316</v>
      </c>
      <c r="F4033">
        <v>149900</v>
      </c>
    </row>
    <row r="4034" spans="1:6" x14ac:dyDescent="0.45">
      <c r="A4034" t="s">
        <v>323</v>
      </c>
      <c r="B4034">
        <v>2014</v>
      </c>
      <c r="C4034" t="s">
        <v>317</v>
      </c>
      <c r="D4034">
        <v>18800</v>
      </c>
      <c r="E4034" t="s">
        <v>316</v>
      </c>
      <c r="F4034">
        <v>149900</v>
      </c>
    </row>
    <row r="4035" spans="1:6" x14ac:dyDescent="0.45">
      <c r="A4035" t="s">
        <v>339</v>
      </c>
      <c r="B4035">
        <v>2015</v>
      </c>
      <c r="C4035" t="s">
        <v>312</v>
      </c>
      <c r="D4035">
        <v>9950</v>
      </c>
      <c r="E4035" t="s">
        <v>313</v>
      </c>
      <c r="F4035">
        <v>149900</v>
      </c>
    </row>
    <row r="4036" spans="1:6" x14ac:dyDescent="0.45">
      <c r="A4036" t="s">
        <v>333</v>
      </c>
      <c r="B4036">
        <v>2014</v>
      </c>
      <c r="C4036" t="s">
        <v>315</v>
      </c>
      <c r="D4036">
        <v>16054</v>
      </c>
      <c r="E4036" t="s">
        <v>316</v>
      </c>
      <c r="F4036">
        <v>149900</v>
      </c>
    </row>
    <row r="4037" spans="1:6" x14ac:dyDescent="0.45">
      <c r="A4037" t="s">
        <v>333</v>
      </c>
      <c r="B4037">
        <v>2019</v>
      </c>
      <c r="C4037" t="s">
        <v>312</v>
      </c>
      <c r="D4037">
        <v>5888</v>
      </c>
      <c r="E4037" t="s">
        <v>313</v>
      </c>
      <c r="F4037">
        <v>149900</v>
      </c>
    </row>
    <row r="4038" spans="1:6" x14ac:dyDescent="0.45">
      <c r="A4038" t="s">
        <v>318</v>
      </c>
      <c r="B4038">
        <v>2016</v>
      </c>
      <c r="C4038" t="s">
        <v>317</v>
      </c>
      <c r="D4038">
        <v>12876</v>
      </c>
      <c r="E4038" t="s">
        <v>313</v>
      </c>
      <c r="F4038">
        <v>149900</v>
      </c>
    </row>
    <row r="4039" spans="1:6" x14ac:dyDescent="0.45">
      <c r="A4039" t="s">
        <v>321</v>
      </c>
      <c r="B4039">
        <v>2017</v>
      </c>
      <c r="C4039" t="s">
        <v>317</v>
      </c>
      <c r="D4039">
        <v>12407</v>
      </c>
      <c r="E4039" t="s">
        <v>313</v>
      </c>
      <c r="F4039">
        <v>149900</v>
      </c>
    </row>
    <row r="4040" spans="1:6" x14ac:dyDescent="0.45">
      <c r="A4040" t="s">
        <v>321</v>
      </c>
      <c r="B4040">
        <v>2018</v>
      </c>
      <c r="C4040" t="s">
        <v>322</v>
      </c>
      <c r="D4040">
        <v>5586</v>
      </c>
      <c r="E4040" t="s">
        <v>316</v>
      </c>
      <c r="F4040">
        <v>149900</v>
      </c>
    </row>
    <row r="4041" spans="1:6" x14ac:dyDescent="0.45">
      <c r="A4041" t="s">
        <v>321</v>
      </c>
      <c r="B4041">
        <v>2020</v>
      </c>
      <c r="C4041" t="s">
        <v>312</v>
      </c>
      <c r="D4041">
        <v>3950</v>
      </c>
      <c r="E4041" t="s">
        <v>313</v>
      </c>
      <c r="F4041">
        <v>149900</v>
      </c>
    </row>
    <row r="4042" spans="1:6" x14ac:dyDescent="0.45">
      <c r="A4042" t="s">
        <v>321</v>
      </c>
      <c r="B4042">
        <v>2022</v>
      </c>
      <c r="C4042" t="s">
        <v>312</v>
      </c>
      <c r="D4042">
        <v>4383</v>
      </c>
      <c r="E4042" t="s">
        <v>313</v>
      </c>
      <c r="F4042">
        <v>149900</v>
      </c>
    </row>
    <row r="4043" spans="1:6" x14ac:dyDescent="0.45">
      <c r="A4043" t="s">
        <v>311</v>
      </c>
      <c r="B4043">
        <v>2016</v>
      </c>
      <c r="C4043" t="s">
        <v>317</v>
      </c>
      <c r="D4043">
        <v>5644</v>
      </c>
      <c r="E4043" t="s">
        <v>316</v>
      </c>
      <c r="F4043">
        <v>149900</v>
      </c>
    </row>
    <row r="4044" spans="1:6" x14ac:dyDescent="0.45">
      <c r="A4044" t="s">
        <v>311</v>
      </c>
      <c r="B4044">
        <v>2018</v>
      </c>
      <c r="C4044" t="s">
        <v>317</v>
      </c>
      <c r="D4044">
        <v>4439</v>
      </c>
      <c r="E4044" t="s">
        <v>316</v>
      </c>
      <c r="F4044">
        <v>149900</v>
      </c>
    </row>
    <row r="4045" spans="1:6" x14ac:dyDescent="0.45">
      <c r="A4045" t="s">
        <v>311</v>
      </c>
      <c r="B4045">
        <v>2019</v>
      </c>
      <c r="C4045" t="s">
        <v>322</v>
      </c>
      <c r="D4045">
        <v>5484</v>
      </c>
      <c r="E4045" t="s">
        <v>316</v>
      </c>
      <c r="F4045">
        <v>149900</v>
      </c>
    </row>
    <row r="4046" spans="1:6" x14ac:dyDescent="0.45">
      <c r="A4046" t="s">
        <v>311</v>
      </c>
      <c r="B4046">
        <v>2019</v>
      </c>
      <c r="C4046" t="s">
        <v>317</v>
      </c>
      <c r="D4046">
        <v>6763</v>
      </c>
      <c r="E4046" t="s">
        <v>316</v>
      </c>
      <c r="F4046">
        <v>149900</v>
      </c>
    </row>
    <row r="4047" spans="1:6" x14ac:dyDescent="0.45">
      <c r="A4047" t="s">
        <v>311</v>
      </c>
      <c r="B4047">
        <v>2019</v>
      </c>
      <c r="C4047" t="s">
        <v>312</v>
      </c>
      <c r="D4047">
        <v>7196</v>
      </c>
      <c r="E4047" t="s">
        <v>316</v>
      </c>
      <c r="F4047">
        <v>149900</v>
      </c>
    </row>
    <row r="4048" spans="1:6" x14ac:dyDescent="0.45">
      <c r="A4048" t="s">
        <v>311</v>
      </c>
      <c r="B4048">
        <v>2020</v>
      </c>
      <c r="C4048" t="s">
        <v>312</v>
      </c>
      <c r="D4048">
        <v>4362</v>
      </c>
      <c r="E4048" t="s">
        <v>313</v>
      </c>
      <c r="F4048">
        <v>149900</v>
      </c>
    </row>
    <row r="4049" spans="1:6" x14ac:dyDescent="0.45">
      <c r="A4049" t="s">
        <v>311</v>
      </c>
      <c r="B4049">
        <v>2021</v>
      </c>
      <c r="C4049" t="s">
        <v>312</v>
      </c>
      <c r="D4049">
        <v>2641</v>
      </c>
      <c r="E4049" t="s">
        <v>313</v>
      </c>
      <c r="F4049">
        <v>149900</v>
      </c>
    </row>
    <row r="4050" spans="1:6" x14ac:dyDescent="0.45">
      <c r="A4050" t="s">
        <v>311</v>
      </c>
      <c r="B4050">
        <v>2021</v>
      </c>
      <c r="C4050" t="s">
        <v>312</v>
      </c>
      <c r="D4050">
        <v>3802</v>
      </c>
      <c r="E4050" t="s">
        <v>313</v>
      </c>
      <c r="F4050">
        <v>149900</v>
      </c>
    </row>
    <row r="4051" spans="1:6" x14ac:dyDescent="0.45">
      <c r="A4051" t="s">
        <v>311</v>
      </c>
      <c r="B4051">
        <v>2021</v>
      </c>
      <c r="C4051" t="s">
        <v>312</v>
      </c>
      <c r="D4051">
        <v>3922</v>
      </c>
      <c r="E4051" t="s">
        <v>313</v>
      </c>
      <c r="F4051">
        <v>149900</v>
      </c>
    </row>
    <row r="4052" spans="1:6" x14ac:dyDescent="0.45">
      <c r="A4052" t="s">
        <v>329</v>
      </c>
      <c r="B4052">
        <v>2014</v>
      </c>
      <c r="C4052" t="s">
        <v>312</v>
      </c>
      <c r="D4052">
        <v>12544</v>
      </c>
      <c r="E4052" t="s">
        <v>313</v>
      </c>
      <c r="F4052">
        <v>149900</v>
      </c>
    </row>
    <row r="4053" spans="1:6" x14ac:dyDescent="0.45">
      <c r="A4053" t="s">
        <v>329</v>
      </c>
      <c r="B4053">
        <v>2015</v>
      </c>
      <c r="C4053" t="s">
        <v>317</v>
      </c>
      <c r="D4053">
        <v>18133</v>
      </c>
      <c r="E4053" t="s">
        <v>313</v>
      </c>
      <c r="F4053">
        <v>149900</v>
      </c>
    </row>
    <row r="4054" spans="1:6" x14ac:dyDescent="0.45">
      <c r="A4054" t="s">
        <v>329</v>
      </c>
      <c r="B4054">
        <v>2019</v>
      </c>
      <c r="C4054" t="s">
        <v>315</v>
      </c>
      <c r="D4054">
        <v>10670</v>
      </c>
      <c r="E4054" t="s">
        <v>316</v>
      </c>
      <c r="F4054">
        <v>149900</v>
      </c>
    </row>
    <row r="4055" spans="1:6" x14ac:dyDescent="0.45">
      <c r="A4055" t="s">
        <v>329</v>
      </c>
      <c r="B4055">
        <v>2021</v>
      </c>
      <c r="C4055" t="s">
        <v>312</v>
      </c>
      <c r="D4055">
        <v>2699</v>
      </c>
      <c r="E4055" t="s">
        <v>313</v>
      </c>
      <c r="F4055">
        <v>149900</v>
      </c>
    </row>
    <row r="4056" spans="1:6" x14ac:dyDescent="0.45">
      <c r="A4056" t="s">
        <v>328</v>
      </c>
      <c r="B4056">
        <v>2019</v>
      </c>
      <c r="C4056" t="s">
        <v>312</v>
      </c>
      <c r="D4056">
        <v>6500</v>
      </c>
      <c r="E4056" t="s">
        <v>313</v>
      </c>
      <c r="F4056">
        <v>149900</v>
      </c>
    </row>
    <row r="4057" spans="1:6" x14ac:dyDescent="0.45">
      <c r="A4057" t="s">
        <v>328</v>
      </c>
      <c r="B4057">
        <v>2019</v>
      </c>
      <c r="C4057" t="s">
        <v>312</v>
      </c>
      <c r="D4057">
        <v>6603</v>
      </c>
      <c r="E4057" t="s">
        <v>316</v>
      </c>
      <c r="F4057">
        <v>149900</v>
      </c>
    </row>
    <row r="4058" spans="1:6" x14ac:dyDescent="0.45">
      <c r="A4058" t="s">
        <v>328</v>
      </c>
      <c r="B4058">
        <v>2020</v>
      </c>
      <c r="C4058" t="s">
        <v>312</v>
      </c>
      <c r="D4058">
        <v>3750</v>
      </c>
      <c r="E4058" t="s">
        <v>313</v>
      </c>
      <c r="F4058">
        <v>149900</v>
      </c>
    </row>
    <row r="4059" spans="1:6" x14ac:dyDescent="0.45">
      <c r="A4059" t="s">
        <v>335</v>
      </c>
      <c r="B4059">
        <v>2014</v>
      </c>
      <c r="C4059" t="s">
        <v>312</v>
      </c>
      <c r="D4059">
        <v>14308</v>
      </c>
      <c r="E4059" t="s">
        <v>316</v>
      </c>
      <c r="F4059">
        <v>149900</v>
      </c>
    </row>
    <row r="4060" spans="1:6" x14ac:dyDescent="0.45">
      <c r="A4060" t="s">
        <v>335</v>
      </c>
      <c r="B4060">
        <v>2015</v>
      </c>
      <c r="C4060" t="s">
        <v>315</v>
      </c>
      <c r="D4060">
        <v>11972</v>
      </c>
      <c r="E4060" t="s">
        <v>316</v>
      </c>
      <c r="F4060">
        <v>149900</v>
      </c>
    </row>
    <row r="4061" spans="1:6" x14ac:dyDescent="0.45">
      <c r="A4061" t="s">
        <v>335</v>
      </c>
      <c r="B4061">
        <v>2021</v>
      </c>
      <c r="C4061" t="s">
        <v>315</v>
      </c>
      <c r="D4061">
        <v>13400</v>
      </c>
      <c r="E4061" t="s">
        <v>316</v>
      </c>
      <c r="F4061">
        <v>149900</v>
      </c>
    </row>
    <row r="4062" spans="1:6" x14ac:dyDescent="0.45">
      <c r="A4062" t="s">
        <v>320</v>
      </c>
      <c r="B4062">
        <v>2014</v>
      </c>
      <c r="C4062" t="s">
        <v>312</v>
      </c>
      <c r="D4062">
        <v>9000</v>
      </c>
      <c r="E4062" t="s">
        <v>316</v>
      </c>
      <c r="F4062">
        <v>149900</v>
      </c>
    </row>
    <row r="4063" spans="1:6" x14ac:dyDescent="0.45">
      <c r="A4063" t="s">
        <v>320</v>
      </c>
      <c r="B4063">
        <v>2014</v>
      </c>
      <c r="C4063" t="s">
        <v>317</v>
      </c>
      <c r="D4063">
        <v>14393</v>
      </c>
      <c r="E4063" t="s">
        <v>313</v>
      </c>
      <c r="F4063">
        <v>149900</v>
      </c>
    </row>
    <row r="4064" spans="1:6" x14ac:dyDescent="0.45">
      <c r="A4064" t="s">
        <v>320</v>
      </c>
      <c r="B4064">
        <v>2014</v>
      </c>
      <c r="C4064" t="s">
        <v>317</v>
      </c>
      <c r="D4064">
        <v>17950</v>
      </c>
      <c r="E4064" t="s">
        <v>313</v>
      </c>
      <c r="F4064">
        <v>149900</v>
      </c>
    </row>
    <row r="4065" spans="1:6" x14ac:dyDescent="0.45">
      <c r="A4065" t="s">
        <v>320</v>
      </c>
      <c r="B4065">
        <v>2015</v>
      </c>
      <c r="C4065" t="s">
        <v>312</v>
      </c>
      <c r="D4065">
        <v>6199</v>
      </c>
      <c r="E4065" t="s">
        <v>313</v>
      </c>
      <c r="F4065">
        <v>149900</v>
      </c>
    </row>
    <row r="4066" spans="1:6" x14ac:dyDescent="0.45">
      <c r="A4066" t="s">
        <v>320</v>
      </c>
      <c r="B4066">
        <v>2016</v>
      </c>
      <c r="C4066" t="s">
        <v>312</v>
      </c>
      <c r="D4066">
        <v>4687</v>
      </c>
      <c r="E4066" t="s">
        <v>316</v>
      </c>
      <c r="F4066">
        <v>149900</v>
      </c>
    </row>
    <row r="4067" spans="1:6" x14ac:dyDescent="0.45">
      <c r="A4067" t="s">
        <v>320</v>
      </c>
      <c r="B4067">
        <v>2016</v>
      </c>
      <c r="C4067" t="s">
        <v>312</v>
      </c>
      <c r="D4067">
        <v>5970</v>
      </c>
      <c r="E4067" t="s">
        <v>316</v>
      </c>
      <c r="F4067">
        <v>149900</v>
      </c>
    </row>
    <row r="4068" spans="1:6" x14ac:dyDescent="0.45">
      <c r="A4068" t="s">
        <v>320</v>
      </c>
      <c r="B4068">
        <v>2016</v>
      </c>
      <c r="C4068" t="s">
        <v>317</v>
      </c>
      <c r="D4068">
        <v>8461</v>
      </c>
      <c r="E4068" t="s">
        <v>313</v>
      </c>
      <c r="F4068">
        <v>149900</v>
      </c>
    </row>
    <row r="4069" spans="1:6" x14ac:dyDescent="0.45">
      <c r="A4069" t="s">
        <v>320</v>
      </c>
      <c r="B4069">
        <v>2016</v>
      </c>
      <c r="C4069" t="s">
        <v>312</v>
      </c>
      <c r="D4069">
        <v>12400</v>
      </c>
      <c r="E4069" t="s">
        <v>316</v>
      </c>
      <c r="F4069">
        <v>149900</v>
      </c>
    </row>
    <row r="4070" spans="1:6" x14ac:dyDescent="0.45">
      <c r="A4070" t="s">
        <v>320</v>
      </c>
      <c r="B4070">
        <v>2016</v>
      </c>
      <c r="C4070" t="s">
        <v>312</v>
      </c>
      <c r="D4070">
        <v>14429</v>
      </c>
      <c r="E4070" t="s">
        <v>313</v>
      </c>
      <c r="F4070">
        <v>149900</v>
      </c>
    </row>
    <row r="4071" spans="1:6" x14ac:dyDescent="0.45">
      <c r="A4071" t="s">
        <v>320</v>
      </c>
      <c r="B4071">
        <v>2016</v>
      </c>
      <c r="C4071" t="s">
        <v>312</v>
      </c>
      <c r="D4071">
        <v>16437</v>
      </c>
      <c r="E4071" t="s">
        <v>316</v>
      </c>
      <c r="F4071">
        <v>149900</v>
      </c>
    </row>
    <row r="4072" spans="1:6" x14ac:dyDescent="0.45">
      <c r="A4072" t="s">
        <v>320</v>
      </c>
      <c r="B4072">
        <v>2017</v>
      </c>
      <c r="C4072" t="s">
        <v>315</v>
      </c>
      <c r="D4072">
        <v>8140</v>
      </c>
      <c r="E4072" t="s">
        <v>316</v>
      </c>
      <c r="F4072">
        <v>149900</v>
      </c>
    </row>
    <row r="4073" spans="1:6" x14ac:dyDescent="0.45">
      <c r="A4073" t="s">
        <v>320</v>
      </c>
      <c r="B4073">
        <v>2017</v>
      </c>
      <c r="C4073" t="s">
        <v>312</v>
      </c>
      <c r="D4073">
        <v>4290</v>
      </c>
      <c r="E4073" t="s">
        <v>313</v>
      </c>
      <c r="F4073">
        <v>149900</v>
      </c>
    </row>
    <row r="4074" spans="1:6" x14ac:dyDescent="0.45">
      <c r="A4074" t="s">
        <v>320</v>
      </c>
      <c r="B4074">
        <v>2018</v>
      </c>
      <c r="C4074" t="s">
        <v>312</v>
      </c>
      <c r="D4074">
        <v>13960</v>
      </c>
      <c r="E4074" t="s">
        <v>316</v>
      </c>
      <c r="F4074">
        <v>149900</v>
      </c>
    </row>
    <row r="4075" spans="1:6" x14ac:dyDescent="0.45">
      <c r="A4075" t="s">
        <v>320</v>
      </c>
      <c r="B4075">
        <v>2018</v>
      </c>
      <c r="C4075" t="s">
        <v>317</v>
      </c>
      <c r="D4075">
        <v>18100</v>
      </c>
      <c r="E4075" t="s">
        <v>313</v>
      </c>
      <c r="F4075">
        <v>149900</v>
      </c>
    </row>
    <row r="4076" spans="1:6" x14ac:dyDescent="0.45">
      <c r="A4076" t="s">
        <v>314</v>
      </c>
      <c r="B4076">
        <v>2014</v>
      </c>
      <c r="C4076" t="s">
        <v>317</v>
      </c>
      <c r="D4076">
        <v>10427</v>
      </c>
      <c r="E4076" t="s">
        <v>316</v>
      </c>
      <c r="F4076">
        <v>149900</v>
      </c>
    </row>
    <row r="4077" spans="1:6" x14ac:dyDescent="0.45">
      <c r="A4077" t="s">
        <v>314</v>
      </c>
      <c r="B4077">
        <v>2014</v>
      </c>
      <c r="C4077" t="s">
        <v>317</v>
      </c>
      <c r="D4077">
        <v>14837</v>
      </c>
      <c r="E4077" t="s">
        <v>313</v>
      </c>
      <c r="F4077">
        <v>149900</v>
      </c>
    </row>
    <row r="4078" spans="1:6" x14ac:dyDescent="0.45">
      <c r="A4078" t="s">
        <v>314</v>
      </c>
      <c r="B4078">
        <v>2014</v>
      </c>
      <c r="C4078" t="s">
        <v>317</v>
      </c>
      <c r="D4078">
        <v>19504</v>
      </c>
      <c r="E4078" t="s">
        <v>316</v>
      </c>
      <c r="F4078">
        <v>149900</v>
      </c>
    </row>
    <row r="4079" spans="1:6" x14ac:dyDescent="0.45">
      <c r="A4079" t="s">
        <v>314</v>
      </c>
      <c r="B4079">
        <v>2014</v>
      </c>
      <c r="C4079" t="s">
        <v>317</v>
      </c>
      <c r="D4079">
        <v>19800</v>
      </c>
      <c r="E4079" t="s">
        <v>313</v>
      </c>
      <c r="F4079">
        <v>149900</v>
      </c>
    </row>
    <row r="4080" spans="1:6" x14ac:dyDescent="0.45">
      <c r="A4080" t="s">
        <v>314</v>
      </c>
      <c r="B4080">
        <v>2016</v>
      </c>
      <c r="C4080" t="s">
        <v>312</v>
      </c>
      <c r="D4080">
        <v>9953</v>
      </c>
      <c r="E4080" t="s">
        <v>313</v>
      </c>
      <c r="F4080">
        <v>149900</v>
      </c>
    </row>
    <row r="4081" spans="1:6" x14ac:dyDescent="0.45">
      <c r="A4081" t="s">
        <v>314</v>
      </c>
      <c r="B4081">
        <v>2016</v>
      </c>
      <c r="C4081" t="s">
        <v>317</v>
      </c>
      <c r="D4081">
        <v>16800</v>
      </c>
      <c r="E4081" t="s">
        <v>316</v>
      </c>
      <c r="F4081">
        <v>149900</v>
      </c>
    </row>
    <row r="4082" spans="1:6" x14ac:dyDescent="0.45">
      <c r="A4082" t="s">
        <v>335</v>
      </c>
      <c r="B4082">
        <v>2018</v>
      </c>
      <c r="C4082" t="s">
        <v>312</v>
      </c>
      <c r="D4082">
        <v>9857</v>
      </c>
      <c r="E4082" t="s">
        <v>313</v>
      </c>
      <c r="F4082">
        <v>149899</v>
      </c>
    </row>
    <row r="4083" spans="1:6" x14ac:dyDescent="0.45">
      <c r="A4083" t="s">
        <v>321</v>
      </c>
      <c r="B4083">
        <v>2019</v>
      </c>
      <c r="C4083" t="s">
        <v>317</v>
      </c>
      <c r="D4083">
        <v>7588</v>
      </c>
      <c r="E4083" t="s">
        <v>313</v>
      </c>
      <c r="F4083">
        <v>149875</v>
      </c>
    </row>
    <row r="4084" spans="1:6" x14ac:dyDescent="0.45">
      <c r="A4084" t="s">
        <v>321</v>
      </c>
      <c r="B4084">
        <v>2019</v>
      </c>
      <c r="C4084" t="s">
        <v>317</v>
      </c>
      <c r="D4084">
        <v>8609</v>
      </c>
      <c r="E4084" t="s">
        <v>313</v>
      </c>
      <c r="F4084">
        <v>149875</v>
      </c>
    </row>
    <row r="4085" spans="1:6" x14ac:dyDescent="0.45">
      <c r="A4085" t="s">
        <v>330</v>
      </c>
      <c r="B4085">
        <v>2017</v>
      </c>
      <c r="C4085" t="s">
        <v>312</v>
      </c>
      <c r="D4085">
        <v>10244</v>
      </c>
      <c r="E4085" t="s">
        <v>316</v>
      </c>
      <c r="F4085">
        <v>149800</v>
      </c>
    </row>
    <row r="4086" spans="1:6" x14ac:dyDescent="0.45">
      <c r="A4086" t="s">
        <v>327</v>
      </c>
      <c r="B4086">
        <v>2015</v>
      </c>
      <c r="C4086" t="s">
        <v>317</v>
      </c>
      <c r="D4086">
        <v>14372</v>
      </c>
      <c r="E4086" t="s">
        <v>316</v>
      </c>
      <c r="F4086">
        <v>149800</v>
      </c>
    </row>
    <row r="4087" spans="1:6" x14ac:dyDescent="0.45">
      <c r="A4087" t="s">
        <v>319</v>
      </c>
      <c r="B4087">
        <v>2018</v>
      </c>
      <c r="C4087" t="s">
        <v>312</v>
      </c>
      <c r="D4087">
        <v>5200</v>
      </c>
      <c r="E4087" t="s">
        <v>313</v>
      </c>
      <c r="F4087">
        <v>149800</v>
      </c>
    </row>
    <row r="4088" spans="1:6" x14ac:dyDescent="0.45">
      <c r="A4088" t="s">
        <v>336</v>
      </c>
      <c r="B4088">
        <v>2016</v>
      </c>
      <c r="C4088" t="s">
        <v>312</v>
      </c>
      <c r="D4088">
        <v>459</v>
      </c>
      <c r="E4088" t="s">
        <v>313</v>
      </c>
      <c r="F4088">
        <v>149800</v>
      </c>
    </row>
    <row r="4089" spans="1:6" x14ac:dyDescent="0.45">
      <c r="A4089" t="s">
        <v>318</v>
      </c>
      <c r="B4089">
        <v>2019</v>
      </c>
      <c r="C4089" t="s">
        <v>322</v>
      </c>
      <c r="D4089">
        <v>9973</v>
      </c>
      <c r="E4089" t="s">
        <v>316</v>
      </c>
      <c r="F4089">
        <v>149800</v>
      </c>
    </row>
    <row r="4090" spans="1:6" x14ac:dyDescent="0.45">
      <c r="A4090" t="s">
        <v>311</v>
      </c>
      <c r="B4090">
        <v>2015</v>
      </c>
      <c r="C4090" t="s">
        <v>312</v>
      </c>
      <c r="D4090">
        <v>4952</v>
      </c>
      <c r="E4090" t="s">
        <v>316</v>
      </c>
      <c r="F4090">
        <v>149800</v>
      </c>
    </row>
    <row r="4091" spans="1:6" x14ac:dyDescent="0.45">
      <c r="A4091" t="s">
        <v>314</v>
      </c>
      <c r="B4091">
        <v>2014</v>
      </c>
      <c r="C4091" t="s">
        <v>312</v>
      </c>
      <c r="D4091">
        <v>20800</v>
      </c>
      <c r="E4091" t="s">
        <v>316</v>
      </c>
      <c r="F4091">
        <v>149800</v>
      </c>
    </row>
    <row r="4092" spans="1:6" x14ac:dyDescent="0.45">
      <c r="A4092" t="s">
        <v>314</v>
      </c>
      <c r="B4092">
        <v>2015</v>
      </c>
      <c r="C4092" t="s">
        <v>317</v>
      </c>
      <c r="D4092">
        <v>16500</v>
      </c>
      <c r="E4092" t="s">
        <v>316</v>
      </c>
      <c r="F4092">
        <v>149800</v>
      </c>
    </row>
    <row r="4093" spans="1:6" x14ac:dyDescent="0.45">
      <c r="A4093" t="s">
        <v>314</v>
      </c>
      <c r="B4093">
        <v>2015</v>
      </c>
      <c r="C4093" t="s">
        <v>317</v>
      </c>
      <c r="D4093">
        <v>17900</v>
      </c>
      <c r="E4093" t="s">
        <v>316</v>
      </c>
      <c r="F4093">
        <v>149800</v>
      </c>
    </row>
    <row r="4094" spans="1:6" x14ac:dyDescent="0.45">
      <c r="A4094" t="s">
        <v>318</v>
      </c>
      <c r="B4094">
        <v>2018</v>
      </c>
      <c r="C4094" t="s">
        <v>322</v>
      </c>
      <c r="D4094">
        <v>14447</v>
      </c>
      <c r="E4094" t="s">
        <v>316</v>
      </c>
      <c r="F4094">
        <v>149700</v>
      </c>
    </row>
    <row r="4095" spans="1:6" x14ac:dyDescent="0.45">
      <c r="A4095" t="s">
        <v>320</v>
      </c>
      <c r="B4095">
        <v>2018</v>
      </c>
      <c r="C4095" t="s">
        <v>317</v>
      </c>
      <c r="D4095">
        <v>12522</v>
      </c>
      <c r="E4095" t="s">
        <v>316</v>
      </c>
      <c r="F4095">
        <v>149700</v>
      </c>
    </row>
    <row r="4096" spans="1:6" x14ac:dyDescent="0.45">
      <c r="A4096" t="s">
        <v>324</v>
      </c>
      <c r="B4096">
        <v>2016</v>
      </c>
      <c r="C4096" t="s">
        <v>317</v>
      </c>
      <c r="D4096">
        <v>8550</v>
      </c>
      <c r="E4096" t="s">
        <v>316</v>
      </c>
      <c r="F4096">
        <v>149500</v>
      </c>
    </row>
    <row r="4097" spans="1:6" x14ac:dyDescent="0.45">
      <c r="A4097" t="s">
        <v>335</v>
      </c>
      <c r="B4097">
        <v>2015</v>
      </c>
      <c r="C4097" t="s">
        <v>312</v>
      </c>
      <c r="D4097">
        <v>10600</v>
      </c>
      <c r="E4097" t="s">
        <v>313</v>
      </c>
      <c r="F4097">
        <v>149500</v>
      </c>
    </row>
    <row r="4098" spans="1:6" x14ac:dyDescent="0.45">
      <c r="A4098" t="s">
        <v>335</v>
      </c>
      <c r="B4098">
        <v>2016</v>
      </c>
      <c r="C4098" t="s">
        <v>312</v>
      </c>
      <c r="D4098">
        <v>12900</v>
      </c>
      <c r="E4098" t="s">
        <v>313</v>
      </c>
      <c r="F4098">
        <v>149500</v>
      </c>
    </row>
    <row r="4099" spans="1:6" x14ac:dyDescent="0.45">
      <c r="A4099" t="s">
        <v>327</v>
      </c>
      <c r="B4099">
        <v>2015</v>
      </c>
      <c r="C4099" t="s">
        <v>317</v>
      </c>
      <c r="D4099">
        <v>14940</v>
      </c>
      <c r="E4099" t="s">
        <v>313</v>
      </c>
      <c r="F4099">
        <v>149000</v>
      </c>
    </row>
    <row r="4100" spans="1:6" x14ac:dyDescent="0.45">
      <c r="A4100" t="s">
        <v>324</v>
      </c>
      <c r="B4100">
        <v>2014</v>
      </c>
      <c r="C4100" t="s">
        <v>317</v>
      </c>
      <c r="D4100">
        <v>9870</v>
      </c>
      <c r="E4100" t="s">
        <v>313</v>
      </c>
      <c r="F4100">
        <v>149000</v>
      </c>
    </row>
    <row r="4101" spans="1:6" x14ac:dyDescent="0.45">
      <c r="A4101" t="s">
        <v>336</v>
      </c>
      <c r="B4101">
        <v>2015</v>
      </c>
      <c r="C4101" t="s">
        <v>312</v>
      </c>
      <c r="D4101">
        <v>5900</v>
      </c>
      <c r="E4101" t="s">
        <v>313</v>
      </c>
      <c r="F4101">
        <v>149000</v>
      </c>
    </row>
    <row r="4102" spans="1:6" x14ac:dyDescent="0.45">
      <c r="A4102" t="s">
        <v>336</v>
      </c>
      <c r="B4102">
        <v>2017</v>
      </c>
      <c r="C4102" t="s">
        <v>312</v>
      </c>
      <c r="D4102">
        <v>10600</v>
      </c>
      <c r="E4102" t="s">
        <v>313</v>
      </c>
      <c r="F4102">
        <v>149000</v>
      </c>
    </row>
    <row r="4103" spans="1:6" x14ac:dyDescent="0.45">
      <c r="A4103" t="s">
        <v>323</v>
      </c>
      <c r="B4103">
        <v>2014</v>
      </c>
      <c r="C4103" t="s">
        <v>317</v>
      </c>
      <c r="D4103">
        <v>21000</v>
      </c>
      <c r="E4103" t="s">
        <v>316</v>
      </c>
      <c r="F4103">
        <v>149000</v>
      </c>
    </row>
    <row r="4104" spans="1:6" x14ac:dyDescent="0.45">
      <c r="A4104" t="s">
        <v>321</v>
      </c>
      <c r="B4104">
        <v>2017</v>
      </c>
      <c r="C4104" t="s">
        <v>317</v>
      </c>
      <c r="D4104">
        <v>12300</v>
      </c>
      <c r="E4104" t="s">
        <v>313</v>
      </c>
      <c r="F4104">
        <v>149000</v>
      </c>
    </row>
    <row r="4105" spans="1:6" x14ac:dyDescent="0.45">
      <c r="A4105" t="s">
        <v>328</v>
      </c>
      <c r="B4105">
        <v>2015</v>
      </c>
      <c r="C4105" t="s">
        <v>312</v>
      </c>
      <c r="D4105">
        <v>9121</v>
      </c>
      <c r="E4105" t="s">
        <v>316</v>
      </c>
      <c r="F4105">
        <v>149000</v>
      </c>
    </row>
    <row r="4106" spans="1:6" x14ac:dyDescent="0.45">
      <c r="A4106" t="s">
        <v>320</v>
      </c>
      <c r="B4106">
        <v>2017</v>
      </c>
      <c r="C4106" t="s">
        <v>317</v>
      </c>
      <c r="D4106">
        <v>18100</v>
      </c>
      <c r="E4106" t="s">
        <v>316</v>
      </c>
      <c r="F4106">
        <v>149000</v>
      </c>
    </row>
    <row r="4107" spans="1:6" x14ac:dyDescent="0.45">
      <c r="A4107" t="s">
        <v>314</v>
      </c>
      <c r="B4107">
        <v>2016</v>
      </c>
      <c r="C4107" t="s">
        <v>317</v>
      </c>
      <c r="D4107">
        <v>12400</v>
      </c>
      <c r="E4107" t="s">
        <v>313</v>
      </c>
      <c r="F4107">
        <v>149000</v>
      </c>
    </row>
    <row r="4108" spans="1:6" x14ac:dyDescent="0.45">
      <c r="A4108" t="s">
        <v>314</v>
      </c>
      <c r="B4108">
        <v>2016</v>
      </c>
      <c r="C4108" t="s">
        <v>317</v>
      </c>
      <c r="D4108">
        <v>19400</v>
      </c>
      <c r="E4108" t="s">
        <v>313</v>
      </c>
      <c r="F4108">
        <v>149000</v>
      </c>
    </row>
    <row r="4109" spans="1:6" x14ac:dyDescent="0.45">
      <c r="A4109" t="s">
        <v>320</v>
      </c>
      <c r="B4109">
        <v>2018</v>
      </c>
      <c r="C4109" t="s">
        <v>315</v>
      </c>
      <c r="D4109">
        <v>8223</v>
      </c>
      <c r="E4109" t="s">
        <v>313</v>
      </c>
      <c r="F4109">
        <v>148800</v>
      </c>
    </row>
    <row r="4110" spans="1:6" x14ac:dyDescent="0.45">
      <c r="A4110" t="s">
        <v>314</v>
      </c>
      <c r="B4110">
        <v>2015</v>
      </c>
      <c r="C4110" t="s">
        <v>317</v>
      </c>
      <c r="D4110">
        <v>20178</v>
      </c>
      <c r="E4110" t="s">
        <v>316</v>
      </c>
      <c r="F4110">
        <v>148800</v>
      </c>
    </row>
    <row r="4111" spans="1:6" x14ac:dyDescent="0.45">
      <c r="A4111" t="s">
        <v>320</v>
      </c>
      <c r="B4111">
        <v>2016</v>
      </c>
      <c r="C4111" t="s">
        <v>312</v>
      </c>
      <c r="D4111">
        <v>9400</v>
      </c>
      <c r="E4111" t="s">
        <v>316</v>
      </c>
      <c r="F4111">
        <v>147900</v>
      </c>
    </row>
    <row r="4112" spans="1:6" x14ac:dyDescent="0.45">
      <c r="A4112" t="s">
        <v>320</v>
      </c>
      <c r="B4112">
        <v>2018</v>
      </c>
      <c r="C4112" t="s">
        <v>315</v>
      </c>
      <c r="D4112">
        <v>9700</v>
      </c>
      <c r="E4112" t="s">
        <v>313</v>
      </c>
      <c r="F4112">
        <v>147900</v>
      </c>
    </row>
    <row r="4113" spans="1:6" x14ac:dyDescent="0.45">
      <c r="A4113" t="s">
        <v>328</v>
      </c>
      <c r="B4113">
        <v>2019</v>
      </c>
      <c r="C4113" t="s">
        <v>312</v>
      </c>
      <c r="D4113">
        <v>4700</v>
      </c>
      <c r="E4113" t="s">
        <v>313</v>
      </c>
      <c r="F4113">
        <v>147000</v>
      </c>
    </row>
    <row r="4114" spans="1:6" x14ac:dyDescent="0.45">
      <c r="A4114" t="s">
        <v>314</v>
      </c>
      <c r="B4114">
        <v>2015</v>
      </c>
      <c r="C4114" t="s">
        <v>317</v>
      </c>
      <c r="D4114">
        <v>18800</v>
      </c>
      <c r="E4114" t="s">
        <v>316</v>
      </c>
      <c r="F4114">
        <v>147000</v>
      </c>
    </row>
    <row r="4115" spans="1:6" x14ac:dyDescent="0.45">
      <c r="A4115" t="s">
        <v>334</v>
      </c>
      <c r="B4115">
        <v>2020</v>
      </c>
      <c r="C4115" t="s">
        <v>317</v>
      </c>
      <c r="D4115">
        <v>7502</v>
      </c>
      <c r="E4115" t="s">
        <v>316</v>
      </c>
      <c r="F4115">
        <v>145000</v>
      </c>
    </row>
    <row r="4116" spans="1:6" x14ac:dyDescent="0.45">
      <c r="A4116" t="s">
        <v>330</v>
      </c>
      <c r="B4116">
        <v>2016</v>
      </c>
      <c r="C4116" t="s">
        <v>312</v>
      </c>
      <c r="D4116">
        <v>13153</v>
      </c>
      <c r="E4116" t="s">
        <v>313</v>
      </c>
      <c r="F4116">
        <v>144900</v>
      </c>
    </row>
    <row r="4117" spans="1:6" x14ac:dyDescent="0.45">
      <c r="A4117" t="s">
        <v>337</v>
      </c>
      <c r="B4117">
        <v>2020</v>
      </c>
      <c r="C4117" t="s">
        <v>312</v>
      </c>
      <c r="D4117">
        <v>1870</v>
      </c>
      <c r="E4117" t="s">
        <v>313</v>
      </c>
      <c r="F4117">
        <v>144900</v>
      </c>
    </row>
    <row r="4118" spans="1:6" x14ac:dyDescent="0.45">
      <c r="A4118" t="s">
        <v>337</v>
      </c>
      <c r="B4118">
        <v>2021</v>
      </c>
      <c r="C4118" t="s">
        <v>312</v>
      </c>
      <c r="D4118">
        <v>2656</v>
      </c>
      <c r="E4118" t="s">
        <v>313</v>
      </c>
      <c r="F4118">
        <v>144900</v>
      </c>
    </row>
    <row r="4119" spans="1:6" x14ac:dyDescent="0.45">
      <c r="A4119" t="s">
        <v>319</v>
      </c>
      <c r="B4119">
        <v>2016</v>
      </c>
      <c r="C4119" t="s">
        <v>312</v>
      </c>
      <c r="D4119">
        <v>7782</v>
      </c>
      <c r="E4119" t="s">
        <v>316</v>
      </c>
      <c r="F4119">
        <v>144900</v>
      </c>
    </row>
    <row r="4120" spans="1:6" x14ac:dyDescent="0.45">
      <c r="A4120" t="s">
        <v>319</v>
      </c>
      <c r="B4120">
        <v>2019</v>
      </c>
      <c r="C4120" t="s">
        <v>317</v>
      </c>
      <c r="D4120">
        <v>9864</v>
      </c>
      <c r="E4120" t="s">
        <v>313</v>
      </c>
      <c r="F4120">
        <v>144900</v>
      </c>
    </row>
    <row r="4121" spans="1:6" x14ac:dyDescent="0.45">
      <c r="A4121" t="s">
        <v>319</v>
      </c>
      <c r="B4121">
        <v>2020</v>
      </c>
      <c r="C4121" t="s">
        <v>317</v>
      </c>
      <c r="D4121">
        <v>10899</v>
      </c>
      <c r="E4121" t="s">
        <v>313</v>
      </c>
      <c r="F4121">
        <v>144900</v>
      </c>
    </row>
    <row r="4122" spans="1:6" x14ac:dyDescent="0.45">
      <c r="A4122" t="s">
        <v>331</v>
      </c>
      <c r="B4122">
        <v>2017</v>
      </c>
      <c r="C4122" t="s">
        <v>312</v>
      </c>
      <c r="D4122">
        <v>11600</v>
      </c>
      <c r="E4122" t="s">
        <v>313</v>
      </c>
      <c r="F4122">
        <v>144900</v>
      </c>
    </row>
    <row r="4123" spans="1:6" x14ac:dyDescent="0.45">
      <c r="A4123" t="s">
        <v>324</v>
      </c>
      <c r="B4123">
        <v>2016</v>
      </c>
      <c r="C4123" t="s">
        <v>317</v>
      </c>
      <c r="D4123">
        <v>18000</v>
      </c>
      <c r="E4123" t="s">
        <v>313</v>
      </c>
      <c r="F4123">
        <v>144900</v>
      </c>
    </row>
    <row r="4124" spans="1:6" x14ac:dyDescent="0.45">
      <c r="A4124" t="s">
        <v>324</v>
      </c>
      <c r="B4124">
        <v>2021</v>
      </c>
      <c r="C4124" t="s">
        <v>312</v>
      </c>
      <c r="D4124">
        <v>3750</v>
      </c>
      <c r="E4124" t="s">
        <v>313</v>
      </c>
      <c r="F4124">
        <v>144900</v>
      </c>
    </row>
    <row r="4125" spans="1:6" x14ac:dyDescent="0.45">
      <c r="A4125" t="s">
        <v>336</v>
      </c>
      <c r="B4125">
        <v>2015</v>
      </c>
      <c r="C4125" t="s">
        <v>317</v>
      </c>
      <c r="D4125">
        <v>17500</v>
      </c>
      <c r="E4125" t="s">
        <v>316</v>
      </c>
      <c r="F4125">
        <v>144900</v>
      </c>
    </row>
    <row r="4126" spans="1:6" x14ac:dyDescent="0.45">
      <c r="A4126" t="s">
        <v>321</v>
      </c>
      <c r="B4126">
        <v>2018</v>
      </c>
      <c r="C4126" t="s">
        <v>312</v>
      </c>
      <c r="D4126">
        <v>8022</v>
      </c>
      <c r="E4126" t="s">
        <v>316</v>
      </c>
      <c r="F4126">
        <v>144900</v>
      </c>
    </row>
    <row r="4127" spans="1:6" x14ac:dyDescent="0.45">
      <c r="A4127" t="s">
        <v>321</v>
      </c>
      <c r="B4127">
        <v>2020</v>
      </c>
      <c r="C4127" t="s">
        <v>312</v>
      </c>
      <c r="D4127">
        <v>4810</v>
      </c>
      <c r="E4127" t="s">
        <v>313</v>
      </c>
      <c r="F4127">
        <v>144900</v>
      </c>
    </row>
    <row r="4128" spans="1:6" x14ac:dyDescent="0.45">
      <c r="A4128" t="s">
        <v>311</v>
      </c>
      <c r="B4128">
        <v>2019</v>
      </c>
      <c r="C4128" t="s">
        <v>317</v>
      </c>
      <c r="D4128">
        <v>8109</v>
      </c>
      <c r="E4128" t="s">
        <v>316</v>
      </c>
      <c r="F4128">
        <v>144900</v>
      </c>
    </row>
    <row r="4129" spans="1:6" x14ac:dyDescent="0.45">
      <c r="A4129" t="s">
        <v>311</v>
      </c>
      <c r="B4129">
        <v>2020</v>
      </c>
      <c r="C4129" t="s">
        <v>317</v>
      </c>
      <c r="D4129">
        <v>3478</v>
      </c>
      <c r="E4129" t="s">
        <v>313</v>
      </c>
      <c r="F4129">
        <v>144900</v>
      </c>
    </row>
    <row r="4130" spans="1:6" x14ac:dyDescent="0.45">
      <c r="A4130" t="s">
        <v>311</v>
      </c>
      <c r="B4130">
        <v>2021</v>
      </c>
      <c r="C4130" t="s">
        <v>312</v>
      </c>
      <c r="D4130">
        <v>5315</v>
      </c>
      <c r="E4130" t="s">
        <v>313</v>
      </c>
      <c r="F4130">
        <v>144900</v>
      </c>
    </row>
    <row r="4131" spans="1:6" x14ac:dyDescent="0.45">
      <c r="A4131" t="s">
        <v>329</v>
      </c>
      <c r="B4131">
        <v>2019</v>
      </c>
      <c r="C4131" t="s">
        <v>312</v>
      </c>
      <c r="D4131">
        <v>10086</v>
      </c>
      <c r="E4131" t="s">
        <v>313</v>
      </c>
      <c r="F4131">
        <v>144900</v>
      </c>
    </row>
    <row r="4132" spans="1:6" x14ac:dyDescent="0.45">
      <c r="A4132" t="s">
        <v>328</v>
      </c>
      <c r="B4132">
        <v>2019</v>
      </c>
      <c r="C4132" t="s">
        <v>312</v>
      </c>
      <c r="D4132">
        <v>1680</v>
      </c>
      <c r="E4132" t="s">
        <v>313</v>
      </c>
      <c r="F4132">
        <v>144900</v>
      </c>
    </row>
    <row r="4133" spans="1:6" x14ac:dyDescent="0.45">
      <c r="A4133" t="s">
        <v>328</v>
      </c>
      <c r="B4133">
        <v>2019</v>
      </c>
      <c r="C4133" t="s">
        <v>312</v>
      </c>
      <c r="D4133">
        <v>8524</v>
      </c>
      <c r="E4133" t="s">
        <v>316</v>
      </c>
      <c r="F4133">
        <v>144900</v>
      </c>
    </row>
    <row r="4134" spans="1:6" x14ac:dyDescent="0.45">
      <c r="A4134" t="s">
        <v>328</v>
      </c>
      <c r="B4134">
        <v>2021</v>
      </c>
      <c r="C4134" t="s">
        <v>312</v>
      </c>
      <c r="D4134">
        <v>5955</v>
      </c>
      <c r="E4134" t="s">
        <v>313</v>
      </c>
      <c r="F4134">
        <v>144900</v>
      </c>
    </row>
    <row r="4135" spans="1:6" x14ac:dyDescent="0.45">
      <c r="A4135" t="s">
        <v>335</v>
      </c>
      <c r="B4135">
        <v>2018</v>
      </c>
      <c r="C4135" t="s">
        <v>315</v>
      </c>
      <c r="D4135">
        <v>15000</v>
      </c>
      <c r="E4135" t="s">
        <v>316</v>
      </c>
      <c r="F4135">
        <v>144900</v>
      </c>
    </row>
    <row r="4136" spans="1:6" x14ac:dyDescent="0.45">
      <c r="A4136" t="s">
        <v>335</v>
      </c>
      <c r="B4136">
        <v>2020</v>
      </c>
      <c r="C4136" t="s">
        <v>315</v>
      </c>
      <c r="D4136">
        <v>26400</v>
      </c>
      <c r="E4136" t="s">
        <v>316</v>
      </c>
      <c r="F4136">
        <v>144900</v>
      </c>
    </row>
    <row r="4137" spans="1:6" x14ac:dyDescent="0.45">
      <c r="A4137" t="s">
        <v>320</v>
      </c>
      <c r="B4137">
        <v>2015</v>
      </c>
      <c r="C4137" t="s">
        <v>317</v>
      </c>
      <c r="D4137">
        <v>15871</v>
      </c>
      <c r="E4137" t="s">
        <v>316</v>
      </c>
      <c r="F4137">
        <v>144900</v>
      </c>
    </row>
    <row r="4138" spans="1:6" x14ac:dyDescent="0.45">
      <c r="A4138" t="s">
        <v>320</v>
      </c>
      <c r="B4138">
        <v>2015</v>
      </c>
      <c r="C4138" t="s">
        <v>317</v>
      </c>
      <c r="D4138">
        <v>19150</v>
      </c>
      <c r="E4138" t="s">
        <v>316</v>
      </c>
      <c r="F4138">
        <v>144900</v>
      </c>
    </row>
    <row r="4139" spans="1:6" x14ac:dyDescent="0.45">
      <c r="A4139" t="s">
        <v>320</v>
      </c>
      <c r="B4139">
        <v>2018</v>
      </c>
      <c r="C4139" t="s">
        <v>312</v>
      </c>
      <c r="D4139">
        <v>8748</v>
      </c>
      <c r="E4139" t="s">
        <v>313</v>
      </c>
      <c r="F4139">
        <v>144900</v>
      </c>
    </row>
    <row r="4140" spans="1:6" x14ac:dyDescent="0.45">
      <c r="A4140" t="s">
        <v>320</v>
      </c>
      <c r="B4140">
        <v>2018</v>
      </c>
      <c r="C4140" t="s">
        <v>317</v>
      </c>
      <c r="D4140">
        <v>13900</v>
      </c>
      <c r="E4140" t="s">
        <v>313</v>
      </c>
      <c r="F4140">
        <v>144900</v>
      </c>
    </row>
    <row r="4141" spans="1:6" x14ac:dyDescent="0.45">
      <c r="A4141" t="s">
        <v>320</v>
      </c>
      <c r="B4141">
        <v>2019</v>
      </c>
      <c r="C4141" t="s">
        <v>315</v>
      </c>
      <c r="D4141">
        <v>21350</v>
      </c>
      <c r="E4141" t="s">
        <v>316</v>
      </c>
      <c r="F4141">
        <v>144900</v>
      </c>
    </row>
    <row r="4142" spans="1:6" x14ac:dyDescent="0.45">
      <c r="A4142" t="s">
        <v>320</v>
      </c>
      <c r="B4142">
        <v>2019</v>
      </c>
      <c r="C4142" t="s">
        <v>317</v>
      </c>
      <c r="D4142">
        <v>15337</v>
      </c>
      <c r="E4142" t="s">
        <v>316</v>
      </c>
      <c r="F4142">
        <v>144900</v>
      </c>
    </row>
    <row r="4143" spans="1:6" x14ac:dyDescent="0.45">
      <c r="A4143" t="s">
        <v>320</v>
      </c>
      <c r="B4143">
        <v>2019</v>
      </c>
      <c r="C4143" t="s">
        <v>317</v>
      </c>
      <c r="D4143">
        <v>23950</v>
      </c>
      <c r="E4143" t="s">
        <v>316</v>
      </c>
      <c r="F4143">
        <v>144900</v>
      </c>
    </row>
    <row r="4144" spans="1:6" x14ac:dyDescent="0.45">
      <c r="A4144" t="s">
        <v>320</v>
      </c>
      <c r="B4144">
        <v>2020</v>
      </c>
      <c r="C4144" t="s">
        <v>317</v>
      </c>
      <c r="D4144">
        <v>7245</v>
      </c>
      <c r="E4144" t="s">
        <v>313</v>
      </c>
      <c r="F4144">
        <v>144900</v>
      </c>
    </row>
    <row r="4145" spans="1:6" x14ac:dyDescent="0.45">
      <c r="A4145" t="s">
        <v>314</v>
      </c>
      <c r="B4145">
        <v>2014</v>
      </c>
      <c r="C4145" t="s">
        <v>317</v>
      </c>
      <c r="D4145">
        <v>11684</v>
      </c>
      <c r="E4145" t="s">
        <v>316</v>
      </c>
      <c r="F4145">
        <v>144900</v>
      </c>
    </row>
    <row r="4146" spans="1:6" x14ac:dyDescent="0.45">
      <c r="A4146" t="s">
        <v>314</v>
      </c>
      <c r="B4146">
        <v>2014</v>
      </c>
      <c r="C4146" t="s">
        <v>317</v>
      </c>
      <c r="D4146">
        <v>14690</v>
      </c>
      <c r="E4146" t="s">
        <v>316</v>
      </c>
      <c r="F4146">
        <v>144900</v>
      </c>
    </row>
    <row r="4147" spans="1:6" x14ac:dyDescent="0.45">
      <c r="A4147" t="s">
        <v>314</v>
      </c>
      <c r="B4147">
        <v>2015</v>
      </c>
      <c r="C4147" t="s">
        <v>312</v>
      </c>
      <c r="D4147">
        <v>10555</v>
      </c>
      <c r="E4147" t="s">
        <v>313</v>
      </c>
      <c r="F4147">
        <v>144900</v>
      </c>
    </row>
    <row r="4148" spans="1:6" x14ac:dyDescent="0.45">
      <c r="A4148" t="s">
        <v>314</v>
      </c>
      <c r="B4148">
        <v>2016</v>
      </c>
      <c r="C4148" t="s">
        <v>317</v>
      </c>
      <c r="D4148">
        <v>13560</v>
      </c>
      <c r="E4148" t="s">
        <v>313</v>
      </c>
      <c r="F4148">
        <v>144900</v>
      </c>
    </row>
    <row r="4149" spans="1:6" x14ac:dyDescent="0.45">
      <c r="A4149" t="s">
        <v>314</v>
      </c>
      <c r="B4149">
        <v>2014</v>
      </c>
      <c r="C4149" t="s">
        <v>317</v>
      </c>
      <c r="D4149">
        <v>13000</v>
      </c>
      <c r="E4149" t="s">
        <v>316</v>
      </c>
      <c r="F4149">
        <v>144899</v>
      </c>
    </row>
    <row r="4150" spans="1:6" x14ac:dyDescent="0.45">
      <c r="A4150" t="s">
        <v>327</v>
      </c>
      <c r="B4150">
        <v>2016</v>
      </c>
      <c r="C4150" t="s">
        <v>312</v>
      </c>
      <c r="D4150">
        <v>16000</v>
      </c>
      <c r="E4150" t="s">
        <v>313</v>
      </c>
      <c r="F4150">
        <v>144800</v>
      </c>
    </row>
    <row r="4151" spans="1:6" x14ac:dyDescent="0.45">
      <c r="A4151" t="s">
        <v>334</v>
      </c>
      <c r="B4151">
        <v>2015</v>
      </c>
      <c r="C4151" t="s">
        <v>312</v>
      </c>
      <c r="D4151">
        <v>4997</v>
      </c>
      <c r="E4151" t="s">
        <v>316</v>
      </c>
      <c r="F4151">
        <v>144800</v>
      </c>
    </row>
    <row r="4152" spans="1:6" x14ac:dyDescent="0.45">
      <c r="A4152" t="s">
        <v>337</v>
      </c>
      <c r="B4152">
        <v>2017</v>
      </c>
      <c r="C4152" t="s">
        <v>312</v>
      </c>
      <c r="D4152">
        <v>7521</v>
      </c>
      <c r="E4152" t="s">
        <v>316</v>
      </c>
      <c r="F4152">
        <v>144800</v>
      </c>
    </row>
    <row r="4153" spans="1:6" x14ac:dyDescent="0.45">
      <c r="A4153" t="s">
        <v>319</v>
      </c>
      <c r="B4153">
        <v>2019</v>
      </c>
      <c r="C4153" t="s">
        <v>317</v>
      </c>
      <c r="D4153">
        <v>11064</v>
      </c>
      <c r="E4153" t="s">
        <v>313</v>
      </c>
      <c r="F4153">
        <v>144800</v>
      </c>
    </row>
    <row r="4154" spans="1:6" x14ac:dyDescent="0.45">
      <c r="A4154" t="s">
        <v>311</v>
      </c>
      <c r="B4154">
        <v>2019</v>
      </c>
      <c r="C4154" t="s">
        <v>317</v>
      </c>
      <c r="D4154">
        <v>1950</v>
      </c>
      <c r="E4154" t="s">
        <v>313</v>
      </c>
      <c r="F4154">
        <v>144800</v>
      </c>
    </row>
    <row r="4155" spans="1:6" x14ac:dyDescent="0.45">
      <c r="A4155" t="s">
        <v>335</v>
      </c>
      <c r="B4155">
        <v>2014</v>
      </c>
      <c r="C4155" t="s">
        <v>315</v>
      </c>
      <c r="D4155">
        <v>18456</v>
      </c>
      <c r="E4155" t="s">
        <v>316</v>
      </c>
      <c r="F4155">
        <v>144800</v>
      </c>
    </row>
    <row r="4156" spans="1:6" x14ac:dyDescent="0.45">
      <c r="A4156" t="s">
        <v>330</v>
      </c>
      <c r="B4156">
        <v>2014</v>
      </c>
      <c r="C4156" t="s">
        <v>317</v>
      </c>
      <c r="D4156">
        <v>12740</v>
      </c>
      <c r="E4156" t="s">
        <v>313</v>
      </c>
      <c r="F4156">
        <v>144700</v>
      </c>
    </row>
    <row r="4157" spans="1:6" x14ac:dyDescent="0.45">
      <c r="A4157" t="s">
        <v>320</v>
      </c>
      <c r="B4157">
        <v>2019</v>
      </c>
      <c r="C4157" t="s">
        <v>315</v>
      </c>
      <c r="D4157">
        <v>15067</v>
      </c>
      <c r="E4157" t="s">
        <v>316</v>
      </c>
      <c r="F4157">
        <v>144500</v>
      </c>
    </row>
    <row r="4158" spans="1:6" x14ac:dyDescent="0.45">
      <c r="A4158" t="s">
        <v>311</v>
      </c>
      <c r="B4158">
        <v>2018</v>
      </c>
      <c r="C4158" t="s">
        <v>317</v>
      </c>
      <c r="D4158">
        <v>9274</v>
      </c>
      <c r="E4158" t="s">
        <v>316</v>
      </c>
      <c r="F4158">
        <v>143900</v>
      </c>
    </row>
    <row r="4159" spans="1:6" x14ac:dyDescent="0.45">
      <c r="A4159" t="s">
        <v>328</v>
      </c>
      <c r="B4159">
        <v>2017</v>
      </c>
      <c r="C4159" t="s">
        <v>317</v>
      </c>
      <c r="D4159">
        <v>20647</v>
      </c>
      <c r="E4159" t="s">
        <v>316</v>
      </c>
      <c r="F4159">
        <v>143750</v>
      </c>
    </row>
    <row r="4160" spans="1:6" x14ac:dyDescent="0.45">
      <c r="A4160" t="s">
        <v>321</v>
      </c>
      <c r="B4160">
        <v>2020</v>
      </c>
      <c r="C4160" t="s">
        <v>317</v>
      </c>
      <c r="D4160">
        <v>7700</v>
      </c>
      <c r="E4160" t="s">
        <v>313</v>
      </c>
      <c r="F4160">
        <v>143625</v>
      </c>
    </row>
    <row r="4161" spans="1:6" x14ac:dyDescent="0.45">
      <c r="A4161" t="s">
        <v>319</v>
      </c>
      <c r="B4161">
        <v>2018</v>
      </c>
      <c r="C4161" t="s">
        <v>312</v>
      </c>
      <c r="D4161">
        <v>3737</v>
      </c>
      <c r="E4161" t="s">
        <v>313</v>
      </c>
      <c r="F4161">
        <v>143000</v>
      </c>
    </row>
    <row r="4162" spans="1:6" x14ac:dyDescent="0.45">
      <c r="A4162" t="s">
        <v>320</v>
      </c>
      <c r="B4162">
        <v>2018</v>
      </c>
      <c r="C4162" t="s">
        <v>312</v>
      </c>
      <c r="D4162">
        <v>5490</v>
      </c>
      <c r="E4162" t="s">
        <v>313</v>
      </c>
      <c r="F4162">
        <v>143000</v>
      </c>
    </row>
    <row r="4163" spans="1:6" x14ac:dyDescent="0.45">
      <c r="A4163" t="s">
        <v>314</v>
      </c>
      <c r="B4163">
        <v>2019</v>
      </c>
      <c r="C4163" t="s">
        <v>317</v>
      </c>
      <c r="D4163">
        <v>39852</v>
      </c>
      <c r="E4163" t="s">
        <v>316</v>
      </c>
      <c r="F4163">
        <v>143000</v>
      </c>
    </row>
    <row r="4164" spans="1:6" x14ac:dyDescent="0.45">
      <c r="A4164" t="s">
        <v>329</v>
      </c>
      <c r="B4164">
        <v>2021</v>
      </c>
      <c r="C4164" t="s">
        <v>312</v>
      </c>
      <c r="D4164">
        <v>3914</v>
      </c>
      <c r="E4164" t="s">
        <v>313</v>
      </c>
      <c r="F4164">
        <v>142900</v>
      </c>
    </row>
    <row r="4165" spans="1:6" x14ac:dyDescent="0.45">
      <c r="A4165" t="s">
        <v>319</v>
      </c>
      <c r="B4165">
        <v>2018</v>
      </c>
      <c r="C4165" t="s">
        <v>317</v>
      </c>
      <c r="D4165">
        <v>14698</v>
      </c>
      <c r="E4165" t="s">
        <v>316</v>
      </c>
      <c r="F4165">
        <v>140000</v>
      </c>
    </row>
    <row r="4166" spans="1:6" x14ac:dyDescent="0.45">
      <c r="A4166" t="s">
        <v>335</v>
      </c>
      <c r="B4166">
        <v>2018</v>
      </c>
      <c r="C4166" t="s">
        <v>315</v>
      </c>
      <c r="D4166">
        <v>8793</v>
      </c>
      <c r="E4166" t="s">
        <v>316</v>
      </c>
      <c r="F4166">
        <v>140000</v>
      </c>
    </row>
    <row r="4167" spans="1:6" x14ac:dyDescent="0.45">
      <c r="A4167" t="s">
        <v>324</v>
      </c>
      <c r="B4167">
        <v>2015</v>
      </c>
      <c r="C4167" t="s">
        <v>317</v>
      </c>
      <c r="D4167">
        <v>14000</v>
      </c>
      <c r="E4167" t="s">
        <v>316</v>
      </c>
      <c r="F4167">
        <v>139999</v>
      </c>
    </row>
    <row r="4168" spans="1:6" x14ac:dyDescent="0.45">
      <c r="A4168" t="s">
        <v>324</v>
      </c>
      <c r="B4168">
        <v>2016</v>
      </c>
      <c r="C4168" t="s">
        <v>317</v>
      </c>
      <c r="D4168">
        <v>15000</v>
      </c>
      <c r="E4168" t="s">
        <v>316</v>
      </c>
      <c r="F4168">
        <v>139999</v>
      </c>
    </row>
    <row r="4169" spans="1:6" x14ac:dyDescent="0.45">
      <c r="A4169" t="s">
        <v>335</v>
      </c>
      <c r="B4169">
        <v>2018</v>
      </c>
      <c r="C4169" t="s">
        <v>315</v>
      </c>
      <c r="D4169">
        <v>8081</v>
      </c>
      <c r="E4169" t="s">
        <v>316</v>
      </c>
      <c r="F4169">
        <v>139990</v>
      </c>
    </row>
    <row r="4170" spans="1:6" x14ac:dyDescent="0.45">
      <c r="A4170" t="s">
        <v>330</v>
      </c>
      <c r="B4170">
        <v>2014</v>
      </c>
      <c r="C4170" t="s">
        <v>317</v>
      </c>
      <c r="D4170">
        <v>20300</v>
      </c>
      <c r="E4170" t="s">
        <v>316</v>
      </c>
      <c r="F4170">
        <v>139900</v>
      </c>
    </row>
    <row r="4171" spans="1:6" x14ac:dyDescent="0.45">
      <c r="A4171" t="s">
        <v>330</v>
      </c>
      <c r="B4171">
        <v>2014</v>
      </c>
      <c r="C4171" t="s">
        <v>317</v>
      </c>
      <c r="D4171">
        <v>20549</v>
      </c>
      <c r="E4171" t="s">
        <v>316</v>
      </c>
      <c r="F4171">
        <v>139900</v>
      </c>
    </row>
    <row r="4172" spans="1:6" x14ac:dyDescent="0.45">
      <c r="A4172" t="s">
        <v>327</v>
      </c>
      <c r="B4172">
        <v>2015</v>
      </c>
      <c r="C4172" t="s">
        <v>322</v>
      </c>
      <c r="D4172">
        <v>8961</v>
      </c>
      <c r="E4172" t="s">
        <v>316</v>
      </c>
      <c r="F4172">
        <v>139900</v>
      </c>
    </row>
    <row r="4173" spans="1:6" x14ac:dyDescent="0.45">
      <c r="A4173" t="s">
        <v>334</v>
      </c>
      <c r="B4173">
        <v>2016</v>
      </c>
      <c r="C4173" t="s">
        <v>317</v>
      </c>
      <c r="D4173">
        <v>13800</v>
      </c>
      <c r="E4173" t="s">
        <v>313</v>
      </c>
      <c r="F4173">
        <v>139900</v>
      </c>
    </row>
    <row r="4174" spans="1:6" x14ac:dyDescent="0.45">
      <c r="A4174" t="s">
        <v>337</v>
      </c>
      <c r="B4174">
        <v>2021</v>
      </c>
      <c r="C4174" t="s">
        <v>312</v>
      </c>
      <c r="D4174">
        <v>1495</v>
      </c>
      <c r="E4174" t="s">
        <v>313</v>
      </c>
      <c r="F4174">
        <v>139900</v>
      </c>
    </row>
    <row r="4175" spans="1:6" x14ac:dyDescent="0.45">
      <c r="A4175" t="s">
        <v>319</v>
      </c>
      <c r="B4175">
        <v>2017</v>
      </c>
      <c r="C4175" t="s">
        <v>312</v>
      </c>
      <c r="D4175">
        <v>8700</v>
      </c>
      <c r="E4175" t="s">
        <v>313</v>
      </c>
      <c r="F4175">
        <v>139900</v>
      </c>
    </row>
    <row r="4176" spans="1:6" x14ac:dyDescent="0.45">
      <c r="A4176" t="s">
        <v>319</v>
      </c>
      <c r="B4176">
        <v>2018</v>
      </c>
      <c r="C4176" t="s">
        <v>312</v>
      </c>
      <c r="D4176">
        <v>5196</v>
      </c>
      <c r="E4176" t="s">
        <v>313</v>
      </c>
      <c r="F4176">
        <v>139900</v>
      </c>
    </row>
    <row r="4177" spans="1:6" x14ac:dyDescent="0.45">
      <c r="A4177" t="s">
        <v>319</v>
      </c>
      <c r="B4177">
        <v>2021</v>
      </c>
      <c r="C4177" t="s">
        <v>312</v>
      </c>
      <c r="D4177">
        <v>4290</v>
      </c>
      <c r="E4177" t="s">
        <v>313</v>
      </c>
      <c r="F4177">
        <v>139900</v>
      </c>
    </row>
    <row r="4178" spans="1:6" x14ac:dyDescent="0.45">
      <c r="A4178" t="s">
        <v>331</v>
      </c>
      <c r="B4178">
        <v>2018</v>
      </c>
      <c r="C4178" t="s">
        <v>317</v>
      </c>
      <c r="D4178">
        <v>8179</v>
      </c>
      <c r="E4178" t="s">
        <v>313</v>
      </c>
      <c r="F4178">
        <v>139900</v>
      </c>
    </row>
    <row r="4179" spans="1:6" x14ac:dyDescent="0.45">
      <c r="A4179" t="s">
        <v>324</v>
      </c>
      <c r="B4179">
        <v>2015</v>
      </c>
      <c r="C4179" t="s">
        <v>312</v>
      </c>
      <c r="D4179">
        <v>9477</v>
      </c>
      <c r="E4179" t="s">
        <v>313</v>
      </c>
      <c r="F4179">
        <v>139900</v>
      </c>
    </row>
    <row r="4180" spans="1:6" x14ac:dyDescent="0.45">
      <c r="A4180" t="s">
        <v>324</v>
      </c>
      <c r="B4180">
        <v>2017</v>
      </c>
      <c r="C4180" t="s">
        <v>312</v>
      </c>
      <c r="D4180">
        <v>4957</v>
      </c>
      <c r="E4180" t="s">
        <v>313</v>
      </c>
      <c r="F4180">
        <v>139900</v>
      </c>
    </row>
    <row r="4181" spans="1:6" x14ac:dyDescent="0.45">
      <c r="A4181" t="s">
        <v>324</v>
      </c>
      <c r="B4181">
        <v>2018</v>
      </c>
      <c r="C4181" t="s">
        <v>315</v>
      </c>
      <c r="D4181">
        <v>21300</v>
      </c>
      <c r="E4181" t="s">
        <v>316</v>
      </c>
      <c r="F4181">
        <v>139900</v>
      </c>
    </row>
    <row r="4182" spans="1:6" x14ac:dyDescent="0.45">
      <c r="A4182" t="s">
        <v>323</v>
      </c>
      <c r="B4182">
        <v>2014</v>
      </c>
      <c r="C4182" t="s">
        <v>312</v>
      </c>
      <c r="D4182">
        <v>14770</v>
      </c>
      <c r="E4182" t="s">
        <v>313</v>
      </c>
      <c r="F4182">
        <v>139900</v>
      </c>
    </row>
    <row r="4183" spans="1:6" x14ac:dyDescent="0.45">
      <c r="A4183" t="s">
        <v>323</v>
      </c>
      <c r="B4183">
        <v>2015</v>
      </c>
      <c r="C4183" t="s">
        <v>317</v>
      </c>
      <c r="D4183">
        <v>23000</v>
      </c>
      <c r="E4183" t="s">
        <v>316</v>
      </c>
      <c r="F4183">
        <v>139900</v>
      </c>
    </row>
    <row r="4184" spans="1:6" x14ac:dyDescent="0.45">
      <c r="A4184" t="s">
        <v>323</v>
      </c>
      <c r="B4184">
        <v>2017</v>
      </c>
      <c r="C4184" t="s">
        <v>312</v>
      </c>
      <c r="D4184">
        <v>5562</v>
      </c>
      <c r="E4184" t="s">
        <v>316</v>
      </c>
      <c r="F4184">
        <v>139900</v>
      </c>
    </row>
    <row r="4185" spans="1:6" x14ac:dyDescent="0.45">
      <c r="A4185" t="s">
        <v>339</v>
      </c>
      <c r="B4185">
        <v>2015</v>
      </c>
      <c r="C4185" t="s">
        <v>312</v>
      </c>
      <c r="D4185">
        <v>7920</v>
      </c>
      <c r="E4185" t="s">
        <v>313</v>
      </c>
      <c r="F4185">
        <v>139900</v>
      </c>
    </row>
    <row r="4186" spans="1:6" x14ac:dyDescent="0.45">
      <c r="A4186" t="s">
        <v>333</v>
      </c>
      <c r="B4186">
        <v>2016</v>
      </c>
      <c r="C4186" t="s">
        <v>317</v>
      </c>
      <c r="D4186">
        <v>13801</v>
      </c>
      <c r="E4186" t="s">
        <v>316</v>
      </c>
      <c r="F4186">
        <v>139900</v>
      </c>
    </row>
    <row r="4187" spans="1:6" x14ac:dyDescent="0.45">
      <c r="A4187" t="s">
        <v>318</v>
      </c>
      <c r="B4187">
        <v>2017</v>
      </c>
      <c r="C4187" t="s">
        <v>312</v>
      </c>
      <c r="D4187">
        <v>16700</v>
      </c>
      <c r="E4187" t="s">
        <v>316</v>
      </c>
      <c r="F4187">
        <v>139900</v>
      </c>
    </row>
    <row r="4188" spans="1:6" x14ac:dyDescent="0.45">
      <c r="A4188" t="s">
        <v>321</v>
      </c>
      <c r="B4188">
        <v>2015</v>
      </c>
      <c r="C4188" t="s">
        <v>317</v>
      </c>
      <c r="D4188">
        <v>15224</v>
      </c>
      <c r="E4188" t="s">
        <v>316</v>
      </c>
      <c r="F4188">
        <v>139900</v>
      </c>
    </row>
    <row r="4189" spans="1:6" x14ac:dyDescent="0.45">
      <c r="A4189" t="s">
        <v>311</v>
      </c>
      <c r="B4189">
        <v>2019</v>
      </c>
      <c r="C4189" t="s">
        <v>317</v>
      </c>
      <c r="D4189">
        <v>5270</v>
      </c>
      <c r="E4189" t="s">
        <v>313</v>
      </c>
      <c r="F4189">
        <v>139900</v>
      </c>
    </row>
    <row r="4190" spans="1:6" x14ac:dyDescent="0.45">
      <c r="A4190" t="s">
        <v>311</v>
      </c>
      <c r="B4190">
        <v>2020</v>
      </c>
      <c r="C4190" t="s">
        <v>312</v>
      </c>
      <c r="D4190">
        <v>5479</v>
      </c>
      <c r="E4190" t="s">
        <v>313</v>
      </c>
      <c r="F4190">
        <v>139900</v>
      </c>
    </row>
    <row r="4191" spans="1:6" x14ac:dyDescent="0.45">
      <c r="A4191" t="s">
        <v>329</v>
      </c>
      <c r="B4191">
        <v>2018</v>
      </c>
      <c r="C4191" t="s">
        <v>312</v>
      </c>
      <c r="D4191">
        <v>4674</v>
      </c>
      <c r="E4191" t="s">
        <v>313</v>
      </c>
      <c r="F4191">
        <v>139900</v>
      </c>
    </row>
    <row r="4192" spans="1:6" x14ac:dyDescent="0.45">
      <c r="A4192" t="s">
        <v>328</v>
      </c>
      <c r="B4192">
        <v>2014</v>
      </c>
      <c r="C4192" t="s">
        <v>312</v>
      </c>
      <c r="D4192">
        <v>10500</v>
      </c>
      <c r="E4192" t="s">
        <v>316</v>
      </c>
      <c r="F4192">
        <v>139900</v>
      </c>
    </row>
    <row r="4193" spans="1:6" x14ac:dyDescent="0.45">
      <c r="A4193" t="s">
        <v>328</v>
      </c>
      <c r="B4193">
        <v>2015</v>
      </c>
      <c r="C4193" t="s">
        <v>312</v>
      </c>
      <c r="D4193">
        <v>8228</v>
      </c>
      <c r="E4193" t="s">
        <v>316</v>
      </c>
      <c r="F4193">
        <v>139900</v>
      </c>
    </row>
    <row r="4194" spans="1:6" x14ac:dyDescent="0.45">
      <c r="A4194" t="s">
        <v>328</v>
      </c>
      <c r="B4194">
        <v>2015</v>
      </c>
      <c r="C4194" t="s">
        <v>317</v>
      </c>
      <c r="D4194">
        <v>17073</v>
      </c>
      <c r="E4194" t="s">
        <v>316</v>
      </c>
      <c r="F4194">
        <v>139900</v>
      </c>
    </row>
    <row r="4195" spans="1:6" x14ac:dyDescent="0.45">
      <c r="A4195" t="s">
        <v>328</v>
      </c>
      <c r="B4195">
        <v>2016</v>
      </c>
      <c r="C4195" t="s">
        <v>317</v>
      </c>
      <c r="D4195">
        <v>18217</v>
      </c>
      <c r="E4195" t="s">
        <v>316</v>
      </c>
      <c r="F4195">
        <v>139900</v>
      </c>
    </row>
    <row r="4196" spans="1:6" x14ac:dyDescent="0.45">
      <c r="A4196" t="s">
        <v>328</v>
      </c>
      <c r="B4196">
        <v>2019</v>
      </c>
      <c r="C4196" t="s">
        <v>317</v>
      </c>
      <c r="D4196">
        <v>11181</v>
      </c>
      <c r="E4196" t="s">
        <v>316</v>
      </c>
      <c r="F4196">
        <v>139900</v>
      </c>
    </row>
    <row r="4197" spans="1:6" x14ac:dyDescent="0.45">
      <c r="A4197" t="s">
        <v>335</v>
      </c>
      <c r="B4197">
        <v>2016</v>
      </c>
      <c r="C4197" t="s">
        <v>315</v>
      </c>
      <c r="D4197">
        <v>13447</v>
      </c>
      <c r="E4197" t="s">
        <v>316</v>
      </c>
      <c r="F4197">
        <v>139900</v>
      </c>
    </row>
    <row r="4198" spans="1:6" x14ac:dyDescent="0.45">
      <c r="A4198" t="s">
        <v>335</v>
      </c>
      <c r="B4198">
        <v>2016</v>
      </c>
      <c r="C4198" t="s">
        <v>312</v>
      </c>
      <c r="D4198">
        <v>6250</v>
      </c>
      <c r="E4198" t="s">
        <v>316</v>
      </c>
      <c r="F4198">
        <v>139900</v>
      </c>
    </row>
    <row r="4199" spans="1:6" x14ac:dyDescent="0.45">
      <c r="A4199" t="s">
        <v>335</v>
      </c>
      <c r="B4199">
        <v>2018</v>
      </c>
      <c r="C4199" t="s">
        <v>312</v>
      </c>
      <c r="D4199">
        <v>12900</v>
      </c>
      <c r="E4199" t="s">
        <v>316</v>
      </c>
      <c r="F4199">
        <v>139900</v>
      </c>
    </row>
    <row r="4200" spans="1:6" x14ac:dyDescent="0.45">
      <c r="A4200" t="s">
        <v>320</v>
      </c>
      <c r="B4200">
        <v>2015</v>
      </c>
      <c r="C4200" t="s">
        <v>312</v>
      </c>
      <c r="D4200">
        <v>6400</v>
      </c>
      <c r="E4200" t="s">
        <v>313</v>
      </c>
      <c r="F4200">
        <v>139900</v>
      </c>
    </row>
    <row r="4201" spans="1:6" x14ac:dyDescent="0.45">
      <c r="A4201" t="s">
        <v>320</v>
      </c>
      <c r="B4201">
        <v>2016</v>
      </c>
      <c r="C4201" t="s">
        <v>315</v>
      </c>
      <c r="D4201">
        <v>5200</v>
      </c>
      <c r="E4201" t="s">
        <v>313</v>
      </c>
      <c r="F4201">
        <v>139900</v>
      </c>
    </row>
    <row r="4202" spans="1:6" x14ac:dyDescent="0.45">
      <c r="A4202" t="s">
        <v>320</v>
      </c>
      <c r="B4202">
        <v>2016</v>
      </c>
      <c r="C4202" t="s">
        <v>312</v>
      </c>
      <c r="D4202">
        <v>8852</v>
      </c>
      <c r="E4202" t="s">
        <v>313</v>
      </c>
      <c r="F4202">
        <v>139900</v>
      </c>
    </row>
    <row r="4203" spans="1:6" x14ac:dyDescent="0.45">
      <c r="A4203" t="s">
        <v>320</v>
      </c>
      <c r="B4203">
        <v>2016</v>
      </c>
      <c r="C4203" t="s">
        <v>317</v>
      </c>
      <c r="D4203">
        <v>18543</v>
      </c>
      <c r="E4203" t="s">
        <v>313</v>
      </c>
      <c r="F4203">
        <v>139900</v>
      </c>
    </row>
    <row r="4204" spans="1:6" x14ac:dyDescent="0.45">
      <c r="A4204" t="s">
        <v>320</v>
      </c>
      <c r="B4204">
        <v>2017</v>
      </c>
      <c r="C4204" t="s">
        <v>315</v>
      </c>
      <c r="D4204">
        <v>4850</v>
      </c>
      <c r="E4204" t="s">
        <v>316</v>
      </c>
      <c r="F4204">
        <v>139900</v>
      </c>
    </row>
    <row r="4205" spans="1:6" x14ac:dyDescent="0.45">
      <c r="A4205" t="s">
        <v>320</v>
      </c>
      <c r="B4205">
        <v>2017</v>
      </c>
      <c r="C4205" t="s">
        <v>317</v>
      </c>
      <c r="D4205">
        <v>16000</v>
      </c>
      <c r="E4205" t="s">
        <v>313</v>
      </c>
      <c r="F4205">
        <v>139900</v>
      </c>
    </row>
    <row r="4206" spans="1:6" x14ac:dyDescent="0.45">
      <c r="A4206" t="s">
        <v>320</v>
      </c>
      <c r="B4206">
        <v>2019</v>
      </c>
      <c r="C4206" t="s">
        <v>312</v>
      </c>
      <c r="D4206">
        <v>4358</v>
      </c>
      <c r="E4206" t="s">
        <v>313</v>
      </c>
      <c r="F4206">
        <v>139900</v>
      </c>
    </row>
    <row r="4207" spans="1:6" x14ac:dyDescent="0.45">
      <c r="A4207" t="s">
        <v>314</v>
      </c>
      <c r="B4207">
        <v>2014</v>
      </c>
      <c r="C4207" t="s">
        <v>312</v>
      </c>
      <c r="D4207">
        <v>11000</v>
      </c>
      <c r="E4207" t="s">
        <v>313</v>
      </c>
      <c r="F4207">
        <v>139900</v>
      </c>
    </row>
    <row r="4208" spans="1:6" x14ac:dyDescent="0.45">
      <c r="A4208" t="s">
        <v>314</v>
      </c>
      <c r="B4208">
        <v>2014</v>
      </c>
      <c r="C4208" t="s">
        <v>317</v>
      </c>
      <c r="D4208">
        <v>15920</v>
      </c>
      <c r="E4208" t="s">
        <v>316</v>
      </c>
      <c r="F4208">
        <v>139900</v>
      </c>
    </row>
    <row r="4209" spans="1:6" x14ac:dyDescent="0.45">
      <c r="A4209" t="s">
        <v>314</v>
      </c>
      <c r="B4209">
        <v>2014</v>
      </c>
      <c r="C4209" t="s">
        <v>317</v>
      </c>
      <c r="D4209">
        <v>19664</v>
      </c>
      <c r="E4209" t="s">
        <v>316</v>
      </c>
      <c r="F4209">
        <v>139900</v>
      </c>
    </row>
    <row r="4210" spans="1:6" x14ac:dyDescent="0.45">
      <c r="A4210" t="s">
        <v>314</v>
      </c>
      <c r="B4210">
        <v>2016</v>
      </c>
      <c r="C4210" t="s">
        <v>317</v>
      </c>
      <c r="D4210">
        <v>18037</v>
      </c>
      <c r="E4210" t="s">
        <v>316</v>
      </c>
      <c r="F4210">
        <v>139900</v>
      </c>
    </row>
    <row r="4211" spans="1:6" x14ac:dyDescent="0.45">
      <c r="A4211" t="s">
        <v>314</v>
      </c>
      <c r="B4211">
        <v>2016</v>
      </c>
      <c r="C4211" t="s">
        <v>317</v>
      </c>
      <c r="D4211">
        <v>26970</v>
      </c>
      <c r="E4211" t="s">
        <v>316</v>
      </c>
      <c r="F4211">
        <v>139900</v>
      </c>
    </row>
    <row r="4212" spans="1:6" x14ac:dyDescent="0.45">
      <c r="A4212" t="s">
        <v>334</v>
      </c>
      <c r="B4212">
        <v>2015</v>
      </c>
      <c r="C4212" t="s">
        <v>317</v>
      </c>
      <c r="D4212">
        <v>17830</v>
      </c>
      <c r="E4212" t="s">
        <v>313</v>
      </c>
      <c r="F4212">
        <v>139800</v>
      </c>
    </row>
    <row r="4213" spans="1:6" x14ac:dyDescent="0.45">
      <c r="A4213" t="s">
        <v>324</v>
      </c>
      <c r="B4213">
        <v>2014</v>
      </c>
      <c r="C4213" t="s">
        <v>317</v>
      </c>
      <c r="D4213">
        <v>11385</v>
      </c>
      <c r="E4213" t="s">
        <v>313</v>
      </c>
      <c r="F4213">
        <v>139800</v>
      </c>
    </row>
    <row r="4214" spans="1:6" x14ac:dyDescent="0.45">
      <c r="A4214" t="s">
        <v>324</v>
      </c>
      <c r="B4214">
        <v>2017</v>
      </c>
      <c r="C4214" t="s">
        <v>317</v>
      </c>
      <c r="D4214">
        <v>15500</v>
      </c>
      <c r="E4214" t="s">
        <v>313</v>
      </c>
      <c r="F4214">
        <v>139800</v>
      </c>
    </row>
    <row r="4215" spans="1:6" x14ac:dyDescent="0.45">
      <c r="A4215" t="s">
        <v>333</v>
      </c>
      <c r="B4215">
        <v>2016</v>
      </c>
      <c r="C4215" t="s">
        <v>317</v>
      </c>
      <c r="D4215">
        <v>7958</v>
      </c>
      <c r="E4215" t="s">
        <v>313</v>
      </c>
      <c r="F4215">
        <v>139800</v>
      </c>
    </row>
    <row r="4216" spans="1:6" x14ac:dyDescent="0.45">
      <c r="A4216" t="s">
        <v>329</v>
      </c>
      <c r="B4216">
        <v>2017</v>
      </c>
      <c r="C4216" t="s">
        <v>312</v>
      </c>
      <c r="D4216">
        <v>12089</v>
      </c>
      <c r="E4216" t="s">
        <v>316</v>
      </c>
      <c r="F4216">
        <v>139800</v>
      </c>
    </row>
    <row r="4217" spans="1:6" x14ac:dyDescent="0.45">
      <c r="A4217" t="s">
        <v>320</v>
      </c>
      <c r="B4217">
        <v>2015</v>
      </c>
      <c r="C4217" t="s">
        <v>315</v>
      </c>
      <c r="D4217">
        <v>4997</v>
      </c>
      <c r="E4217" t="s">
        <v>316</v>
      </c>
      <c r="F4217">
        <v>139800</v>
      </c>
    </row>
    <row r="4218" spans="1:6" x14ac:dyDescent="0.45">
      <c r="A4218" t="s">
        <v>320</v>
      </c>
      <c r="B4218">
        <v>2019</v>
      </c>
      <c r="C4218" t="s">
        <v>322</v>
      </c>
      <c r="D4218">
        <v>3090</v>
      </c>
      <c r="E4218" t="s">
        <v>316</v>
      </c>
      <c r="F4218">
        <v>139800</v>
      </c>
    </row>
    <row r="4219" spans="1:6" x14ac:dyDescent="0.45">
      <c r="A4219" t="s">
        <v>320</v>
      </c>
      <c r="B4219">
        <v>2019</v>
      </c>
      <c r="C4219" t="s">
        <v>312</v>
      </c>
      <c r="D4219">
        <v>14492</v>
      </c>
      <c r="E4219" t="s">
        <v>313</v>
      </c>
      <c r="F4219">
        <v>139800</v>
      </c>
    </row>
    <row r="4220" spans="1:6" x14ac:dyDescent="0.45">
      <c r="A4220" t="s">
        <v>327</v>
      </c>
      <c r="B4220">
        <v>2017</v>
      </c>
      <c r="C4220" t="s">
        <v>317</v>
      </c>
      <c r="D4220">
        <v>19160</v>
      </c>
      <c r="E4220" t="s">
        <v>313</v>
      </c>
      <c r="F4220">
        <v>139500</v>
      </c>
    </row>
    <row r="4221" spans="1:6" x14ac:dyDescent="0.45">
      <c r="A4221" t="s">
        <v>331</v>
      </c>
      <c r="B4221">
        <v>2016</v>
      </c>
      <c r="C4221" t="s">
        <v>312</v>
      </c>
      <c r="D4221">
        <v>4335</v>
      </c>
      <c r="E4221" t="s">
        <v>316</v>
      </c>
      <c r="F4221">
        <v>139500</v>
      </c>
    </row>
    <row r="4222" spans="1:6" x14ac:dyDescent="0.45">
      <c r="A4222" t="s">
        <v>324</v>
      </c>
      <c r="B4222">
        <v>2016</v>
      </c>
      <c r="C4222" t="s">
        <v>317</v>
      </c>
      <c r="D4222">
        <v>15849</v>
      </c>
      <c r="E4222" t="s">
        <v>313</v>
      </c>
      <c r="F4222">
        <v>139500</v>
      </c>
    </row>
    <row r="4223" spans="1:6" x14ac:dyDescent="0.45">
      <c r="A4223" t="s">
        <v>324</v>
      </c>
      <c r="B4223">
        <v>2021</v>
      </c>
      <c r="C4223" t="s">
        <v>312</v>
      </c>
      <c r="D4223">
        <v>7000</v>
      </c>
      <c r="E4223" t="s">
        <v>316</v>
      </c>
      <c r="F4223">
        <v>139500</v>
      </c>
    </row>
    <row r="4224" spans="1:6" x14ac:dyDescent="0.45">
      <c r="A4224" t="s">
        <v>321</v>
      </c>
      <c r="B4224">
        <v>2016</v>
      </c>
      <c r="C4224" t="s">
        <v>317</v>
      </c>
      <c r="D4224">
        <v>8000</v>
      </c>
      <c r="E4224" t="s">
        <v>316</v>
      </c>
      <c r="F4224">
        <v>139500</v>
      </c>
    </row>
    <row r="4225" spans="1:6" x14ac:dyDescent="0.45">
      <c r="A4225" t="s">
        <v>329</v>
      </c>
      <c r="B4225">
        <v>2019</v>
      </c>
      <c r="C4225" t="s">
        <v>315</v>
      </c>
      <c r="D4225">
        <v>8010</v>
      </c>
      <c r="E4225" t="s">
        <v>316</v>
      </c>
      <c r="F4225">
        <v>139500</v>
      </c>
    </row>
    <row r="4226" spans="1:6" x14ac:dyDescent="0.45">
      <c r="A4226" t="s">
        <v>335</v>
      </c>
      <c r="B4226">
        <v>2020</v>
      </c>
      <c r="C4226" t="s">
        <v>312</v>
      </c>
      <c r="D4226">
        <v>1203</v>
      </c>
      <c r="E4226" t="s">
        <v>316</v>
      </c>
      <c r="F4226">
        <v>139500</v>
      </c>
    </row>
    <row r="4227" spans="1:6" x14ac:dyDescent="0.45">
      <c r="A4227" t="s">
        <v>335</v>
      </c>
      <c r="B4227">
        <v>2021</v>
      </c>
      <c r="C4227" t="s">
        <v>312</v>
      </c>
      <c r="D4227">
        <v>1431</v>
      </c>
      <c r="E4227" t="s">
        <v>316</v>
      </c>
      <c r="F4227">
        <v>139500</v>
      </c>
    </row>
    <row r="4228" spans="1:6" x14ac:dyDescent="0.45">
      <c r="A4228" t="s">
        <v>320</v>
      </c>
      <c r="B4228">
        <v>2017</v>
      </c>
      <c r="C4228" t="s">
        <v>317</v>
      </c>
      <c r="D4228">
        <v>19000</v>
      </c>
      <c r="E4228" t="s">
        <v>316</v>
      </c>
      <c r="F4228">
        <v>139500</v>
      </c>
    </row>
    <row r="4229" spans="1:6" x14ac:dyDescent="0.45">
      <c r="A4229" t="s">
        <v>334</v>
      </c>
      <c r="B4229">
        <v>2018</v>
      </c>
      <c r="C4229" t="s">
        <v>312</v>
      </c>
      <c r="D4229">
        <v>7045</v>
      </c>
      <c r="E4229" t="s">
        <v>313</v>
      </c>
      <c r="F4229">
        <v>139000</v>
      </c>
    </row>
    <row r="4230" spans="1:6" x14ac:dyDescent="0.45">
      <c r="A4230" t="s">
        <v>337</v>
      </c>
      <c r="B4230">
        <v>2020</v>
      </c>
      <c r="C4230" t="s">
        <v>312</v>
      </c>
      <c r="D4230">
        <v>3800</v>
      </c>
      <c r="E4230" t="s">
        <v>313</v>
      </c>
      <c r="F4230">
        <v>139000</v>
      </c>
    </row>
    <row r="4231" spans="1:6" x14ac:dyDescent="0.45">
      <c r="A4231" t="s">
        <v>325</v>
      </c>
      <c r="B4231">
        <v>2019</v>
      </c>
      <c r="C4231" t="s">
        <v>312</v>
      </c>
      <c r="D4231">
        <v>7455</v>
      </c>
      <c r="E4231" t="s">
        <v>313</v>
      </c>
      <c r="F4231">
        <v>139000</v>
      </c>
    </row>
    <row r="4232" spans="1:6" x14ac:dyDescent="0.45">
      <c r="A4232" t="s">
        <v>325</v>
      </c>
      <c r="B4232">
        <v>2021</v>
      </c>
      <c r="C4232" t="s">
        <v>312</v>
      </c>
      <c r="D4232">
        <v>4581</v>
      </c>
      <c r="E4232" t="s">
        <v>313</v>
      </c>
      <c r="F4232">
        <v>139000</v>
      </c>
    </row>
    <row r="4233" spans="1:6" x14ac:dyDescent="0.45">
      <c r="A4233" t="s">
        <v>335</v>
      </c>
      <c r="B4233">
        <v>2015</v>
      </c>
      <c r="C4233" t="s">
        <v>315</v>
      </c>
      <c r="D4233">
        <v>17109</v>
      </c>
      <c r="E4233" t="s">
        <v>316</v>
      </c>
      <c r="F4233">
        <v>139000</v>
      </c>
    </row>
    <row r="4234" spans="1:6" x14ac:dyDescent="0.45">
      <c r="A4234" t="s">
        <v>335</v>
      </c>
      <c r="B4234">
        <v>2015</v>
      </c>
      <c r="C4234" t="s">
        <v>312</v>
      </c>
      <c r="D4234">
        <v>7838</v>
      </c>
      <c r="E4234" t="s">
        <v>313</v>
      </c>
      <c r="F4234">
        <v>139000</v>
      </c>
    </row>
    <row r="4235" spans="1:6" x14ac:dyDescent="0.45">
      <c r="A4235" t="s">
        <v>324</v>
      </c>
      <c r="B4235">
        <v>2016</v>
      </c>
      <c r="C4235" t="s">
        <v>317</v>
      </c>
      <c r="D4235">
        <v>18599</v>
      </c>
      <c r="E4235" t="s">
        <v>316</v>
      </c>
      <c r="F4235">
        <v>138999</v>
      </c>
    </row>
    <row r="4236" spans="1:6" x14ac:dyDescent="0.45">
      <c r="A4236" t="s">
        <v>318</v>
      </c>
      <c r="B4236">
        <v>2015</v>
      </c>
      <c r="C4236" t="s">
        <v>312</v>
      </c>
      <c r="D4236">
        <v>7375</v>
      </c>
      <c r="E4236" t="s">
        <v>316</v>
      </c>
      <c r="F4236">
        <v>138900</v>
      </c>
    </row>
    <row r="4237" spans="1:6" x14ac:dyDescent="0.45">
      <c r="A4237" t="s">
        <v>311</v>
      </c>
      <c r="B4237">
        <v>2017</v>
      </c>
      <c r="C4237" t="s">
        <v>317</v>
      </c>
      <c r="D4237">
        <v>9968</v>
      </c>
      <c r="E4237" t="s">
        <v>316</v>
      </c>
      <c r="F4237">
        <v>138900</v>
      </c>
    </row>
    <row r="4238" spans="1:6" x14ac:dyDescent="0.45">
      <c r="A4238" t="s">
        <v>330</v>
      </c>
      <c r="B4238">
        <v>2014</v>
      </c>
      <c r="C4238" t="s">
        <v>317</v>
      </c>
      <c r="D4238">
        <v>16937</v>
      </c>
      <c r="E4238" t="s">
        <v>313</v>
      </c>
      <c r="F4238">
        <v>138800</v>
      </c>
    </row>
    <row r="4239" spans="1:6" x14ac:dyDescent="0.45">
      <c r="A4239" t="s">
        <v>330</v>
      </c>
      <c r="B4239">
        <v>2016</v>
      </c>
      <c r="C4239" t="s">
        <v>317</v>
      </c>
      <c r="D4239">
        <v>12863</v>
      </c>
      <c r="E4239" t="s">
        <v>313</v>
      </c>
      <c r="F4239">
        <v>138800</v>
      </c>
    </row>
    <row r="4240" spans="1:6" x14ac:dyDescent="0.45">
      <c r="A4240" t="s">
        <v>331</v>
      </c>
      <c r="B4240">
        <v>2016</v>
      </c>
      <c r="C4240" t="s">
        <v>317</v>
      </c>
      <c r="D4240">
        <v>25272</v>
      </c>
      <c r="E4240" t="s">
        <v>316</v>
      </c>
      <c r="F4240">
        <v>138500</v>
      </c>
    </row>
    <row r="4241" spans="1:6" x14ac:dyDescent="0.45">
      <c r="A4241" t="s">
        <v>335</v>
      </c>
      <c r="B4241">
        <v>2017</v>
      </c>
      <c r="C4241" t="s">
        <v>312</v>
      </c>
      <c r="D4241">
        <v>14905</v>
      </c>
      <c r="E4241" t="s">
        <v>313</v>
      </c>
      <c r="F4241">
        <v>138500</v>
      </c>
    </row>
    <row r="4242" spans="1:6" x14ac:dyDescent="0.45">
      <c r="A4242" t="s">
        <v>319</v>
      </c>
      <c r="B4242">
        <v>2020</v>
      </c>
      <c r="C4242" t="s">
        <v>317</v>
      </c>
      <c r="D4242">
        <v>9905</v>
      </c>
      <c r="E4242" t="s">
        <v>313</v>
      </c>
      <c r="F4242">
        <v>138000</v>
      </c>
    </row>
    <row r="4243" spans="1:6" x14ac:dyDescent="0.45">
      <c r="A4243" t="s">
        <v>318</v>
      </c>
      <c r="B4243">
        <v>2014</v>
      </c>
      <c r="C4243" t="s">
        <v>312</v>
      </c>
      <c r="D4243">
        <v>3499</v>
      </c>
      <c r="E4243" t="s">
        <v>316</v>
      </c>
      <c r="F4243">
        <v>137900</v>
      </c>
    </row>
    <row r="4244" spans="1:6" x14ac:dyDescent="0.45">
      <c r="A4244" t="s">
        <v>333</v>
      </c>
      <c r="B4244">
        <v>2014</v>
      </c>
      <c r="C4244" t="s">
        <v>315</v>
      </c>
      <c r="D4244">
        <v>15500</v>
      </c>
      <c r="E4244" t="s">
        <v>316</v>
      </c>
      <c r="F4244">
        <v>137500</v>
      </c>
    </row>
    <row r="4245" spans="1:6" x14ac:dyDescent="0.45">
      <c r="A4245" t="s">
        <v>321</v>
      </c>
      <c r="B4245">
        <v>2018</v>
      </c>
      <c r="C4245" t="s">
        <v>317</v>
      </c>
      <c r="D4245">
        <v>8922</v>
      </c>
      <c r="E4245" t="s">
        <v>316</v>
      </c>
      <c r="F4245">
        <v>137500</v>
      </c>
    </row>
    <row r="4246" spans="1:6" x14ac:dyDescent="0.45">
      <c r="A4246" t="s">
        <v>319</v>
      </c>
      <c r="B4246">
        <v>2017</v>
      </c>
      <c r="C4246" t="s">
        <v>317</v>
      </c>
      <c r="D4246">
        <v>11088</v>
      </c>
      <c r="E4246" t="s">
        <v>313</v>
      </c>
      <c r="F4246">
        <v>137375</v>
      </c>
    </row>
    <row r="4247" spans="1:6" x14ac:dyDescent="0.45">
      <c r="A4247" t="s">
        <v>321</v>
      </c>
      <c r="B4247">
        <v>2020</v>
      </c>
      <c r="C4247" t="s">
        <v>317</v>
      </c>
      <c r="D4247">
        <v>13211</v>
      </c>
      <c r="E4247" t="s">
        <v>313</v>
      </c>
      <c r="F4247">
        <v>137375</v>
      </c>
    </row>
    <row r="4248" spans="1:6" x14ac:dyDescent="0.45">
      <c r="A4248" t="s">
        <v>311</v>
      </c>
      <c r="B4248">
        <v>2016</v>
      </c>
      <c r="C4248" t="s">
        <v>317</v>
      </c>
      <c r="D4248">
        <v>14600</v>
      </c>
      <c r="E4248" t="s">
        <v>313</v>
      </c>
      <c r="F4248">
        <v>136250</v>
      </c>
    </row>
    <row r="4249" spans="1:6" x14ac:dyDescent="0.45">
      <c r="A4249" t="s">
        <v>340</v>
      </c>
      <c r="B4249">
        <v>2014</v>
      </c>
      <c r="C4249" t="s">
        <v>312</v>
      </c>
      <c r="D4249">
        <v>7705</v>
      </c>
      <c r="E4249" t="s">
        <v>313</v>
      </c>
      <c r="F4249">
        <v>135000</v>
      </c>
    </row>
    <row r="4250" spans="1:6" x14ac:dyDescent="0.45">
      <c r="A4250" t="s">
        <v>335</v>
      </c>
      <c r="B4250">
        <v>2014</v>
      </c>
      <c r="C4250" t="s">
        <v>315</v>
      </c>
      <c r="D4250">
        <v>4700</v>
      </c>
      <c r="E4250" t="s">
        <v>316</v>
      </c>
      <c r="F4250">
        <v>135000</v>
      </c>
    </row>
    <row r="4251" spans="1:6" x14ac:dyDescent="0.45">
      <c r="A4251" t="s">
        <v>327</v>
      </c>
      <c r="B4251">
        <v>2014</v>
      </c>
      <c r="C4251" t="s">
        <v>317</v>
      </c>
      <c r="D4251">
        <v>16907</v>
      </c>
      <c r="E4251" t="s">
        <v>316</v>
      </c>
      <c r="F4251">
        <v>134900</v>
      </c>
    </row>
    <row r="4252" spans="1:6" x14ac:dyDescent="0.45">
      <c r="A4252" t="s">
        <v>334</v>
      </c>
      <c r="B4252">
        <v>2020</v>
      </c>
      <c r="C4252" t="s">
        <v>312</v>
      </c>
      <c r="D4252">
        <v>1886</v>
      </c>
      <c r="E4252" t="s">
        <v>313</v>
      </c>
      <c r="F4252">
        <v>134900</v>
      </c>
    </row>
    <row r="4253" spans="1:6" x14ac:dyDescent="0.45">
      <c r="A4253" t="s">
        <v>337</v>
      </c>
      <c r="B4253">
        <v>2021</v>
      </c>
      <c r="C4253" t="s">
        <v>312</v>
      </c>
      <c r="D4253">
        <v>3913</v>
      </c>
      <c r="E4253" t="s">
        <v>313</v>
      </c>
      <c r="F4253">
        <v>134900</v>
      </c>
    </row>
    <row r="4254" spans="1:6" x14ac:dyDescent="0.45">
      <c r="A4254" t="s">
        <v>324</v>
      </c>
      <c r="B4254">
        <v>2020</v>
      </c>
      <c r="C4254" t="s">
        <v>312</v>
      </c>
      <c r="D4254">
        <v>4818</v>
      </c>
      <c r="E4254" t="s">
        <v>313</v>
      </c>
      <c r="F4254">
        <v>134900</v>
      </c>
    </row>
    <row r="4255" spans="1:6" x14ac:dyDescent="0.45">
      <c r="A4255" t="s">
        <v>324</v>
      </c>
      <c r="B4255">
        <v>2021</v>
      </c>
      <c r="C4255" t="s">
        <v>312</v>
      </c>
      <c r="D4255">
        <v>6171</v>
      </c>
      <c r="E4255" t="s">
        <v>316</v>
      </c>
      <c r="F4255">
        <v>134900</v>
      </c>
    </row>
    <row r="4256" spans="1:6" x14ac:dyDescent="0.45">
      <c r="A4256" t="s">
        <v>318</v>
      </c>
      <c r="B4256">
        <v>2015</v>
      </c>
      <c r="C4256" t="s">
        <v>312</v>
      </c>
      <c r="D4256">
        <v>15444</v>
      </c>
      <c r="E4256" t="s">
        <v>316</v>
      </c>
      <c r="F4256">
        <v>134900</v>
      </c>
    </row>
    <row r="4257" spans="1:6" x14ac:dyDescent="0.45">
      <c r="A4257" t="s">
        <v>318</v>
      </c>
      <c r="B4257">
        <v>2017</v>
      </c>
      <c r="C4257" t="s">
        <v>317</v>
      </c>
      <c r="D4257">
        <v>12786</v>
      </c>
      <c r="E4257" t="s">
        <v>313</v>
      </c>
      <c r="F4257">
        <v>134900</v>
      </c>
    </row>
    <row r="4258" spans="1:6" x14ac:dyDescent="0.45">
      <c r="A4258" t="s">
        <v>321</v>
      </c>
      <c r="B4258">
        <v>2018</v>
      </c>
      <c r="C4258" t="s">
        <v>312</v>
      </c>
      <c r="D4258">
        <v>5950</v>
      </c>
      <c r="E4258" t="s">
        <v>316</v>
      </c>
      <c r="F4258">
        <v>134900</v>
      </c>
    </row>
    <row r="4259" spans="1:6" x14ac:dyDescent="0.45">
      <c r="A4259" t="s">
        <v>311</v>
      </c>
      <c r="B4259">
        <v>2017</v>
      </c>
      <c r="C4259" t="s">
        <v>312</v>
      </c>
      <c r="D4259">
        <v>7716</v>
      </c>
      <c r="E4259" t="s">
        <v>316</v>
      </c>
      <c r="F4259">
        <v>134900</v>
      </c>
    </row>
    <row r="4260" spans="1:6" x14ac:dyDescent="0.45">
      <c r="A4260" t="s">
        <v>311</v>
      </c>
      <c r="B4260">
        <v>2021</v>
      </c>
      <c r="C4260" t="s">
        <v>312</v>
      </c>
      <c r="D4260">
        <v>3573</v>
      </c>
      <c r="E4260" t="s">
        <v>313</v>
      </c>
      <c r="F4260">
        <v>134900</v>
      </c>
    </row>
    <row r="4261" spans="1:6" x14ac:dyDescent="0.45">
      <c r="A4261" t="s">
        <v>329</v>
      </c>
      <c r="B4261">
        <v>2014</v>
      </c>
      <c r="C4261" t="s">
        <v>312</v>
      </c>
      <c r="D4261">
        <v>12800</v>
      </c>
      <c r="E4261" t="s">
        <v>316</v>
      </c>
      <c r="F4261">
        <v>134900</v>
      </c>
    </row>
    <row r="4262" spans="1:6" x14ac:dyDescent="0.45">
      <c r="A4262" t="s">
        <v>329</v>
      </c>
      <c r="B4262">
        <v>2018</v>
      </c>
      <c r="C4262" t="s">
        <v>315</v>
      </c>
      <c r="D4262">
        <v>4284</v>
      </c>
      <c r="E4262" t="s">
        <v>316</v>
      </c>
      <c r="F4262">
        <v>134900</v>
      </c>
    </row>
    <row r="4263" spans="1:6" x14ac:dyDescent="0.45">
      <c r="A4263" t="s">
        <v>328</v>
      </c>
      <c r="B4263">
        <v>2019</v>
      </c>
      <c r="C4263" t="s">
        <v>312</v>
      </c>
      <c r="D4263">
        <v>14153</v>
      </c>
      <c r="E4263" t="s">
        <v>313</v>
      </c>
      <c r="F4263">
        <v>134900</v>
      </c>
    </row>
    <row r="4264" spans="1:6" x14ac:dyDescent="0.45">
      <c r="A4264" t="s">
        <v>335</v>
      </c>
      <c r="B4264">
        <v>2016</v>
      </c>
      <c r="C4264" t="s">
        <v>317</v>
      </c>
      <c r="D4264">
        <v>16312</v>
      </c>
      <c r="E4264" t="s">
        <v>313</v>
      </c>
      <c r="F4264">
        <v>134900</v>
      </c>
    </row>
    <row r="4265" spans="1:6" x14ac:dyDescent="0.45">
      <c r="A4265" t="s">
        <v>335</v>
      </c>
      <c r="B4265">
        <v>2019</v>
      </c>
      <c r="C4265" t="s">
        <v>315</v>
      </c>
      <c r="D4265">
        <v>12470</v>
      </c>
      <c r="E4265" t="s">
        <v>316</v>
      </c>
      <c r="F4265">
        <v>134900</v>
      </c>
    </row>
    <row r="4266" spans="1:6" x14ac:dyDescent="0.45">
      <c r="A4266" t="s">
        <v>335</v>
      </c>
      <c r="B4266">
        <v>2019</v>
      </c>
      <c r="C4266" t="s">
        <v>315</v>
      </c>
      <c r="D4266">
        <v>14398</v>
      </c>
      <c r="E4266" t="s">
        <v>316</v>
      </c>
      <c r="F4266">
        <v>134900</v>
      </c>
    </row>
    <row r="4267" spans="1:6" x14ac:dyDescent="0.45">
      <c r="A4267" t="s">
        <v>320</v>
      </c>
      <c r="B4267">
        <v>2015</v>
      </c>
      <c r="C4267" t="s">
        <v>317</v>
      </c>
      <c r="D4267">
        <v>6918</v>
      </c>
      <c r="E4267" t="s">
        <v>316</v>
      </c>
      <c r="F4267">
        <v>134900</v>
      </c>
    </row>
    <row r="4268" spans="1:6" x14ac:dyDescent="0.45">
      <c r="A4268" t="s">
        <v>320</v>
      </c>
      <c r="B4268">
        <v>2016</v>
      </c>
      <c r="C4268" t="s">
        <v>312</v>
      </c>
      <c r="D4268">
        <v>4700</v>
      </c>
      <c r="E4268" t="s">
        <v>313</v>
      </c>
      <c r="F4268">
        <v>134900</v>
      </c>
    </row>
    <row r="4269" spans="1:6" x14ac:dyDescent="0.45">
      <c r="A4269" t="s">
        <v>320</v>
      </c>
      <c r="B4269">
        <v>2017</v>
      </c>
      <c r="C4269" t="s">
        <v>315</v>
      </c>
      <c r="D4269">
        <v>5465</v>
      </c>
      <c r="E4269" t="s">
        <v>316</v>
      </c>
      <c r="F4269">
        <v>134900</v>
      </c>
    </row>
    <row r="4270" spans="1:6" x14ac:dyDescent="0.45">
      <c r="A4270" t="s">
        <v>324</v>
      </c>
      <c r="B4270">
        <v>2016</v>
      </c>
      <c r="C4270" t="s">
        <v>317</v>
      </c>
      <c r="D4270">
        <v>10438</v>
      </c>
      <c r="E4270" t="s">
        <v>313</v>
      </c>
      <c r="F4270">
        <v>134800</v>
      </c>
    </row>
    <row r="4271" spans="1:6" x14ac:dyDescent="0.45">
      <c r="A4271" t="s">
        <v>311</v>
      </c>
      <c r="B4271">
        <v>2019</v>
      </c>
      <c r="C4271" t="s">
        <v>322</v>
      </c>
      <c r="D4271">
        <v>8848</v>
      </c>
      <c r="E4271" t="s">
        <v>316</v>
      </c>
      <c r="F4271">
        <v>134800</v>
      </c>
    </row>
    <row r="4272" spans="1:6" x14ac:dyDescent="0.45">
      <c r="A4272" t="s">
        <v>311</v>
      </c>
      <c r="B4272">
        <v>2019</v>
      </c>
      <c r="C4272" t="s">
        <v>322</v>
      </c>
      <c r="D4272">
        <v>8896</v>
      </c>
      <c r="E4272" t="s">
        <v>316</v>
      </c>
      <c r="F4272">
        <v>134800</v>
      </c>
    </row>
    <row r="4273" spans="1:6" x14ac:dyDescent="0.45">
      <c r="A4273" t="s">
        <v>329</v>
      </c>
      <c r="B4273">
        <v>2019</v>
      </c>
      <c r="C4273" t="s">
        <v>312</v>
      </c>
      <c r="D4273">
        <v>4965</v>
      </c>
      <c r="E4273" t="s">
        <v>313</v>
      </c>
      <c r="F4273">
        <v>134800</v>
      </c>
    </row>
    <row r="4274" spans="1:6" x14ac:dyDescent="0.45">
      <c r="A4274" t="s">
        <v>328</v>
      </c>
      <c r="B4274">
        <v>2017</v>
      </c>
      <c r="C4274" t="s">
        <v>312</v>
      </c>
      <c r="D4274">
        <v>9217</v>
      </c>
      <c r="E4274" t="s">
        <v>313</v>
      </c>
      <c r="F4274">
        <v>134800</v>
      </c>
    </row>
    <row r="4275" spans="1:6" x14ac:dyDescent="0.45">
      <c r="A4275" t="s">
        <v>314</v>
      </c>
      <c r="B4275">
        <v>2014</v>
      </c>
      <c r="C4275" t="s">
        <v>317</v>
      </c>
      <c r="D4275">
        <v>13094</v>
      </c>
      <c r="E4275" t="s">
        <v>313</v>
      </c>
      <c r="F4275">
        <v>134800</v>
      </c>
    </row>
    <row r="4276" spans="1:6" x14ac:dyDescent="0.45">
      <c r="A4276" t="s">
        <v>334</v>
      </c>
      <c r="B4276">
        <v>2020</v>
      </c>
      <c r="C4276" t="s">
        <v>317</v>
      </c>
      <c r="D4276">
        <v>8500</v>
      </c>
      <c r="E4276" t="s">
        <v>313</v>
      </c>
      <c r="F4276">
        <v>134500</v>
      </c>
    </row>
    <row r="4277" spans="1:6" x14ac:dyDescent="0.45">
      <c r="A4277" t="s">
        <v>319</v>
      </c>
      <c r="B4277">
        <v>2018</v>
      </c>
      <c r="C4277" t="s">
        <v>312</v>
      </c>
      <c r="D4277">
        <v>3700</v>
      </c>
      <c r="E4277" t="s">
        <v>313</v>
      </c>
      <c r="F4277">
        <v>134500</v>
      </c>
    </row>
    <row r="4278" spans="1:6" x14ac:dyDescent="0.45">
      <c r="A4278" t="s">
        <v>335</v>
      </c>
      <c r="B4278">
        <v>2020</v>
      </c>
      <c r="C4278" t="s">
        <v>312</v>
      </c>
      <c r="D4278">
        <v>3438</v>
      </c>
      <c r="E4278" t="s">
        <v>316</v>
      </c>
      <c r="F4278">
        <v>134500</v>
      </c>
    </row>
    <row r="4279" spans="1:6" x14ac:dyDescent="0.45">
      <c r="A4279" t="s">
        <v>311</v>
      </c>
      <c r="B4279">
        <v>2019</v>
      </c>
      <c r="C4279" t="s">
        <v>317</v>
      </c>
      <c r="D4279">
        <v>13327</v>
      </c>
      <c r="E4279" t="s">
        <v>316</v>
      </c>
      <c r="F4279">
        <v>133900</v>
      </c>
    </row>
    <row r="4280" spans="1:6" x14ac:dyDescent="0.45">
      <c r="A4280" t="s">
        <v>335</v>
      </c>
      <c r="B4280">
        <v>2019</v>
      </c>
      <c r="C4280" t="s">
        <v>312</v>
      </c>
      <c r="D4280">
        <v>7020</v>
      </c>
      <c r="E4280" t="s">
        <v>313</v>
      </c>
      <c r="F4280">
        <v>132900</v>
      </c>
    </row>
    <row r="4281" spans="1:6" x14ac:dyDescent="0.45">
      <c r="A4281" t="s">
        <v>320</v>
      </c>
      <c r="B4281">
        <v>2017</v>
      </c>
      <c r="C4281" t="s">
        <v>317</v>
      </c>
      <c r="D4281">
        <v>11323</v>
      </c>
      <c r="E4281" t="s">
        <v>313</v>
      </c>
      <c r="F4281">
        <v>131250</v>
      </c>
    </row>
    <row r="4282" spans="1:6" x14ac:dyDescent="0.45">
      <c r="A4282" t="s">
        <v>335</v>
      </c>
      <c r="B4282">
        <v>2016</v>
      </c>
      <c r="C4282" t="s">
        <v>315</v>
      </c>
      <c r="D4282">
        <v>12500</v>
      </c>
      <c r="E4282" t="s">
        <v>316</v>
      </c>
      <c r="F4282">
        <v>129999</v>
      </c>
    </row>
    <row r="4283" spans="1:6" x14ac:dyDescent="0.45">
      <c r="A4283" t="s">
        <v>335</v>
      </c>
      <c r="B4283">
        <v>2016</v>
      </c>
      <c r="C4283" t="s">
        <v>312</v>
      </c>
      <c r="D4283">
        <v>15900</v>
      </c>
      <c r="E4283" t="s">
        <v>313</v>
      </c>
      <c r="F4283">
        <v>129999</v>
      </c>
    </row>
    <row r="4284" spans="1:6" x14ac:dyDescent="0.45">
      <c r="A4284" t="s">
        <v>320</v>
      </c>
      <c r="B4284">
        <v>2018</v>
      </c>
      <c r="C4284" t="s">
        <v>312</v>
      </c>
      <c r="D4284">
        <v>14766</v>
      </c>
      <c r="E4284" t="s">
        <v>316</v>
      </c>
      <c r="F4284">
        <v>129999</v>
      </c>
    </row>
    <row r="4285" spans="1:6" x14ac:dyDescent="0.45">
      <c r="A4285" t="s">
        <v>314</v>
      </c>
      <c r="B4285">
        <v>2015</v>
      </c>
      <c r="C4285" t="s">
        <v>317</v>
      </c>
      <c r="D4285">
        <v>14000</v>
      </c>
      <c r="E4285" t="s">
        <v>313</v>
      </c>
      <c r="F4285">
        <v>129999</v>
      </c>
    </row>
    <row r="4286" spans="1:6" x14ac:dyDescent="0.45">
      <c r="A4286" t="s">
        <v>314</v>
      </c>
      <c r="B4286">
        <v>2018</v>
      </c>
      <c r="C4286" t="s">
        <v>317</v>
      </c>
      <c r="D4286">
        <v>22200</v>
      </c>
      <c r="E4286" t="s">
        <v>316</v>
      </c>
      <c r="F4286">
        <v>129999</v>
      </c>
    </row>
    <row r="4287" spans="1:6" x14ac:dyDescent="0.45">
      <c r="A4287" t="s">
        <v>320</v>
      </c>
      <c r="B4287">
        <v>2018</v>
      </c>
      <c r="C4287" t="s">
        <v>312</v>
      </c>
      <c r="D4287">
        <v>4684</v>
      </c>
      <c r="E4287" t="s">
        <v>316</v>
      </c>
      <c r="F4287">
        <v>129990</v>
      </c>
    </row>
    <row r="4288" spans="1:6" x14ac:dyDescent="0.45">
      <c r="A4288" t="s">
        <v>330</v>
      </c>
      <c r="B4288">
        <v>2017</v>
      </c>
      <c r="C4288" t="s">
        <v>312</v>
      </c>
      <c r="D4288">
        <v>8600</v>
      </c>
      <c r="E4288" t="s">
        <v>313</v>
      </c>
      <c r="F4288">
        <v>129900</v>
      </c>
    </row>
    <row r="4289" spans="1:6" x14ac:dyDescent="0.45">
      <c r="A4289" t="s">
        <v>327</v>
      </c>
      <c r="B4289">
        <v>2015</v>
      </c>
      <c r="C4289" t="s">
        <v>317</v>
      </c>
      <c r="D4289">
        <v>20408</v>
      </c>
      <c r="E4289" t="s">
        <v>316</v>
      </c>
      <c r="F4289">
        <v>129900</v>
      </c>
    </row>
    <row r="4290" spans="1:6" x14ac:dyDescent="0.45">
      <c r="A4290" t="s">
        <v>334</v>
      </c>
      <c r="B4290">
        <v>2018</v>
      </c>
      <c r="C4290" t="s">
        <v>317</v>
      </c>
      <c r="D4290">
        <v>8800</v>
      </c>
      <c r="E4290" t="s">
        <v>313</v>
      </c>
      <c r="F4290">
        <v>129900</v>
      </c>
    </row>
    <row r="4291" spans="1:6" x14ac:dyDescent="0.45">
      <c r="A4291" t="s">
        <v>334</v>
      </c>
      <c r="B4291">
        <v>2019</v>
      </c>
      <c r="C4291" t="s">
        <v>317</v>
      </c>
      <c r="D4291">
        <v>11246</v>
      </c>
      <c r="E4291" t="s">
        <v>313</v>
      </c>
      <c r="F4291">
        <v>129900</v>
      </c>
    </row>
    <row r="4292" spans="1:6" x14ac:dyDescent="0.45">
      <c r="A4292" t="s">
        <v>334</v>
      </c>
      <c r="B4292">
        <v>2021</v>
      </c>
      <c r="C4292" t="s">
        <v>312</v>
      </c>
      <c r="D4292">
        <v>1574</v>
      </c>
      <c r="E4292" t="s">
        <v>313</v>
      </c>
      <c r="F4292">
        <v>129900</v>
      </c>
    </row>
    <row r="4293" spans="1:6" x14ac:dyDescent="0.45">
      <c r="A4293" t="s">
        <v>337</v>
      </c>
      <c r="B4293">
        <v>2016</v>
      </c>
      <c r="C4293" t="s">
        <v>317</v>
      </c>
      <c r="D4293">
        <v>26100</v>
      </c>
      <c r="E4293" t="s">
        <v>313</v>
      </c>
      <c r="F4293">
        <v>129900</v>
      </c>
    </row>
    <row r="4294" spans="1:6" x14ac:dyDescent="0.45">
      <c r="A4294" t="s">
        <v>337</v>
      </c>
      <c r="B4294">
        <v>2017</v>
      </c>
      <c r="C4294" t="s">
        <v>312</v>
      </c>
      <c r="D4294">
        <v>7120</v>
      </c>
      <c r="E4294" t="s">
        <v>316</v>
      </c>
      <c r="F4294">
        <v>129900</v>
      </c>
    </row>
    <row r="4295" spans="1:6" x14ac:dyDescent="0.45">
      <c r="A4295" t="s">
        <v>337</v>
      </c>
      <c r="B4295">
        <v>2018</v>
      </c>
      <c r="C4295" t="s">
        <v>312</v>
      </c>
      <c r="D4295">
        <v>9192</v>
      </c>
      <c r="E4295" t="s">
        <v>313</v>
      </c>
      <c r="F4295">
        <v>129900</v>
      </c>
    </row>
    <row r="4296" spans="1:6" x14ac:dyDescent="0.45">
      <c r="A4296" t="s">
        <v>337</v>
      </c>
      <c r="B4296">
        <v>2020</v>
      </c>
      <c r="C4296" t="s">
        <v>312</v>
      </c>
      <c r="D4296">
        <v>2200</v>
      </c>
      <c r="E4296" t="s">
        <v>313</v>
      </c>
      <c r="F4296">
        <v>129900</v>
      </c>
    </row>
    <row r="4297" spans="1:6" x14ac:dyDescent="0.45">
      <c r="A4297" t="s">
        <v>337</v>
      </c>
      <c r="B4297">
        <v>2020</v>
      </c>
      <c r="C4297" t="s">
        <v>312</v>
      </c>
      <c r="D4297">
        <v>2850</v>
      </c>
      <c r="E4297" t="s">
        <v>313</v>
      </c>
      <c r="F4297">
        <v>129900</v>
      </c>
    </row>
    <row r="4298" spans="1:6" x14ac:dyDescent="0.45">
      <c r="A4298" t="s">
        <v>337</v>
      </c>
      <c r="B4298">
        <v>2020</v>
      </c>
      <c r="C4298" t="s">
        <v>312</v>
      </c>
      <c r="D4298">
        <v>4813</v>
      </c>
      <c r="E4298" t="s">
        <v>313</v>
      </c>
      <c r="F4298">
        <v>129900</v>
      </c>
    </row>
    <row r="4299" spans="1:6" x14ac:dyDescent="0.45">
      <c r="A4299" t="s">
        <v>319</v>
      </c>
      <c r="B4299">
        <v>2015</v>
      </c>
      <c r="C4299" t="s">
        <v>317</v>
      </c>
      <c r="D4299">
        <v>17300</v>
      </c>
      <c r="E4299" t="s">
        <v>316</v>
      </c>
      <c r="F4299">
        <v>129900</v>
      </c>
    </row>
    <row r="4300" spans="1:6" x14ac:dyDescent="0.45">
      <c r="A4300" t="s">
        <v>319</v>
      </c>
      <c r="B4300">
        <v>2018</v>
      </c>
      <c r="C4300" t="s">
        <v>312</v>
      </c>
      <c r="D4300">
        <v>9260</v>
      </c>
      <c r="E4300" t="s">
        <v>313</v>
      </c>
      <c r="F4300">
        <v>129900</v>
      </c>
    </row>
    <row r="4301" spans="1:6" x14ac:dyDescent="0.45">
      <c r="A4301" t="s">
        <v>324</v>
      </c>
      <c r="B4301">
        <v>2016</v>
      </c>
      <c r="C4301" t="s">
        <v>312</v>
      </c>
      <c r="D4301">
        <v>13990</v>
      </c>
      <c r="E4301" t="s">
        <v>316</v>
      </c>
      <c r="F4301">
        <v>129900</v>
      </c>
    </row>
    <row r="4302" spans="1:6" x14ac:dyDescent="0.45">
      <c r="A4302" t="s">
        <v>324</v>
      </c>
      <c r="B4302">
        <v>2018</v>
      </c>
      <c r="C4302" t="s">
        <v>312</v>
      </c>
      <c r="D4302">
        <v>7041</v>
      </c>
      <c r="E4302" t="s">
        <v>316</v>
      </c>
      <c r="F4302">
        <v>129900</v>
      </c>
    </row>
    <row r="4303" spans="1:6" x14ac:dyDescent="0.45">
      <c r="A4303" t="s">
        <v>323</v>
      </c>
      <c r="B4303">
        <v>2014</v>
      </c>
      <c r="C4303" t="s">
        <v>312</v>
      </c>
      <c r="D4303">
        <v>15275</v>
      </c>
      <c r="E4303" t="s">
        <v>313</v>
      </c>
      <c r="F4303">
        <v>129900</v>
      </c>
    </row>
    <row r="4304" spans="1:6" x14ac:dyDescent="0.45">
      <c r="A4304" t="s">
        <v>323</v>
      </c>
      <c r="B4304">
        <v>2017</v>
      </c>
      <c r="C4304" t="s">
        <v>317</v>
      </c>
      <c r="D4304">
        <v>17500</v>
      </c>
      <c r="E4304" t="s">
        <v>313</v>
      </c>
      <c r="F4304">
        <v>129900</v>
      </c>
    </row>
    <row r="4305" spans="1:6" x14ac:dyDescent="0.45">
      <c r="A4305" t="s">
        <v>318</v>
      </c>
      <c r="B4305">
        <v>2017</v>
      </c>
      <c r="C4305" t="s">
        <v>312</v>
      </c>
      <c r="D4305">
        <v>13405</v>
      </c>
      <c r="E4305" t="s">
        <v>313</v>
      </c>
      <c r="F4305">
        <v>129900</v>
      </c>
    </row>
    <row r="4306" spans="1:6" x14ac:dyDescent="0.45">
      <c r="A4306" t="s">
        <v>318</v>
      </c>
      <c r="B4306">
        <v>2018</v>
      </c>
      <c r="C4306" t="s">
        <v>312</v>
      </c>
      <c r="D4306">
        <v>16100</v>
      </c>
      <c r="E4306" t="s">
        <v>313</v>
      </c>
      <c r="F4306">
        <v>129900</v>
      </c>
    </row>
    <row r="4307" spans="1:6" x14ac:dyDescent="0.45">
      <c r="A4307" t="s">
        <v>325</v>
      </c>
      <c r="B4307">
        <v>2014</v>
      </c>
      <c r="C4307" t="s">
        <v>317</v>
      </c>
      <c r="D4307">
        <v>7535</v>
      </c>
      <c r="E4307" t="s">
        <v>313</v>
      </c>
      <c r="F4307">
        <v>129900</v>
      </c>
    </row>
    <row r="4308" spans="1:6" x14ac:dyDescent="0.45">
      <c r="A4308" t="s">
        <v>325</v>
      </c>
      <c r="B4308">
        <v>2020</v>
      </c>
      <c r="C4308" t="s">
        <v>312</v>
      </c>
      <c r="D4308">
        <v>4130</v>
      </c>
      <c r="E4308" t="s">
        <v>313</v>
      </c>
      <c r="F4308">
        <v>129900</v>
      </c>
    </row>
    <row r="4309" spans="1:6" x14ac:dyDescent="0.45">
      <c r="A4309" t="s">
        <v>321</v>
      </c>
      <c r="B4309">
        <v>2016</v>
      </c>
      <c r="C4309" t="s">
        <v>317</v>
      </c>
      <c r="D4309">
        <v>18300</v>
      </c>
      <c r="E4309" t="s">
        <v>316</v>
      </c>
      <c r="F4309">
        <v>129900</v>
      </c>
    </row>
    <row r="4310" spans="1:6" x14ac:dyDescent="0.45">
      <c r="A4310" t="s">
        <v>321</v>
      </c>
      <c r="B4310">
        <v>2017</v>
      </c>
      <c r="C4310" t="s">
        <v>312</v>
      </c>
      <c r="D4310">
        <v>6937</v>
      </c>
      <c r="E4310" t="s">
        <v>313</v>
      </c>
      <c r="F4310">
        <v>129900</v>
      </c>
    </row>
    <row r="4311" spans="1:6" x14ac:dyDescent="0.45">
      <c r="A4311" t="s">
        <v>311</v>
      </c>
      <c r="B4311">
        <v>2016</v>
      </c>
      <c r="C4311" t="s">
        <v>312</v>
      </c>
      <c r="D4311">
        <v>7555</v>
      </c>
      <c r="E4311" t="s">
        <v>316</v>
      </c>
      <c r="F4311">
        <v>129900</v>
      </c>
    </row>
    <row r="4312" spans="1:6" x14ac:dyDescent="0.45">
      <c r="A4312" t="s">
        <v>311</v>
      </c>
      <c r="B4312">
        <v>2017</v>
      </c>
      <c r="C4312" t="s">
        <v>312</v>
      </c>
      <c r="D4312">
        <v>7000</v>
      </c>
      <c r="E4312" t="s">
        <v>316</v>
      </c>
      <c r="F4312">
        <v>129900</v>
      </c>
    </row>
    <row r="4313" spans="1:6" x14ac:dyDescent="0.45">
      <c r="A4313" t="s">
        <v>329</v>
      </c>
      <c r="B4313">
        <v>2019</v>
      </c>
      <c r="C4313" t="s">
        <v>315</v>
      </c>
      <c r="D4313">
        <v>5528</v>
      </c>
      <c r="E4313" t="s">
        <v>313</v>
      </c>
      <c r="F4313">
        <v>129900</v>
      </c>
    </row>
    <row r="4314" spans="1:6" x14ac:dyDescent="0.45">
      <c r="A4314" t="s">
        <v>328</v>
      </c>
      <c r="B4314">
        <v>2014</v>
      </c>
      <c r="C4314" t="s">
        <v>312</v>
      </c>
      <c r="D4314">
        <v>13799</v>
      </c>
      <c r="E4314" t="s">
        <v>316</v>
      </c>
      <c r="F4314">
        <v>129900</v>
      </c>
    </row>
    <row r="4315" spans="1:6" x14ac:dyDescent="0.45">
      <c r="A4315" t="s">
        <v>328</v>
      </c>
      <c r="B4315">
        <v>2020</v>
      </c>
      <c r="C4315" t="s">
        <v>315</v>
      </c>
      <c r="D4315">
        <v>17000</v>
      </c>
      <c r="E4315" t="s">
        <v>316</v>
      </c>
      <c r="F4315">
        <v>129900</v>
      </c>
    </row>
    <row r="4316" spans="1:6" x14ac:dyDescent="0.45">
      <c r="A4316" t="s">
        <v>340</v>
      </c>
      <c r="B4316">
        <v>2018</v>
      </c>
      <c r="C4316" t="s">
        <v>317</v>
      </c>
      <c r="D4316">
        <v>18830</v>
      </c>
      <c r="E4316" t="s">
        <v>313</v>
      </c>
      <c r="F4316">
        <v>129900</v>
      </c>
    </row>
    <row r="4317" spans="1:6" x14ac:dyDescent="0.45">
      <c r="A4317" t="s">
        <v>335</v>
      </c>
      <c r="B4317">
        <v>2018</v>
      </c>
      <c r="C4317" t="s">
        <v>315</v>
      </c>
      <c r="D4317">
        <v>13581</v>
      </c>
      <c r="E4317" t="s">
        <v>316</v>
      </c>
      <c r="F4317">
        <v>129900</v>
      </c>
    </row>
    <row r="4318" spans="1:6" x14ac:dyDescent="0.45">
      <c r="A4318" t="s">
        <v>335</v>
      </c>
      <c r="B4318">
        <v>2019</v>
      </c>
      <c r="C4318" t="s">
        <v>312</v>
      </c>
      <c r="D4318">
        <v>7000</v>
      </c>
      <c r="E4318" t="s">
        <v>313</v>
      </c>
      <c r="F4318">
        <v>129900</v>
      </c>
    </row>
    <row r="4319" spans="1:6" x14ac:dyDescent="0.45">
      <c r="A4319" t="s">
        <v>335</v>
      </c>
      <c r="B4319">
        <v>2020</v>
      </c>
      <c r="C4319" t="s">
        <v>315</v>
      </c>
      <c r="D4319">
        <v>12000</v>
      </c>
      <c r="E4319" t="s">
        <v>316</v>
      </c>
      <c r="F4319">
        <v>129900</v>
      </c>
    </row>
    <row r="4320" spans="1:6" x14ac:dyDescent="0.45">
      <c r="A4320" t="s">
        <v>320</v>
      </c>
      <c r="B4320">
        <v>2014</v>
      </c>
      <c r="C4320" t="s">
        <v>312</v>
      </c>
      <c r="D4320">
        <v>12367</v>
      </c>
      <c r="E4320" t="s">
        <v>313</v>
      </c>
      <c r="F4320">
        <v>129900</v>
      </c>
    </row>
    <row r="4321" spans="1:6" x14ac:dyDescent="0.45">
      <c r="A4321" t="s">
        <v>320</v>
      </c>
      <c r="B4321">
        <v>2014</v>
      </c>
      <c r="C4321" t="s">
        <v>317</v>
      </c>
      <c r="D4321">
        <v>23132</v>
      </c>
      <c r="E4321" t="s">
        <v>316</v>
      </c>
      <c r="F4321">
        <v>129900</v>
      </c>
    </row>
    <row r="4322" spans="1:6" x14ac:dyDescent="0.45">
      <c r="A4322" t="s">
        <v>320</v>
      </c>
      <c r="B4322">
        <v>2015</v>
      </c>
      <c r="C4322" t="s">
        <v>317</v>
      </c>
      <c r="D4322">
        <v>7204</v>
      </c>
      <c r="E4322" t="s">
        <v>316</v>
      </c>
      <c r="F4322">
        <v>129900</v>
      </c>
    </row>
    <row r="4323" spans="1:6" x14ac:dyDescent="0.45">
      <c r="A4323" t="s">
        <v>320</v>
      </c>
      <c r="B4323">
        <v>2015</v>
      </c>
      <c r="C4323" t="s">
        <v>317</v>
      </c>
      <c r="D4323">
        <v>7602</v>
      </c>
      <c r="E4323" t="s">
        <v>316</v>
      </c>
      <c r="F4323">
        <v>129900</v>
      </c>
    </row>
    <row r="4324" spans="1:6" x14ac:dyDescent="0.45">
      <c r="A4324" t="s">
        <v>320</v>
      </c>
      <c r="B4324">
        <v>2015</v>
      </c>
      <c r="C4324" t="s">
        <v>312</v>
      </c>
      <c r="D4324">
        <v>15211</v>
      </c>
      <c r="E4324" t="s">
        <v>313</v>
      </c>
      <c r="F4324">
        <v>129900</v>
      </c>
    </row>
    <row r="4325" spans="1:6" x14ac:dyDescent="0.45">
      <c r="A4325" t="s">
        <v>320</v>
      </c>
      <c r="B4325">
        <v>2015</v>
      </c>
      <c r="C4325" t="s">
        <v>317</v>
      </c>
      <c r="D4325">
        <v>19435</v>
      </c>
      <c r="E4325" t="s">
        <v>313</v>
      </c>
      <c r="F4325">
        <v>129900</v>
      </c>
    </row>
    <row r="4326" spans="1:6" x14ac:dyDescent="0.45">
      <c r="A4326" t="s">
        <v>314</v>
      </c>
      <c r="B4326">
        <v>2015</v>
      </c>
      <c r="C4326" t="s">
        <v>317</v>
      </c>
      <c r="D4326">
        <v>13108</v>
      </c>
      <c r="E4326" t="s">
        <v>313</v>
      </c>
      <c r="F4326">
        <v>129900</v>
      </c>
    </row>
    <row r="4327" spans="1:6" x14ac:dyDescent="0.45">
      <c r="A4327" t="s">
        <v>314</v>
      </c>
      <c r="B4327">
        <v>2015</v>
      </c>
      <c r="C4327" t="s">
        <v>317</v>
      </c>
      <c r="D4327">
        <v>17500</v>
      </c>
      <c r="E4327" t="s">
        <v>313</v>
      </c>
      <c r="F4327">
        <v>129900</v>
      </c>
    </row>
    <row r="4328" spans="1:6" x14ac:dyDescent="0.45">
      <c r="A4328" t="s">
        <v>330</v>
      </c>
      <c r="B4328">
        <v>2016</v>
      </c>
      <c r="C4328" t="s">
        <v>312</v>
      </c>
      <c r="D4328">
        <v>6637</v>
      </c>
      <c r="E4328" t="s">
        <v>313</v>
      </c>
      <c r="F4328">
        <v>129800</v>
      </c>
    </row>
    <row r="4329" spans="1:6" x14ac:dyDescent="0.45">
      <c r="A4329" t="s">
        <v>324</v>
      </c>
      <c r="B4329">
        <v>2016</v>
      </c>
      <c r="C4329" t="s">
        <v>317</v>
      </c>
      <c r="D4329">
        <v>16269</v>
      </c>
      <c r="E4329" t="s">
        <v>316</v>
      </c>
      <c r="F4329">
        <v>129800</v>
      </c>
    </row>
    <row r="4330" spans="1:6" x14ac:dyDescent="0.45">
      <c r="A4330" t="s">
        <v>336</v>
      </c>
      <c r="B4330">
        <v>2015</v>
      </c>
      <c r="C4330" t="s">
        <v>317</v>
      </c>
      <c r="D4330">
        <v>15000</v>
      </c>
      <c r="E4330" t="s">
        <v>313</v>
      </c>
      <c r="F4330">
        <v>129800</v>
      </c>
    </row>
    <row r="4331" spans="1:6" x14ac:dyDescent="0.45">
      <c r="A4331" t="s">
        <v>333</v>
      </c>
      <c r="B4331">
        <v>2016</v>
      </c>
      <c r="C4331" t="s">
        <v>312</v>
      </c>
      <c r="D4331">
        <v>8829</v>
      </c>
      <c r="E4331" t="s">
        <v>313</v>
      </c>
      <c r="F4331">
        <v>129800</v>
      </c>
    </row>
    <row r="4332" spans="1:6" x14ac:dyDescent="0.45">
      <c r="A4332" t="s">
        <v>311</v>
      </c>
      <c r="B4332">
        <v>2017</v>
      </c>
      <c r="C4332" t="s">
        <v>317</v>
      </c>
      <c r="D4332">
        <v>9300</v>
      </c>
      <c r="E4332" t="s">
        <v>313</v>
      </c>
      <c r="F4332">
        <v>129800</v>
      </c>
    </row>
    <row r="4333" spans="1:6" x14ac:dyDescent="0.45">
      <c r="A4333" t="s">
        <v>311</v>
      </c>
      <c r="B4333">
        <v>2018</v>
      </c>
      <c r="C4333" t="s">
        <v>317</v>
      </c>
      <c r="D4333">
        <v>1717</v>
      </c>
      <c r="E4333" t="s">
        <v>313</v>
      </c>
      <c r="F4333">
        <v>129800</v>
      </c>
    </row>
    <row r="4334" spans="1:6" x14ac:dyDescent="0.45">
      <c r="A4334" t="s">
        <v>311</v>
      </c>
      <c r="B4334">
        <v>2018</v>
      </c>
      <c r="C4334" t="s">
        <v>312</v>
      </c>
      <c r="D4334">
        <v>15507</v>
      </c>
      <c r="E4334" t="s">
        <v>316</v>
      </c>
      <c r="F4334">
        <v>129800</v>
      </c>
    </row>
    <row r="4335" spans="1:6" x14ac:dyDescent="0.45">
      <c r="A4335" t="s">
        <v>335</v>
      </c>
      <c r="B4335">
        <v>2014</v>
      </c>
      <c r="C4335" t="s">
        <v>312</v>
      </c>
      <c r="D4335">
        <v>11200</v>
      </c>
      <c r="E4335" t="s">
        <v>313</v>
      </c>
      <c r="F4335">
        <v>129800</v>
      </c>
    </row>
    <row r="4336" spans="1:6" x14ac:dyDescent="0.45">
      <c r="A4336" t="s">
        <v>311</v>
      </c>
      <c r="B4336">
        <v>2017</v>
      </c>
      <c r="C4336" t="s">
        <v>317</v>
      </c>
      <c r="D4336">
        <v>15264</v>
      </c>
      <c r="E4336" t="s">
        <v>313</v>
      </c>
      <c r="F4336">
        <v>129700</v>
      </c>
    </row>
    <row r="4337" spans="1:6" x14ac:dyDescent="0.45">
      <c r="A4337" t="s">
        <v>334</v>
      </c>
      <c r="B4337">
        <v>2020</v>
      </c>
      <c r="C4337" t="s">
        <v>317</v>
      </c>
      <c r="D4337">
        <v>10200</v>
      </c>
      <c r="E4337" t="s">
        <v>313</v>
      </c>
      <c r="F4337">
        <v>129500</v>
      </c>
    </row>
    <row r="4338" spans="1:6" x14ac:dyDescent="0.45">
      <c r="A4338" t="s">
        <v>324</v>
      </c>
      <c r="B4338">
        <v>2021</v>
      </c>
      <c r="C4338" t="s">
        <v>312</v>
      </c>
      <c r="D4338">
        <v>13000</v>
      </c>
      <c r="E4338" t="s">
        <v>316</v>
      </c>
      <c r="F4338">
        <v>129500</v>
      </c>
    </row>
    <row r="4339" spans="1:6" x14ac:dyDescent="0.45">
      <c r="A4339" t="s">
        <v>335</v>
      </c>
      <c r="B4339">
        <v>2014</v>
      </c>
      <c r="C4339" t="s">
        <v>315</v>
      </c>
      <c r="D4339">
        <v>17121</v>
      </c>
      <c r="E4339" t="s">
        <v>316</v>
      </c>
      <c r="F4339">
        <v>129500</v>
      </c>
    </row>
    <row r="4340" spans="1:6" x14ac:dyDescent="0.45">
      <c r="A4340" t="s">
        <v>320</v>
      </c>
      <c r="B4340">
        <v>2015</v>
      </c>
      <c r="C4340" t="s">
        <v>312</v>
      </c>
      <c r="D4340">
        <v>13015</v>
      </c>
      <c r="E4340" t="s">
        <v>313</v>
      </c>
      <c r="F4340">
        <v>129500</v>
      </c>
    </row>
    <row r="4341" spans="1:6" x14ac:dyDescent="0.45">
      <c r="A4341" t="s">
        <v>327</v>
      </c>
      <c r="B4341">
        <v>2015</v>
      </c>
      <c r="C4341" t="s">
        <v>317</v>
      </c>
      <c r="D4341">
        <v>17600</v>
      </c>
      <c r="E4341" t="s">
        <v>313</v>
      </c>
      <c r="F4341">
        <v>129000</v>
      </c>
    </row>
    <row r="4342" spans="1:6" x14ac:dyDescent="0.45">
      <c r="A4342" t="s">
        <v>319</v>
      </c>
      <c r="B4342">
        <v>2017</v>
      </c>
      <c r="C4342" t="s">
        <v>317</v>
      </c>
      <c r="D4342">
        <v>16115</v>
      </c>
      <c r="E4342" t="s">
        <v>316</v>
      </c>
      <c r="F4342">
        <v>129000</v>
      </c>
    </row>
    <row r="4343" spans="1:6" x14ac:dyDescent="0.45">
      <c r="A4343" t="s">
        <v>324</v>
      </c>
      <c r="B4343">
        <v>2014</v>
      </c>
      <c r="C4343" t="s">
        <v>312</v>
      </c>
      <c r="D4343">
        <v>7500</v>
      </c>
      <c r="E4343" t="s">
        <v>316</v>
      </c>
      <c r="F4343">
        <v>129000</v>
      </c>
    </row>
    <row r="4344" spans="1:6" x14ac:dyDescent="0.45">
      <c r="A4344" t="s">
        <v>318</v>
      </c>
      <c r="B4344">
        <v>2017</v>
      </c>
      <c r="C4344" t="s">
        <v>322</v>
      </c>
      <c r="D4344">
        <v>1980</v>
      </c>
      <c r="E4344" t="s">
        <v>316</v>
      </c>
      <c r="F4344">
        <v>129000</v>
      </c>
    </row>
    <row r="4345" spans="1:6" x14ac:dyDescent="0.45">
      <c r="A4345" t="s">
        <v>311</v>
      </c>
      <c r="B4345">
        <v>2018</v>
      </c>
      <c r="C4345" t="s">
        <v>312</v>
      </c>
      <c r="D4345">
        <v>8700</v>
      </c>
      <c r="E4345" t="s">
        <v>313</v>
      </c>
      <c r="F4345">
        <v>129000</v>
      </c>
    </row>
    <row r="4346" spans="1:6" x14ac:dyDescent="0.45">
      <c r="A4346" t="s">
        <v>335</v>
      </c>
      <c r="B4346">
        <v>2014</v>
      </c>
      <c r="C4346" t="s">
        <v>312</v>
      </c>
      <c r="D4346">
        <v>10198</v>
      </c>
      <c r="E4346" t="s">
        <v>313</v>
      </c>
      <c r="F4346">
        <v>129000</v>
      </c>
    </row>
    <row r="4347" spans="1:6" x14ac:dyDescent="0.45">
      <c r="A4347" t="s">
        <v>335</v>
      </c>
      <c r="B4347">
        <v>2016</v>
      </c>
      <c r="C4347" t="s">
        <v>312</v>
      </c>
      <c r="D4347">
        <v>13700</v>
      </c>
      <c r="E4347" t="s">
        <v>313</v>
      </c>
      <c r="F4347">
        <v>129000</v>
      </c>
    </row>
    <row r="4348" spans="1:6" x14ac:dyDescent="0.45">
      <c r="A4348" t="s">
        <v>320</v>
      </c>
      <c r="B4348">
        <v>2015</v>
      </c>
      <c r="C4348" t="s">
        <v>312</v>
      </c>
      <c r="D4348">
        <v>6300</v>
      </c>
      <c r="E4348" t="s">
        <v>316</v>
      </c>
      <c r="F4348">
        <v>129000</v>
      </c>
    </row>
    <row r="4349" spans="1:6" x14ac:dyDescent="0.45">
      <c r="A4349" t="s">
        <v>314</v>
      </c>
      <c r="B4349">
        <v>2014</v>
      </c>
      <c r="C4349" t="s">
        <v>317</v>
      </c>
      <c r="D4349">
        <v>19500</v>
      </c>
      <c r="E4349" t="s">
        <v>313</v>
      </c>
      <c r="F4349">
        <v>129000</v>
      </c>
    </row>
    <row r="4350" spans="1:6" x14ac:dyDescent="0.45">
      <c r="A4350" t="s">
        <v>325</v>
      </c>
      <c r="B4350">
        <v>2018</v>
      </c>
      <c r="C4350" t="s">
        <v>312</v>
      </c>
      <c r="D4350">
        <v>6798</v>
      </c>
      <c r="E4350" t="s">
        <v>313</v>
      </c>
      <c r="F4350">
        <v>128900</v>
      </c>
    </row>
    <row r="4351" spans="1:6" x14ac:dyDescent="0.45">
      <c r="A4351" t="s">
        <v>314</v>
      </c>
      <c r="B4351">
        <v>2014</v>
      </c>
      <c r="C4351" t="s">
        <v>317</v>
      </c>
      <c r="D4351">
        <v>19680</v>
      </c>
      <c r="E4351" t="s">
        <v>316</v>
      </c>
      <c r="F4351">
        <v>128900</v>
      </c>
    </row>
    <row r="4352" spans="1:6" x14ac:dyDescent="0.45">
      <c r="A4352" t="s">
        <v>327</v>
      </c>
      <c r="B4352">
        <v>2016</v>
      </c>
      <c r="C4352" t="s">
        <v>317</v>
      </c>
      <c r="D4352">
        <v>17923</v>
      </c>
      <c r="E4352" t="s">
        <v>313</v>
      </c>
      <c r="F4352">
        <v>128800</v>
      </c>
    </row>
    <row r="4353" spans="1:6" x14ac:dyDescent="0.45">
      <c r="A4353" t="s">
        <v>324</v>
      </c>
      <c r="B4353">
        <v>2015</v>
      </c>
      <c r="C4353" t="s">
        <v>312</v>
      </c>
      <c r="D4353">
        <v>15151</v>
      </c>
      <c r="E4353" t="s">
        <v>316</v>
      </c>
      <c r="F4353">
        <v>128800</v>
      </c>
    </row>
    <row r="4354" spans="1:6" x14ac:dyDescent="0.45">
      <c r="A4354" t="s">
        <v>321</v>
      </c>
      <c r="B4354">
        <v>2015</v>
      </c>
      <c r="C4354" t="s">
        <v>317</v>
      </c>
      <c r="D4354">
        <v>13375</v>
      </c>
      <c r="E4354" t="s">
        <v>313</v>
      </c>
      <c r="F4354">
        <v>128800</v>
      </c>
    </row>
    <row r="4355" spans="1:6" x14ac:dyDescent="0.45">
      <c r="A4355" t="s">
        <v>327</v>
      </c>
      <c r="B4355">
        <v>2014</v>
      </c>
      <c r="C4355" t="s">
        <v>317</v>
      </c>
      <c r="D4355">
        <v>25800</v>
      </c>
      <c r="E4355" t="s">
        <v>316</v>
      </c>
      <c r="F4355">
        <v>126000</v>
      </c>
    </row>
    <row r="4356" spans="1:6" x14ac:dyDescent="0.45">
      <c r="A4356" t="s">
        <v>335</v>
      </c>
      <c r="B4356">
        <v>2015</v>
      </c>
      <c r="C4356" t="s">
        <v>315</v>
      </c>
      <c r="D4356">
        <v>17798</v>
      </c>
      <c r="E4356" t="s">
        <v>316</v>
      </c>
      <c r="F4356">
        <v>125999</v>
      </c>
    </row>
    <row r="4357" spans="1:6" x14ac:dyDescent="0.45">
      <c r="A4357" t="s">
        <v>311</v>
      </c>
      <c r="B4357">
        <v>2019</v>
      </c>
      <c r="C4357" t="s">
        <v>312</v>
      </c>
      <c r="D4357">
        <v>3239</v>
      </c>
      <c r="E4357" t="s">
        <v>313</v>
      </c>
      <c r="F4357">
        <v>125000</v>
      </c>
    </row>
    <row r="4358" spans="1:6" x14ac:dyDescent="0.45">
      <c r="A4358" t="s">
        <v>329</v>
      </c>
      <c r="B4358">
        <v>2019</v>
      </c>
      <c r="C4358" t="s">
        <v>315</v>
      </c>
      <c r="D4358">
        <v>11800</v>
      </c>
      <c r="E4358" t="s">
        <v>316</v>
      </c>
      <c r="F4358">
        <v>124990</v>
      </c>
    </row>
    <row r="4359" spans="1:6" x14ac:dyDescent="0.45">
      <c r="A4359" t="s">
        <v>320</v>
      </c>
      <c r="B4359">
        <v>2017</v>
      </c>
      <c r="C4359" t="s">
        <v>315</v>
      </c>
      <c r="D4359">
        <v>6235</v>
      </c>
      <c r="E4359" t="s">
        <v>313</v>
      </c>
      <c r="F4359">
        <v>124990</v>
      </c>
    </row>
    <row r="4360" spans="1:6" x14ac:dyDescent="0.45">
      <c r="A4360" t="s">
        <v>334</v>
      </c>
      <c r="B4360">
        <v>2019</v>
      </c>
      <c r="C4360" t="s">
        <v>312</v>
      </c>
      <c r="D4360">
        <v>9100</v>
      </c>
      <c r="E4360" t="s">
        <v>313</v>
      </c>
      <c r="F4360">
        <v>124900</v>
      </c>
    </row>
    <row r="4361" spans="1:6" x14ac:dyDescent="0.45">
      <c r="A4361" t="s">
        <v>334</v>
      </c>
      <c r="B4361">
        <v>2021</v>
      </c>
      <c r="C4361" t="s">
        <v>312</v>
      </c>
      <c r="D4361">
        <v>2300</v>
      </c>
      <c r="E4361" t="s">
        <v>313</v>
      </c>
      <c r="F4361">
        <v>124900</v>
      </c>
    </row>
    <row r="4362" spans="1:6" x14ac:dyDescent="0.45">
      <c r="A4362" t="s">
        <v>331</v>
      </c>
      <c r="B4362">
        <v>2015</v>
      </c>
      <c r="C4362" t="s">
        <v>317</v>
      </c>
      <c r="D4362">
        <v>13570</v>
      </c>
      <c r="E4362" t="s">
        <v>316</v>
      </c>
      <c r="F4362">
        <v>124900</v>
      </c>
    </row>
    <row r="4363" spans="1:6" x14ac:dyDescent="0.45">
      <c r="A4363" t="s">
        <v>324</v>
      </c>
      <c r="B4363">
        <v>2017</v>
      </c>
      <c r="C4363" t="s">
        <v>317</v>
      </c>
      <c r="D4363">
        <v>11600</v>
      </c>
      <c r="E4363" t="s">
        <v>313</v>
      </c>
      <c r="F4363">
        <v>124900</v>
      </c>
    </row>
    <row r="4364" spans="1:6" x14ac:dyDescent="0.45">
      <c r="A4364" t="s">
        <v>324</v>
      </c>
      <c r="B4364">
        <v>2018</v>
      </c>
      <c r="C4364" t="s">
        <v>312</v>
      </c>
      <c r="D4364">
        <v>8836</v>
      </c>
      <c r="E4364" t="s">
        <v>313</v>
      </c>
      <c r="F4364">
        <v>124900</v>
      </c>
    </row>
    <row r="4365" spans="1:6" x14ac:dyDescent="0.45">
      <c r="A4365" t="s">
        <v>336</v>
      </c>
      <c r="B4365">
        <v>2015</v>
      </c>
      <c r="C4365" t="s">
        <v>312</v>
      </c>
      <c r="D4365">
        <v>10609</v>
      </c>
      <c r="E4365" t="s">
        <v>313</v>
      </c>
      <c r="F4365">
        <v>124900</v>
      </c>
    </row>
    <row r="4366" spans="1:6" x14ac:dyDescent="0.45">
      <c r="A4366" t="s">
        <v>336</v>
      </c>
      <c r="B4366">
        <v>2015</v>
      </c>
      <c r="C4366" t="s">
        <v>312</v>
      </c>
      <c r="D4366">
        <v>12222</v>
      </c>
      <c r="E4366" t="s">
        <v>313</v>
      </c>
      <c r="F4366">
        <v>124900</v>
      </c>
    </row>
    <row r="4367" spans="1:6" x14ac:dyDescent="0.45">
      <c r="A4367" t="s">
        <v>323</v>
      </c>
      <c r="B4367">
        <v>2014</v>
      </c>
      <c r="C4367" t="s">
        <v>317</v>
      </c>
      <c r="D4367">
        <v>13800</v>
      </c>
      <c r="E4367" t="s">
        <v>313</v>
      </c>
      <c r="F4367">
        <v>124900</v>
      </c>
    </row>
    <row r="4368" spans="1:6" x14ac:dyDescent="0.45">
      <c r="A4368" t="s">
        <v>318</v>
      </c>
      <c r="B4368">
        <v>2014</v>
      </c>
      <c r="C4368" t="s">
        <v>317</v>
      </c>
      <c r="D4368">
        <v>11405</v>
      </c>
      <c r="E4368" t="s">
        <v>316</v>
      </c>
      <c r="F4368">
        <v>124900</v>
      </c>
    </row>
    <row r="4369" spans="1:6" x14ac:dyDescent="0.45">
      <c r="A4369" t="s">
        <v>318</v>
      </c>
      <c r="B4369">
        <v>2016</v>
      </c>
      <c r="C4369" t="s">
        <v>322</v>
      </c>
      <c r="D4369">
        <v>7800</v>
      </c>
      <c r="E4369" t="s">
        <v>316</v>
      </c>
      <c r="F4369">
        <v>124900</v>
      </c>
    </row>
    <row r="4370" spans="1:6" x14ac:dyDescent="0.45">
      <c r="A4370" t="s">
        <v>325</v>
      </c>
      <c r="B4370">
        <v>2014</v>
      </c>
      <c r="C4370" t="s">
        <v>317</v>
      </c>
      <c r="D4370">
        <v>16823</v>
      </c>
      <c r="E4370" t="s">
        <v>316</v>
      </c>
      <c r="F4370">
        <v>124900</v>
      </c>
    </row>
    <row r="4371" spans="1:6" x14ac:dyDescent="0.45">
      <c r="A4371" t="s">
        <v>325</v>
      </c>
      <c r="B4371">
        <v>2015</v>
      </c>
      <c r="C4371" t="s">
        <v>312</v>
      </c>
      <c r="D4371">
        <v>8569</v>
      </c>
      <c r="E4371" t="s">
        <v>316</v>
      </c>
      <c r="F4371">
        <v>124900</v>
      </c>
    </row>
    <row r="4372" spans="1:6" x14ac:dyDescent="0.45">
      <c r="A4372" t="s">
        <v>321</v>
      </c>
      <c r="B4372">
        <v>2018</v>
      </c>
      <c r="C4372" t="s">
        <v>312</v>
      </c>
      <c r="D4372">
        <v>7900</v>
      </c>
      <c r="E4372" t="s">
        <v>316</v>
      </c>
      <c r="F4372">
        <v>124900</v>
      </c>
    </row>
    <row r="4373" spans="1:6" x14ac:dyDescent="0.45">
      <c r="A4373" t="s">
        <v>311</v>
      </c>
      <c r="B4373">
        <v>2015</v>
      </c>
      <c r="C4373" t="s">
        <v>312</v>
      </c>
      <c r="D4373">
        <v>8900</v>
      </c>
      <c r="E4373" t="s">
        <v>316</v>
      </c>
      <c r="F4373">
        <v>124900</v>
      </c>
    </row>
    <row r="4374" spans="1:6" x14ac:dyDescent="0.45">
      <c r="A4374" t="s">
        <v>311</v>
      </c>
      <c r="B4374">
        <v>2019</v>
      </c>
      <c r="C4374" t="s">
        <v>312</v>
      </c>
      <c r="D4374">
        <v>8904</v>
      </c>
      <c r="E4374" t="s">
        <v>313</v>
      </c>
      <c r="F4374">
        <v>124900</v>
      </c>
    </row>
    <row r="4375" spans="1:6" x14ac:dyDescent="0.45">
      <c r="A4375" t="s">
        <v>329</v>
      </c>
      <c r="B4375">
        <v>2016</v>
      </c>
      <c r="C4375" t="s">
        <v>312</v>
      </c>
      <c r="D4375">
        <v>12500</v>
      </c>
      <c r="E4375" t="s">
        <v>313</v>
      </c>
      <c r="F4375">
        <v>124900</v>
      </c>
    </row>
    <row r="4376" spans="1:6" x14ac:dyDescent="0.45">
      <c r="A4376" t="s">
        <v>328</v>
      </c>
      <c r="B4376">
        <v>2014</v>
      </c>
      <c r="C4376" t="s">
        <v>312</v>
      </c>
      <c r="D4376">
        <v>21017</v>
      </c>
      <c r="E4376" t="s">
        <v>316</v>
      </c>
      <c r="F4376">
        <v>124900</v>
      </c>
    </row>
    <row r="4377" spans="1:6" x14ac:dyDescent="0.45">
      <c r="A4377" t="s">
        <v>328</v>
      </c>
      <c r="B4377">
        <v>2017</v>
      </c>
      <c r="C4377" t="s">
        <v>312</v>
      </c>
      <c r="D4377">
        <v>2522</v>
      </c>
      <c r="E4377" t="s">
        <v>313</v>
      </c>
      <c r="F4377">
        <v>124900</v>
      </c>
    </row>
    <row r="4378" spans="1:6" x14ac:dyDescent="0.45">
      <c r="A4378" t="s">
        <v>335</v>
      </c>
      <c r="B4378">
        <v>2014</v>
      </c>
      <c r="C4378" t="s">
        <v>312</v>
      </c>
      <c r="D4378">
        <v>16800</v>
      </c>
      <c r="E4378" t="s">
        <v>316</v>
      </c>
      <c r="F4378">
        <v>124900</v>
      </c>
    </row>
    <row r="4379" spans="1:6" x14ac:dyDescent="0.45">
      <c r="A4379" t="s">
        <v>320</v>
      </c>
      <c r="B4379">
        <v>2016</v>
      </c>
      <c r="C4379" t="s">
        <v>317</v>
      </c>
      <c r="D4379">
        <v>19820</v>
      </c>
      <c r="E4379" t="s">
        <v>313</v>
      </c>
      <c r="F4379">
        <v>124900</v>
      </c>
    </row>
    <row r="4380" spans="1:6" x14ac:dyDescent="0.45">
      <c r="A4380" t="s">
        <v>320</v>
      </c>
      <c r="B4380">
        <v>2017</v>
      </c>
      <c r="C4380" t="s">
        <v>317</v>
      </c>
      <c r="D4380">
        <v>9530</v>
      </c>
      <c r="E4380" t="s">
        <v>313</v>
      </c>
      <c r="F4380">
        <v>124900</v>
      </c>
    </row>
    <row r="4381" spans="1:6" x14ac:dyDescent="0.45">
      <c r="A4381" t="s">
        <v>314</v>
      </c>
      <c r="B4381">
        <v>2014</v>
      </c>
      <c r="C4381" t="s">
        <v>317</v>
      </c>
      <c r="D4381">
        <v>14559</v>
      </c>
      <c r="E4381" t="s">
        <v>313</v>
      </c>
      <c r="F4381">
        <v>124900</v>
      </c>
    </row>
    <row r="4382" spans="1:6" x14ac:dyDescent="0.45">
      <c r="A4382" t="s">
        <v>314</v>
      </c>
      <c r="B4382">
        <v>2016</v>
      </c>
      <c r="C4382" t="s">
        <v>317</v>
      </c>
      <c r="D4382">
        <v>20041</v>
      </c>
      <c r="E4382" t="s">
        <v>313</v>
      </c>
      <c r="F4382">
        <v>124900</v>
      </c>
    </row>
    <row r="4383" spans="1:6" x14ac:dyDescent="0.45">
      <c r="A4383" t="s">
        <v>314</v>
      </c>
      <c r="B4383">
        <v>2016</v>
      </c>
      <c r="C4383" t="s">
        <v>317</v>
      </c>
      <c r="D4383">
        <v>24689</v>
      </c>
      <c r="E4383" t="s">
        <v>316</v>
      </c>
      <c r="F4383">
        <v>124900</v>
      </c>
    </row>
    <row r="4384" spans="1:6" x14ac:dyDescent="0.45">
      <c r="A4384" t="s">
        <v>337</v>
      </c>
      <c r="B4384">
        <v>2018</v>
      </c>
      <c r="C4384" t="s">
        <v>312</v>
      </c>
      <c r="D4384">
        <v>7300</v>
      </c>
      <c r="E4384" t="s">
        <v>313</v>
      </c>
      <c r="F4384">
        <v>124800</v>
      </c>
    </row>
    <row r="4385" spans="1:6" x14ac:dyDescent="0.45">
      <c r="A4385" t="s">
        <v>324</v>
      </c>
      <c r="B4385">
        <v>2014</v>
      </c>
      <c r="C4385" t="s">
        <v>317</v>
      </c>
      <c r="D4385">
        <v>17443</v>
      </c>
      <c r="E4385" t="s">
        <v>313</v>
      </c>
      <c r="F4385">
        <v>124800</v>
      </c>
    </row>
    <row r="4386" spans="1:6" x14ac:dyDescent="0.45">
      <c r="A4386" t="s">
        <v>321</v>
      </c>
      <c r="B4386">
        <v>2015</v>
      </c>
      <c r="C4386" t="s">
        <v>312</v>
      </c>
      <c r="D4386">
        <v>8417</v>
      </c>
      <c r="E4386" t="s">
        <v>316</v>
      </c>
      <c r="F4386">
        <v>124800</v>
      </c>
    </row>
    <row r="4387" spans="1:6" x14ac:dyDescent="0.45">
      <c r="A4387" t="s">
        <v>321</v>
      </c>
      <c r="B4387">
        <v>2017</v>
      </c>
      <c r="C4387" t="s">
        <v>312</v>
      </c>
      <c r="D4387">
        <v>5906</v>
      </c>
      <c r="E4387" t="s">
        <v>316</v>
      </c>
      <c r="F4387">
        <v>124800</v>
      </c>
    </row>
    <row r="4388" spans="1:6" x14ac:dyDescent="0.45">
      <c r="A4388" t="s">
        <v>311</v>
      </c>
      <c r="B4388">
        <v>2020</v>
      </c>
      <c r="C4388" t="s">
        <v>312</v>
      </c>
      <c r="D4388">
        <v>6149</v>
      </c>
      <c r="E4388" t="s">
        <v>313</v>
      </c>
      <c r="F4388">
        <v>124800</v>
      </c>
    </row>
    <row r="4389" spans="1:6" x14ac:dyDescent="0.45">
      <c r="A4389" t="s">
        <v>329</v>
      </c>
      <c r="B4389">
        <v>2017</v>
      </c>
      <c r="C4389" t="s">
        <v>315</v>
      </c>
      <c r="D4389">
        <v>16209</v>
      </c>
      <c r="E4389" t="s">
        <v>316</v>
      </c>
      <c r="F4389">
        <v>124800</v>
      </c>
    </row>
    <row r="4390" spans="1:6" x14ac:dyDescent="0.45">
      <c r="A4390" t="s">
        <v>328</v>
      </c>
      <c r="B4390">
        <v>2014</v>
      </c>
      <c r="C4390" t="s">
        <v>312</v>
      </c>
      <c r="D4390">
        <v>12953</v>
      </c>
      <c r="E4390" t="s">
        <v>316</v>
      </c>
      <c r="F4390">
        <v>124800</v>
      </c>
    </row>
    <row r="4391" spans="1:6" x14ac:dyDescent="0.45">
      <c r="A4391" t="s">
        <v>320</v>
      </c>
      <c r="B4391">
        <v>2015</v>
      </c>
      <c r="C4391" t="s">
        <v>317</v>
      </c>
      <c r="D4391">
        <v>26900</v>
      </c>
      <c r="E4391" t="s">
        <v>316</v>
      </c>
      <c r="F4391">
        <v>124800</v>
      </c>
    </row>
    <row r="4392" spans="1:6" x14ac:dyDescent="0.45">
      <c r="A4392" t="s">
        <v>337</v>
      </c>
      <c r="B4392">
        <v>2014</v>
      </c>
      <c r="C4392" t="s">
        <v>317</v>
      </c>
      <c r="D4392">
        <v>14515</v>
      </c>
      <c r="E4392" t="s">
        <v>316</v>
      </c>
      <c r="F4392">
        <v>124500</v>
      </c>
    </row>
    <row r="4393" spans="1:6" x14ac:dyDescent="0.45">
      <c r="A4393" t="s">
        <v>320</v>
      </c>
      <c r="B4393">
        <v>2017</v>
      </c>
      <c r="C4393" t="s">
        <v>317</v>
      </c>
      <c r="D4393">
        <v>14993</v>
      </c>
      <c r="E4393" t="s">
        <v>316</v>
      </c>
      <c r="F4393">
        <v>124500</v>
      </c>
    </row>
    <row r="4394" spans="1:6" x14ac:dyDescent="0.45">
      <c r="A4394" t="s">
        <v>320</v>
      </c>
      <c r="B4394">
        <v>2014</v>
      </c>
      <c r="C4394" t="s">
        <v>312</v>
      </c>
      <c r="D4394">
        <v>16600</v>
      </c>
      <c r="E4394" t="s">
        <v>316</v>
      </c>
      <c r="F4394">
        <v>124000</v>
      </c>
    </row>
    <row r="4395" spans="1:6" x14ac:dyDescent="0.45">
      <c r="A4395" t="s">
        <v>318</v>
      </c>
      <c r="B4395">
        <v>2015</v>
      </c>
      <c r="C4395" t="s">
        <v>312</v>
      </c>
      <c r="D4395">
        <v>13300</v>
      </c>
      <c r="E4395" t="s">
        <v>316</v>
      </c>
      <c r="F4395">
        <v>123000</v>
      </c>
    </row>
    <row r="4396" spans="1:6" x14ac:dyDescent="0.45">
      <c r="A4396" t="s">
        <v>319</v>
      </c>
      <c r="B4396">
        <v>2018</v>
      </c>
      <c r="C4396" t="s">
        <v>317</v>
      </c>
      <c r="D4396">
        <v>27000</v>
      </c>
      <c r="E4396" t="s">
        <v>316</v>
      </c>
      <c r="F4396">
        <v>119999</v>
      </c>
    </row>
    <row r="4397" spans="1:6" x14ac:dyDescent="0.45">
      <c r="A4397" t="s">
        <v>335</v>
      </c>
      <c r="B4397">
        <v>2017</v>
      </c>
      <c r="C4397" t="s">
        <v>315</v>
      </c>
      <c r="D4397">
        <v>16000</v>
      </c>
      <c r="E4397" t="s">
        <v>316</v>
      </c>
      <c r="F4397">
        <v>119999</v>
      </c>
    </row>
    <row r="4398" spans="1:6" x14ac:dyDescent="0.45">
      <c r="A4398" t="s">
        <v>335</v>
      </c>
      <c r="B4398">
        <v>2018</v>
      </c>
      <c r="C4398" t="s">
        <v>315</v>
      </c>
      <c r="D4398">
        <v>36000</v>
      </c>
      <c r="E4398" t="s">
        <v>316</v>
      </c>
      <c r="F4398">
        <v>119999</v>
      </c>
    </row>
    <row r="4399" spans="1:6" x14ac:dyDescent="0.45">
      <c r="A4399" t="s">
        <v>320</v>
      </c>
      <c r="B4399">
        <v>2016</v>
      </c>
      <c r="C4399" t="s">
        <v>317</v>
      </c>
      <c r="D4399">
        <v>11500</v>
      </c>
      <c r="E4399" t="s">
        <v>316</v>
      </c>
      <c r="F4399">
        <v>119999</v>
      </c>
    </row>
    <row r="4400" spans="1:6" x14ac:dyDescent="0.45">
      <c r="A4400" t="s">
        <v>320</v>
      </c>
      <c r="B4400">
        <v>2018</v>
      </c>
      <c r="C4400" t="s">
        <v>315</v>
      </c>
      <c r="D4400">
        <v>11762</v>
      </c>
      <c r="E4400" t="s">
        <v>313</v>
      </c>
      <c r="F4400">
        <v>119990</v>
      </c>
    </row>
    <row r="4401" spans="1:6" x14ac:dyDescent="0.45">
      <c r="A4401" t="s">
        <v>327</v>
      </c>
      <c r="B4401">
        <v>2014</v>
      </c>
      <c r="C4401" t="s">
        <v>317</v>
      </c>
      <c r="D4401">
        <v>25075</v>
      </c>
      <c r="E4401" t="s">
        <v>316</v>
      </c>
      <c r="F4401">
        <v>119900</v>
      </c>
    </row>
    <row r="4402" spans="1:6" x14ac:dyDescent="0.45">
      <c r="A4402" t="s">
        <v>334</v>
      </c>
      <c r="B4402">
        <v>2015</v>
      </c>
      <c r="C4402" t="s">
        <v>317</v>
      </c>
      <c r="D4402">
        <v>10945</v>
      </c>
      <c r="E4402" t="s">
        <v>313</v>
      </c>
      <c r="F4402">
        <v>119900</v>
      </c>
    </row>
    <row r="4403" spans="1:6" x14ac:dyDescent="0.45">
      <c r="A4403" t="s">
        <v>334</v>
      </c>
      <c r="B4403">
        <v>2015</v>
      </c>
      <c r="C4403" t="s">
        <v>317</v>
      </c>
      <c r="D4403">
        <v>11500</v>
      </c>
      <c r="E4403" t="s">
        <v>316</v>
      </c>
      <c r="F4403">
        <v>119900</v>
      </c>
    </row>
    <row r="4404" spans="1:6" x14ac:dyDescent="0.45">
      <c r="A4404" t="s">
        <v>334</v>
      </c>
      <c r="B4404">
        <v>2018</v>
      </c>
      <c r="C4404" t="s">
        <v>312</v>
      </c>
      <c r="D4404">
        <v>8500</v>
      </c>
      <c r="E4404" t="s">
        <v>313</v>
      </c>
      <c r="F4404">
        <v>119900</v>
      </c>
    </row>
    <row r="4405" spans="1:6" x14ac:dyDescent="0.45">
      <c r="A4405" t="s">
        <v>337</v>
      </c>
      <c r="B4405">
        <v>2015</v>
      </c>
      <c r="C4405" t="s">
        <v>317</v>
      </c>
      <c r="D4405">
        <v>14382</v>
      </c>
      <c r="E4405" t="s">
        <v>316</v>
      </c>
      <c r="F4405">
        <v>119900</v>
      </c>
    </row>
    <row r="4406" spans="1:6" x14ac:dyDescent="0.45">
      <c r="A4406" t="s">
        <v>319</v>
      </c>
      <c r="B4406">
        <v>2016</v>
      </c>
      <c r="C4406" t="s">
        <v>317</v>
      </c>
      <c r="D4406">
        <v>11850</v>
      </c>
      <c r="E4406" t="s">
        <v>316</v>
      </c>
      <c r="F4406">
        <v>119900</v>
      </c>
    </row>
    <row r="4407" spans="1:6" x14ac:dyDescent="0.45">
      <c r="A4407" t="s">
        <v>319</v>
      </c>
      <c r="B4407">
        <v>2018</v>
      </c>
      <c r="C4407" t="s">
        <v>312</v>
      </c>
      <c r="D4407">
        <v>10323</v>
      </c>
      <c r="E4407" t="s">
        <v>313</v>
      </c>
      <c r="F4407">
        <v>119900</v>
      </c>
    </row>
    <row r="4408" spans="1:6" x14ac:dyDescent="0.45">
      <c r="A4408" t="s">
        <v>332</v>
      </c>
      <c r="B4408">
        <v>2014</v>
      </c>
      <c r="C4408" t="s">
        <v>312</v>
      </c>
      <c r="D4408">
        <v>4518</v>
      </c>
      <c r="E4408" t="s">
        <v>313</v>
      </c>
      <c r="F4408">
        <v>119900</v>
      </c>
    </row>
    <row r="4409" spans="1:6" x14ac:dyDescent="0.45">
      <c r="A4409" t="s">
        <v>324</v>
      </c>
      <c r="B4409">
        <v>2014</v>
      </c>
      <c r="C4409" t="s">
        <v>317</v>
      </c>
      <c r="D4409">
        <v>16581</v>
      </c>
      <c r="E4409" t="s">
        <v>316</v>
      </c>
      <c r="F4409">
        <v>119900</v>
      </c>
    </row>
    <row r="4410" spans="1:6" x14ac:dyDescent="0.45">
      <c r="A4410" t="s">
        <v>324</v>
      </c>
      <c r="B4410">
        <v>2015</v>
      </c>
      <c r="C4410" t="s">
        <v>312</v>
      </c>
      <c r="D4410">
        <v>9000</v>
      </c>
      <c r="E4410" t="s">
        <v>313</v>
      </c>
      <c r="F4410">
        <v>119900</v>
      </c>
    </row>
    <row r="4411" spans="1:6" x14ac:dyDescent="0.45">
      <c r="A4411" t="s">
        <v>324</v>
      </c>
      <c r="B4411">
        <v>2017</v>
      </c>
      <c r="C4411" t="s">
        <v>317</v>
      </c>
      <c r="D4411">
        <v>30300</v>
      </c>
      <c r="E4411" t="s">
        <v>316</v>
      </c>
      <c r="F4411">
        <v>119900</v>
      </c>
    </row>
    <row r="4412" spans="1:6" x14ac:dyDescent="0.45">
      <c r="A4412" t="s">
        <v>323</v>
      </c>
      <c r="B4412">
        <v>2015</v>
      </c>
      <c r="C4412" t="s">
        <v>312</v>
      </c>
      <c r="D4412">
        <v>13812</v>
      </c>
      <c r="E4412" t="s">
        <v>313</v>
      </c>
      <c r="F4412">
        <v>119900</v>
      </c>
    </row>
    <row r="4413" spans="1:6" x14ac:dyDescent="0.45">
      <c r="A4413" t="s">
        <v>325</v>
      </c>
      <c r="B4413">
        <v>2015</v>
      </c>
      <c r="C4413" t="s">
        <v>312</v>
      </c>
      <c r="D4413">
        <v>6000</v>
      </c>
      <c r="E4413" t="s">
        <v>316</v>
      </c>
      <c r="F4413">
        <v>119900</v>
      </c>
    </row>
    <row r="4414" spans="1:6" x14ac:dyDescent="0.45">
      <c r="A4414" t="s">
        <v>321</v>
      </c>
      <c r="B4414">
        <v>2016</v>
      </c>
      <c r="C4414" t="s">
        <v>312</v>
      </c>
      <c r="D4414">
        <v>9787</v>
      </c>
      <c r="E4414" t="s">
        <v>316</v>
      </c>
      <c r="F4414">
        <v>119900</v>
      </c>
    </row>
    <row r="4415" spans="1:6" x14ac:dyDescent="0.45">
      <c r="A4415" t="s">
        <v>321</v>
      </c>
      <c r="B4415">
        <v>2018</v>
      </c>
      <c r="C4415" t="s">
        <v>317</v>
      </c>
      <c r="D4415">
        <v>9722</v>
      </c>
      <c r="E4415" t="s">
        <v>313</v>
      </c>
      <c r="F4415">
        <v>119900</v>
      </c>
    </row>
    <row r="4416" spans="1:6" x14ac:dyDescent="0.45">
      <c r="A4416" t="s">
        <v>311</v>
      </c>
      <c r="B4416">
        <v>2014</v>
      </c>
      <c r="C4416" t="s">
        <v>312</v>
      </c>
      <c r="D4416">
        <v>3156</v>
      </c>
      <c r="E4416" t="s">
        <v>313</v>
      </c>
      <c r="F4416">
        <v>119900</v>
      </c>
    </row>
    <row r="4417" spans="1:6" x14ac:dyDescent="0.45">
      <c r="A4417" t="s">
        <v>311</v>
      </c>
      <c r="B4417">
        <v>2015</v>
      </c>
      <c r="C4417" t="s">
        <v>312</v>
      </c>
      <c r="D4417">
        <v>10903</v>
      </c>
      <c r="E4417" t="s">
        <v>316</v>
      </c>
      <c r="F4417">
        <v>119900</v>
      </c>
    </row>
    <row r="4418" spans="1:6" x14ac:dyDescent="0.45">
      <c r="A4418" t="s">
        <v>311</v>
      </c>
      <c r="B4418">
        <v>2016</v>
      </c>
      <c r="C4418" t="s">
        <v>312</v>
      </c>
      <c r="D4418">
        <v>4085</v>
      </c>
      <c r="E4418" t="s">
        <v>313</v>
      </c>
      <c r="F4418">
        <v>119900</v>
      </c>
    </row>
    <row r="4419" spans="1:6" x14ac:dyDescent="0.45">
      <c r="A4419" t="s">
        <v>311</v>
      </c>
      <c r="B4419">
        <v>2016</v>
      </c>
      <c r="C4419" t="s">
        <v>312</v>
      </c>
      <c r="D4419">
        <v>10700</v>
      </c>
      <c r="E4419" t="s">
        <v>316</v>
      </c>
      <c r="F4419">
        <v>119900</v>
      </c>
    </row>
    <row r="4420" spans="1:6" x14ac:dyDescent="0.45">
      <c r="A4420" t="s">
        <v>311</v>
      </c>
      <c r="B4420">
        <v>2019</v>
      </c>
      <c r="C4420" t="s">
        <v>322</v>
      </c>
      <c r="D4420">
        <v>3000</v>
      </c>
      <c r="E4420" t="s">
        <v>316</v>
      </c>
      <c r="F4420">
        <v>119900</v>
      </c>
    </row>
    <row r="4421" spans="1:6" x14ac:dyDescent="0.45">
      <c r="A4421" t="s">
        <v>329</v>
      </c>
      <c r="B4421">
        <v>2020</v>
      </c>
      <c r="C4421" t="s">
        <v>315</v>
      </c>
      <c r="D4421">
        <v>8565</v>
      </c>
      <c r="E4421" t="s">
        <v>313</v>
      </c>
      <c r="F4421">
        <v>119900</v>
      </c>
    </row>
    <row r="4422" spans="1:6" x14ac:dyDescent="0.45">
      <c r="A4422" t="s">
        <v>335</v>
      </c>
      <c r="B4422">
        <v>2017</v>
      </c>
      <c r="C4422" t="s">
        <v>315</v>
      </c>
      <c r="D4422">
        <v>28650</v>
      </c>
      <c r="E4422" t="s">
        <v>316</v>
      </c>
      <c r="F4422">
        <v>119900</v>
      </c>
    </row>
    <row r="4423" spans="1:6" x14ac:dyDescent="0.45">
      <c r="A4423" t="s">
        <v>335</v>
      </c>
      <c r="B4423">
        <v>2017</v>
      </c>
      <c r="C4423" t="s">
        <v>312</v>
      </c>
      <c r="D4423">
        <v>7050</v>
      </c>
      <c r="E4423" t="s">
        <v>313</v>
      </c>
      <c r="F4423">
        <v>119900</v>
      </c>
    </row>
    <row r="4424" spans="1:6" x14ac:dyDescent="0.45">
      <c r="A4424" t="s">
        <v>320</v>
      </c>
      <c r="B4424">
        <v>2014</v>
      </c>
      <c r="C4424" t="s">
        <v>317</v>
      </c>
      <c r="D4424">
        <v>10203</v>
      </c>
      <c r="E4424" t="s">
        <v>313</v>
      </c>
      <c r="F4424">
        <v>119900</v>
      </c>
    </row>
    <row r="4425" spans="1:6" x14ac:dyDescent="0.45">
      <c r="A4425" t="s">
        <v>320</v>
      </c>
      <c r="B4425">
        <v>2014</v>
      </c>
      <c r="C4425" t="s">
        <v>317</v>
      </c>
      <c r="D4425">
        <v>14000</v>
      </c>
      <c r="E4425" t="s">
        <v>313</v>
      </c>
      <c r="F4425">
        <v>119900</v>
      </c>
    </row>
    <row r="4426" spans="1:6" x14ac:dyDescent="0.45">
      <c r="A4426" t="s">
        <v>320</v>
      </c>
      <c r="B4426">
        <v>2014</v>
      </c>
      <c r="C4426" t="s">
        <v>317</v>
      </c>
      <c r="D4426">
        <v>15600</v>
      </c>
      <c r="E4426" t="s">
        <v>313</v>
      </c>
      <c r="F4426">
        <v>119900</v>
      </c>
    </row>
    <row r="4427" spans="1:6" x14ac:dyDescent="0.45">
      <c r="A4427" t="s">
        <v>320</v>
      </c>
      <c r="B4427">
        <v>2015</v>
      </c>
      <c r="C4427" t="s">
        <v>312</v>
      </c>
      <c r="D4427">
        <v>10000</v>
      </c>
      <c r="E4427" t="s">
        <v>313</v>
      </c>
      <c r="F4427">
        <v>119900</v>
      </c>
    </row>
    <row r="4428" spans="1:6" x14ac:dyDescent="0.45">
      <c r="A4428" t="s">
        <v>320</v>
      </c>
      <c r="B4428">
        <v>2015</v>
      </c>
      <c r="C4428" t="s">
        <v>317</v>
      </c>
      <c r="D4428">
        <v>21800</v>
      </c>
      <c r="E4428" t="s">
        <v>316</v>
      </c>
      <c r="F4428">
        <v>119900</v>
      </c>
    </row>
    <row r="4429" spans="1:6" x14ac:dyDescent="0.45">
      <c r="A4429" t="s">
        <v>320</v>
      </c>
      <c r="B4429">
        <v>2015</v>
      </c>
      <c r="C4429" t="s">
        <v>317</v>
      </c>
      <c r="D4429">
        <v>22880</v>
      </c>
      <c r="E4429" t="s">
        <v>316</v>
      </c>
      <c r="F4429">
        <v>119900</v>
      </c>
    </row>
    <row r="4430" spans="1:6" x14ac:dyDescent="0.45">
      <c r="A4430" t="s">
        <v>320</v>
      </c>
      <c r="B4430">
        <v>2017</v>
      </c>
      <c r="C4430" t="s">
        <v>312</v>
      </c>
      <c r="D4430">
        <v>4750</v>
      </c>
      <c r="E4430" t="s">
        <v>313</v>
      </c>
      <c r="F4430">
        <v>119900</v>
      </c>
    </row>
    <row r="4431" spans="1:6" x14ac:dyDescent="0.45">
      <c r="A4431" t="s">
        <v>320</v>
      </c>
      <c r="B4431">
        <v>2018</v>
      </c>
      <c r="C4431" t="s">
        <v>312</v>
      </c>
      <c r="D4431">
        <v>10371</v>
      </c>
      <c r="E4431" t="s">
        <v>313</v>
      </c>
      <c r="F4431">
        <v>119900</v>
      </c>
    </row>
    <row r="4432" spans="1:6" x14ac:dyDescent="0.45">
      <c r="A4432" t="s">
        <v>320</v>
      </c>
      <c r="B4432">
        <v>2018</v>
      </c>
      <c r="C4432" t="s">
        <v>317</v>
      </c>
      <c r="D4432">
        <v>17813</v>
      </c>
      <c r="E4432" t="s">
        <v>313</v>
      </c>
      <c r="F4432">
        <v>119900</v>
      </c>
    </row>
    <row r="4433" spans="1:6" x14ac:dyDescent="0.45">
      <c r="A4433" t="s">
        <v>314</v>
      </c>
      <c r="B4433">
        <v>2016</v>
      </c>
      <c r="C4433" t="s">
        <v>317</v>
      </c>
      <c r="D4433">
        <v>25000</v>
      </c>
      <c r="E4433" t="s">
        <v>316</v>
      </c>
      <c r="F4433">
        <v>119900</v>
      </c>
    </row>
    <row r="4434" spans="1:6" x14ac:dyDescent="0.45">
      <c r="A4434" t="s">
        <v>331</v>
      </c>
      <c r="B4434">
        <v>2014</v>
      </c>
      <c r="C4434" t="s">
        <v>312</v>
      </c>
      <c r="D4434">
        <v>5112</v>
      </c>
      <c r="E4434" t="s">
        <v>316</v>
      </c>
      <c r="F4434">
        <v>119800</v>
      </c>
    </row>
    <row r="4435" spans="1:6" x14ac:dyDescent="0.45">
      <c r="A4435" t="s">
        <v>320</v>
      </c>
      <c r="B4435">
        <v>2015</v>
      </c>
      <c r="C4435" t="s">
        <v>317</v>
      </c>
      <c r="D4435">
        <v>12900</v>
      </c>
      <c r="E4435" t="s">
        <v>313</v>
      </c>
      <c r="F4435">
        <v>119800</v>
      </c>
    </row>
    <row r="4436" spans="1:6" x14ac:dyDescent="0.45">
      <c r="A4436" t="s">
        <v>311</v>
      </c>
      <c r="B4436">
        <v>2015</v>
      </c>
      <c r="C4436" t="s">
        <v>312</v>
      </c>
      <c r="D4436">
        <v>7490</v>
      </c>
      <c r="E4436" t="s">
        <v>313</v>
      </c>
      <c r="F4436">
        <v>119500</v>
      </c>
    </row>
    <row r="4437" spans="1:6" x14ac:dyDescent="0.45">
      <c r="A4437" t="s">
        <v>334</v>
      </c>
      <c r="B4437">
        <v>2015</v>
      </c>
      <c r="C4437" t="s">
        <v>317</v>
      </c>
      <c r="D4437">
        <v>10180</v>
      </c>
      <c r="E4437" t="s">
        <v>316</v>
      </c>
      <c r="F4437">
        <v>119000</v>
      </c>
    </row>
    <row r="4438" spans="1:6" x14ac:dyDescent="0.45">
      <c r="A4438" t="s">
        <v>324</v>
      </c>
      <c r="B4438">
        <v>2015</v>
      </c>
      <c r="C4438" t="s">
        <v>322</v>
      </c>
      <c r="D4438">
        <v>8600</v>
      </c>
      <c r="E4438" t="s">
        <v>316</v>
      </c>
      <c r="F4438">
        <v>119000</v>
      </c>
    </row>
    <row r="4439" spans="1:6" x14ac:dyDescent="0.45">
      <c r="A4439" t="s">
        <v>324</v>
      </c>
      <c r="B4439">
        <v>2015</v>
      </c>
      <c r="C4439" t="s">
        <v>322</v>
      </c>
      <c r="D4439">
        <v>9500</v>
      </c>
      <c r="E4439" t="s">
        <v>316</v>
      </c>
      <c r="F4439">
        <v>119000</v>
      </c>
    </row>
    <row r="4440" spans="1:6" x14ac:dyDescent="0.45">
      <c r="A4440" t="s">
        <v>321</v>
      </c>
      <c r="B4440">
        <v>2016</v>
      </c>
      <c r="C4440" t="s">
        <v>317</v>
      </c>
      <c r="D4440">
        <v>17755</v>
      </c>
      <c r="E4440" t="s">
        <v>316</v>
      </c>
      <c r="F4440">
        <v>118800</v>
      </c>
    </row>
    <row r="4441" spans="1:6" x14ac:dyDescent="0.45">
      <c r="A4441" t="s">
        <v>321</v>
      </c>
      <c r="B4441">
        <v>2018</v>
      </c>
      <c r="C4441" t="s">
        <v>317</v>
      </c>
      <c r="D4441">
        <v>8543</v>
      </c>
      <c r="E4441" t="s">
        <v>316</v>
      </c>
      <c r="F4441">
        <v>118750</v>
      </c>
    </row>
    <row r="4442" spans="1:6" x14ac:dyDescent="0.45">
      <c r="A4442" t="s">
        <v>318</v>
      </c>
      <c r="B4442">
        <v>2018</v>
      </c>
      <c r="C4442" t="s">
        <v>312</v>
      </c>
      <c r="D4442">
        <v>7813</v>
      </c>
      <c r="E4442" t="s">
        <v>313</v>
      </c>
      <c r="F4442">
        <v>117900</v>
      </c>
    </row>
    <row r="4443" spans="1:6" x14ac:dyDescent="0.45">
      <c r="A4443" t="s">
        <v>321</v>
      </c>
      <c r="B4443">
        <v>2017</v>
      </c>
      <c r="C4443" t="s">
        <v>317</v>
      </c>
      <c r="D4443">
        <v>10372</v>
      </c>
      <c r="E4443" t="s">
        <v>316</v>
      </c>
      <c r="F4443">
        <v>117900</v>
      </c>
    </row>
    <row r="4444" spans="1:6" x14ac:dyDescent="0.45">
      <c r="A4444" t="s">
        <v>329</v>
      </c>
      <c r="B4444">
        <v>2016</v>
      </c>
      <c r="C4444" t="s">
        <v>312</v>
      </c>
      <c r="D4444">
        <v>8150</v>
      </c>
      <c r="E4444" t="s">
        <v>313</v>
      </c>
      <c r="F4444">
        <v>117800</v>
      </c>
    </row>
    <row r="4445" spans="1:6" x14ac:dyDescent="0.45">
      <c r="A4445" t="s">
        <v>332</v>
      </c>
      <c r="B4445">
        <v>2015</v>
      </c>
      <c r="C4445" t="s">
        <v>317</v>
      </c>
      <c r="D4445">
        <v>14650</v>
      </c>
      <c r="E4445" t="s">
        <v>313</v>
      </c>
      <c r="F4445">
        <v>116800</v>
      </c>
    </row>
    <row r="4446" spans="1:6" x14ac:dyDescent="0.45">
      <c r="A4446" t="s">
        <v>321</v>
      </c>
      <c r="B4446">
        <v>2016</v>
      </c>
      <c r="C4446" t="s">
        <v>317</v>
      </c>
      <c r="D4446">
        <v>16320</v>
      </c>
      <c r="E4446" t="s">
        <v>316</v>
      </c>
      <c r="F4446">
        <v>116500</v>
      </c>
    </row>
    <row r="4447" spans="1:6" x14ac:dyDescent="0.45">
      <c r="A4447" t="s">
        <v>318</v>
      </c>
      <c r="B4447">
        <v>2016</v>
      </c>
      <c r="C4447" t="s">
        <v>312</v>
      </c>
      <c r="D4447">
        <v>14400</v>
      </c>
      <c r="E4447" t="s">
        <v>316</v>
      </c>
      <c r="F4447">
        <v>115900</v>
      </c>
    </row>
    <row r="4448" spans="1:6" x14ac:dyDescent="0.45">
      <c r="A4448" t="s">
        <v>320</v>
      </c>
      <c r="B4448">
        <v>2017</v>
      </c>
      <c r="C4448" t="s">
        <v>312</v>
      </c>
      <c r="D4448">
        <v>11800</v>
      </c>
      <c r="E4448" t="s">
        <v>313</v>
      </c>
      <c r="F4448">
        <v>115000</v>
      </c>
    </row>
    <row r="4449" spans="1:6" x14ac:dyDescent="0.45">
      <c r="A4449" t="s">
        <v>320</v>
      </c>
      <c r="B4449">
        <v>2016</v>
      </c>
      <c r="C4449" t="s">
        <v>315</v>
      </c>
      <c r="D4449">
        <v>11550</v>
      </c>
      <c r="E4449" t="s">
        <v>313</v>
      </c>
      <c r="F4449">
        <v>114990</v>
      </c>
    </row>
    <row r="4450" spans="1:6" x14ac:dyDescent="0.45">
      <c r="A4450" t="s">
        <v>330</v>
      </c>
      <c r="B4450">
        <v>2014</v>
      </c>
      <c r="C4450" t="s">
        <v>317</v>
      </c>
      <c r="D4450">
        <v>23700</v>
      </c>
      <c r="E4450" t="s">
        <v>316</v>
      </c>
      <c r="F4450">
        <v>114900</v>
      </c>
    </row>
    <row r="4451" spans="1:6" x14ac:dyDescent="0.45">
      <c r="A4451" t="s">
        <v>334</v>
      </c>
      <c r="B4451">
        <v>2014</v>
      </c>
      <c r="C4451" t="s">
        <v>317</v>
      </c>
      <c r="D4451">
        <v>7901</v>
      </c>
      <c r="E4451" t="s">
        <v>316</v>
      </c>
      <c r="F4451">
        <v>114900</v>
      </c>
    </row>
    <row r="4452" spans="1:6" x14ac:dyDescent="0.45">
      <c r="A4452" t="s">
        <v>337</v>
      </c>
      <c r="B4452">
        <v>2019</v>
      </c>
      <c r="C4452" t="s">
        <v>312</v>
      </c>
      <c r="D4452">
        <v>7498</v>
      </c>
      <c r="E4452" t="s">
        <v>313</v>
      </c>
      <c r="F4452">
        <v>114900</v>
      </c>
    </row>
    <row r="4453" spans="1:6" x14ac:dyDescent="0.45">
      <c r="A4453" t="s">
        <v>319</v>
      </c>
      <c r="B4453">
        <v>2015</v>
      </c>
      <c r="C4453" t="s">
        <v>312</v>
      </c>
      <c r="D4453">
        <v>11700</v>
      </c>
      <c r="E4453" t="s">
        <v>313</v>
      </c>
      <c r="F4453">
        <v>114900</v>
      </c>
    </row>
    <row r="4454" spans="1:6" x14ac:dyDescent="0.45">
      <c r="A4454" t="s">
        <v>319</v>
      </c>
      <c r="B4454">
        <v>2016</v>
      </c>
      <c r="C4454" t="s">
        <v>312</v>
      </c>
      <c r="D4454">
        <v>12442</v>
      </c>
      <c r="E4454" t="s">
        <v>313</v>
      </c>
      <c r="F4454">
        <v>114900</v>
      </c>
    </row>
    <row r="4455" spans="1:6" x14ac:dyDescent="0.45">
      <c r="A4455" t="s">
        <v>319</v>
      </c>
      <c r="B4455">
        <v>2017</v>
      </c>
      <c r="C4455" t="s">
        <v>312</v>
      </c>
      <c r="D4455">
        <v>5970</v>
      </c>
      <c r="E4455" t="s">
        <v>313</v>
      </c>
      <c r="F4455">
        <v>114900</v>
      </c>
    </row>
    <row r="4456" spans="1:6" x14ac:dyDescent="0.45">
      <c r="A4456" t="s">
        <v>319</v>
      </c>
      <c r="B4456">
        <v>2017</v>
      </c>
      <c r="C4456" t="s">
        <v>312</v>
      </c>
      <c r="D4456">
        <v>12050</v>
      </c>
      <c r="E4456" t="s">
        <v>316</v>
      </c>
      <c r="F4456">
        <v>114900</v>
      </c>
    </row>
    <row r="4457" spans="1:6" x14ac:dyDescent="0.45">
      <c r="A4457" t="s">
        <v>324</v>
      </c>
      <c r="B4457">
        <v>2014</v>
      </c>
      <c r="C4457" t="s">
        <v>317</v>
      </c>
      <c r="D4457">
        <v>19000</v>
      </c>
      <c r="E4457" t="s">
        <v>316</v>
      </c>
      <c r="F4457">
        <v>114900</v>
      </c>
    </row>
    <row r="4458" spans="1:6" x14ac:dyDescent="0.45">
      <c r="A4458" t="s">
        <v>324</v>
      </c>
      <c r="B4458">
        <v>2018</v>
      </c>
      <c r="C4458" t="s">
        <v>312</v>
      </c>
      <c r="D4458">
        <v>7490</v>
      </c>
      <c r="E4458" t="s">
        <v>313</v>
      </c>
      <c r="F4458">
        <v>114900</v>
      </c>
    </row>
    <row r="4459" spans="1:6" x14ac:dyDescent="0.45">
      <c r="A4459" t="s">
        <v>323</v>
      </c>
      <c r="B4459">
        <v>2018</v>
      </c>
      <c r="C4459" t="s">
        <v>317</v>
      </c>
      <c r="D4459">
        <v>10300</v>
      </c>
      <c r="E4459" t="s">
        <v>313</v>
      </c>
      <c r="F4459">
        <v>114900</v>
      </c>
    </row>
    <row r="4460" spans="1:6" x14ac:dyDescent="0.45">
      <c r="A4460" t="s">
        <v>321</v>
      </c>
      <c r="B4460">
        <v>2016</v>
      </c>
      <c r="C4460" t="s">
        <v>312</v>
      </c>
      <c r="D4460">
        <v>7412</v>
      </c>
      <c r="E4460" t="s">
        <v>316</v>
      </c>
      <c r="F4460">
        <v>114900</v>
      </c>
    </row>
    <row r="4461" spans="1:6" x14ac:dyDescent="0.45">
      <c r="A4461" t="s">
        <v>311</v>
      </c>
      <c r="B4461">
        <v>2018</v>
      </c>
      <c r="C4461" t="s">
        <v>317</v>
      </c>
      <c r="D4461">
        <v>9608</v>
      </c>
      <c r="E4461" t="s">
        <v>313</v>
      </c>
      <c r="F4461">
        <v>114900</v>
      </c>
    </row>
    <row r="4462" spans="1:6" x14ac:dyDescent="0.45">
      <c r="A4462" t="s">
        <v>311</v>
      </c>
      <c r="B4462">
        <v>2019</v>
      </c>
      <c r="C4462" t="s">
        <v>317</v>
      </c>
      <c r="D4462">
        <v>13741</v>
      </c>
      <c r="E4462" t="s">
        <v>316</v>
      </c>
      <c r="F4462">
        <v>114900</v>
      </c>
    </row>
    <row r="4463" spans="1:6" x14ac:dyDescent="0.45">
      <c r="A4463" t="s">
        <v>328</v>
      </c>
      <c r="B4463">
        <v>2017</v>
      </c>
      <c r="C4463" t="s">
        <v>312</v>
      </c>
      <c r="D4463">
        <v>15263</v>
      </c>
      <c r="E4463" t="s">
        <v>313</v>
      </c>
      <c r="F4463">
        <v>114900</v>
      </c>
    </row>
    <row r="4464" spans="1:6" x14ac:dyDescent="0.45">
      <c r="A4464" t="s">
        <v>340</v>
      </c>
      <c r="B4464">
        <v>2019</v>
      </c>
      <c r="C4464" t="s">
        <v>312</v>
      </c>
      <c r="D4464">
        <v>9500</v>
      </c>
      <c r="E4464" t="s">
        <v>313</v>
      </c>
      <c r="F4464">
        <v>114900</v>
      </c>
    </row>
    <row r="4465" spans="1:6" x14ac:dyDescent="0.45">
      <c r="A4465" t="s">
        <v>320</v>
      </c>
      <c r="B4465">
        <v>2014</v>
      </c>
      <c r="C4465" t="s">
        <v>322</v>
      </c>
      <c r="D4465">
        <v>6660</v>
      </c>
      <c r="E4465" t="s">
        <v>316</v>
      </c>
      <c r="F4465">
        <v>114900</v>
      </c>
    </row>
    <row r="4466" spans="1:6" x14ac:dyDescent="0.45">
      <c r="A4466" t="s">
        <v>320</v>
      </c>
      <c r="B4466">
        <v>2017</v>
      </c>
      <c r="C4466" t="s">
        <v>312</v>
      </c>
      <c r="D4466">
        <v>13929</v>
      </c>
      <c r="E4466" t="s">
        <v>313</v>
      </c>
      <c r="F4466">
        <v>114900</v>
      </c>
    </row>
    <row r="4467" spans="1:6" x14ac:dyDescent="0.45">
      <c r="A4467" t="s">
        <v>314</v>
      </c>
      <c r="B4467">
        <v>2015</v>
      </c>
      <c r="C4467" t="s">
        <v>317</v>
      </c>
      <c r="D4467">
        <v>23700</v>
      </c>
      <c r="E4467" t="s">
        <v>313</v>
      </c>
      <c r="F4467">
        <v>114900</v>
      </c>
    </row>
    <row r="4468" spans="1:6" x14ac:dyDescent="0.45">
      <c r="A4468" t="s">
        <v>319</v>
      </c>
      <c r="B4468">
        <v>2015</v>
      </c>
      <c r="C4468" t="s">
        <v>312</v>
      </c>
      <c r="D4468">
        <v>9328</v>
      </c>
      <c r="E4468" t="s">
        <v>313</v>
      </c>
      <c r="F4468">
        <v>114800</v>
      </c>
    </row>
    <row r="4469" spans="1:6" x14ac:dyDescent="0.45">
      <c r="A4469" t="s">
        <v>324</v>
      </c>
      <c r="B4469">
        <v>2020</v>
      </c>
      <c r="C4469" t="s">
        <v>312</v>
      </c>
      <c r="D4469">
        <v>5627</v>
      </c>
      <c r="E4469" t="s">
        <v>313</v>
      </c>
      <c r="F4469">
        <v>114800</v>
      </c>
    </row>
    <row r="4470" spans="1:6" x14ac:dyDescent="0.45">
      <c r="A4470" t="s">
        <v>324</v>
      </c>
      <c r="B4470">
        <v>2021</v>
      </c>
      <c r="C4470" t="s">
        <v>312</v>
      </c>
      <c r="D4470">
        <v>7634</v>
      </c>
      <c r="E4470" t="s">
        <v>313</v>
      </c>
      <c r="F4470">
        <v>114800</v>
      </c>
    </row>
    <row r="4471" spans="1:6" x14ac:dyDescent="0.45">
      <c r="A4471" t="s">
        <v>335</v>
      </c>
      <c r="B4471">
        <v>2017</v>
      </c>
      <c r="C4471" t="s">
        <v>312</v>
      </c>
      <c r="D4471">
        <v>5700</v>
      </c>
      <c r="E4471" t="s">
        <v>313</v>
      </c>
      <c r="F4471">
        <v>114000</v>
      </c>
    </row>
    <row r="4472" spans="1:6" x14ac:dyDescent="0.45">
      <c r="A4472" t="s">
        <v>320</v>
      </c>
      <c r="B4472">
        <v>2017</v>
      </c>
      <c r="C4472" t="s">
        <v>312</v>
      </c>
      <c r="D4472">
        <v>8900</v>
      </c>
      <c r="E4472" t="s">
        <v>313</v>
      </c>
      <c r="F4472">
        <v>114000</v>
      </c>
    </row>
    <row r="4473" spans="1:6" x14ac:dyDescent="0.45">
      <c r="A4473" t="s">
        <v>319</v>
      </c>
      <c r="B4473">
        <v>2015</v>
      </c>
      <c r="C4473" t="s">
        <v>317</v>
      </c>
      <c r="D4473">
        <v>27000</v>
      </c>
      <c r="E4473" t="s">
        <v>313</v>
      </c>
      <c r="F4473">
        <v>113000</v>
      </c>
    </row>
    <row r="4474" spans="1:6" x14ac:dyDescent="0.45">
      <c r="A4474" t="s">
        <v>331</v>
      </c>
      <c r="B4474">
        <v>2016</v>
      </c>
      <c r="C4474" t="s">
        <v>312</v>
      </c>
      <c r="D4474">
        <v>12506</v>
      </c>
      <c r="E4474" t="s">
        <v>316</v>
      </c>
      <c r="F4474">
        <v>112900</v>
      </c>
    </row>
    <row r="4475" spans="1:6" x14ac:dyDescent="0.45">
      <c r="A4475" t="s">
        <v>336</v>
      </c>
      <c r="B4475">
        <v>2016</v>
      </c>
      <c r="C4475" t="s">
        <v>317</v>
      </c>
      <c r="D4475">
        <v>24800</v>
      </c>
      <c r="E4475" t="s">
        <v>316</v>
      </c>
      <c r="F4475">
        <v>112800</v>
      </c>
    </row>
    <row r="4476" spans="1:6" x14ac:dyDescent="0.45">
      <c r="A4476" t="s">
        <v>320</v>
      </c>
      <c r="B4476">
        <v>2017</v>
      </c>
      <c r="C4476" t="s">
        <v>312</v>
      </c>
      <c r="D4476">
        <v>4000</v>
      </c>
      <c r="E4476" t="s">
        <v>313</v>
      </c>
      <c r="F4476">
        <v>112000</v>
      </c>
    </row>
    <row r="4477" spans="1:6" x14ac:dyDescent="0.45">
      <c r="A4477" t="s">
        <v>314</v>
      </c>
      <c r="B4477">
        <v>2015</v>
      </c>
      <c r="C4477" t="s">
        <v>317</v>
      </c>
      <c r="D4477">
        <v>24700</v>
      </c>
      <c r="E4477" t="s">
        <v>313</v>
      </c>
      <c r="F4477">
        <v>111900</v>
      </c>
    </row>
    <row r="4478" spans="1:6" x14ac:dyDescent="0.45">
      <c r="A4478" t="s">
        <v>332</v>
      </c>
      <c r="B4478">
        <v>2016</v>
      </c>
      <c r="C4478" t="s">
        <v>312</v>
      </c>
      <c r="D4478">
        <v>15999</v>
      </c>
      <c r="E4478" t="s">
        <v>316</v>
      </c>
      <c r="F4478">
        <v>109999</v>
      </c>
    </row>
    <row r="4479" spans="1:6" x14ac:dyDescent="0.45">
      <c r="A4479" t="s">
        <v>311</v>
      </c>
      <c r="B4479">
        <v>2016</v>
      </c>
      <c r="C4479" t="s">
        <v>312</v>
      </c>
      <c r="D4479">
        <v>16999</v>
      </c>
      <c r="E4479" t="s">
        <v>316</v>
      </c>
      <c r="F4479">
        <v>109999</v>
      </c>
    </row>
    <row r="4480" spans="1:6" x14ac:dyDescent="0.45">
      <c r="A4480" t="s">
        <v>335</v>
      </c>
      <c r="B4480">
        <v>2016</v>
      </c>
      <c r="C4480" t="s">
        <v>315</v>
      </c>
      <c r="D4480">
        <v>15999</v>
      </c>
      <c r="E4480" t="s">
        <v>316</v>
      </c>
      <c r="F4480">
        <v>109999</v>
      </c>
    </row>
    <row r="4481" spans="1:6" x14ac:dyDescent="0.45">
      <c r="A4481" t="s">
        <v>319</v>
      </c>
      <c r="B4481">
        <v>2016</v>
      </c>
      <c r="C4481" t="s">
        <v>317</v>
      </c>
      <c r="D4481">
        <v>10280</v>
      </c>
      <c r="E4481" t="s">
        <v>313</v>
      </c>
      <c r="F4481">
        <v>109990</v>
      </c>
    </row>
    <row r="4482" spans="1:6" x14ac:dyDescent="0.45">
      <c r="A4482" t="s">
        <v>328</v>
      </c>
      <c r="B4482">
        <v>2018</v>
      </c>
      <c r="C4482" t="s">
        <v>317</v>
      </c>
      <c r="D4482">
        <v>12440</v>
      </c>
      <c r="E4482" t="s">
        <v>316</v>
      </c>
      <c r="F4482">
        <v>109990</v>
      </c>
    </row>
    <row r="4483" spans="1:6" x14ac:dyDescent="0.45">
      <c r="A4483" t="s">
        <v>330</v>
      </c>
      <c r="B4483">
        <v>2014</v>
      </c>
      <c r="C4483" t="s">
        <v>317</v>
      </c>
      <c r="D4483">
        <v>12786</v>
      </c>
      <c r="E4483" t="s">
        <v>313</v>
      </c>
      <c r="F4483">
        <v>109900</v>
      </c>
    </row>
    <row r="4484" spans="1:6" x14ac:dyDescent="0.45">
      <c r="A4484" t="s">
        <v>334</v>
      </c>
      <c r="B4484">
        <v>2015</v>
      </c>
      <c r="C4484" t="s">
        <v>317</v>
      </c>
      <c r="D4484">
        <v>14430</v>
      </c>
      <c r="E4484" t="s">
        <v>316</v>
      </c>
      <c r="F4484">
        <v>109900</v>
      </c>
    </row>
    <row r="4485" spans="1:6" x14ac:dyDescent="0.45">
      <c r="A4485" t="s">
        <v>334</v>
      </c>
      <c r="B4485">
        <v>2016</v>
      </c>
      <c r="C4485" t="s">
        <v>317</v>
      </c>
      <c r="D4485">
        <v>8880</v>
      </c>
      <c r="E4485" t="s">
        <v>313</v>
      </c>
      <c r="F4485">
        <v>109900</v>
      </c>
    </row>
    <row r="4486" spans="1:6" x14ac:dyDescent="0.45">
      <c r="A4486" t="s">
        <v>337</v>
      </c>
      <c r="B4486">
        <v>2018</v>
      </c>
      <c r="C4486" t="s">
        <v>312</v>
      </c>
      <c r="D4486">
        <v>5048</v>
      </c>
      <c r="E4486" t="s">
        <v>313</v>
      </c>
      <c r="F4486">
        <v>109900</v>
      </c>
    </row>
    <row r="4487" spans="1:6" x14ac:dyDescent="0.45">
      <c r="A4487" t="s">
        <v>337</v>
      </c>
      <c r="B4487">
        <v>2019</v>
      </c>
      <c r="C4487" t="s">
        <v>312</v>
      </c>
      <c r="D4487">
        <v>6493</v>
      </c>
      <c r="E4487" t="s">
        <v>313</v>
      </c>
      <c r="F4487">
        <v>109900</v>
      </c>
    </row>
    <row r="4488" spans="1:6" x14ac:dyDescent="0.45">
      <c r="A4488" t="s">
        <v>319</v>
      </c>
      <c r="B4488">
        <v>2017</v>
      </c>
      <c r="C4488" t="s">
        <v>312</v>
      </c>
      <c r="D4488">
        <v>11810</v>
      </c>
      <c r="E4488" t="s">
        <v>316</v>
      </c>
      <c r="F4488">
        <v>109900</v>
      </c>
    </row>
    <row r="4489" spans="1:6" x14ac:dyDescent="0.45">
      <c r="A4489" t="s">
        <v>324</v>
      </c>
      <c r="B4489">
        <v>2021</v>
      </c>
      <c r="C4489" t="s">
        <v>312</v>
      </c>
      <c r="D4489">
        <v>4370</v>
      </c>
      <c r="E4489" t="s">
        <v>313</v>
      </c>
      <c r="F4489">
        <v>109900</v>
      </c>
    </row>
    <row r="4490" spans="1:6" x14ac:dyDescent="0.45">
      <c r="A4490" t="s">
        <v>323</v>
      </c>
      <c r="B4490">
        <v>2015</v>
      </c>
      <c r="C4490" t="s">
        <v>317</v>
      </c>
      <c r="D4490">
        <v>22961</v>
      </c>
      <c r="E4490" t="s">
        <v>316</v>
      </c>
      <c r="F4490">
        <v>109900</v>
      </c>
    </row>
    <row r="4491" spans="1:6" x14ac:dyDescent="0.45">
      <c r="A4491" t="s">
        <v>321</v>
      </c>
      <c r="B4491">
        <v>2015</v>
      </c>
      <c r="C4491" t="s">
        <v>312</v>
      </c>
      <c r="D4491">
        <v>9200</v>
      </c>
      <c r="E4491" t="s">
        <v>316</v>
      </c>
      <c r="F4491">
        <v>109900</v>
      </c>
    </row>
    <row r="4492" spans="1:6" x14ac:dyDescent="0.45">
      <c r="A4492" t="s">
        <v>321</v>
      </c>
      <c r="B4492">
        <v>2018</v>
      </c>
      <c r="C4492" t="s">
        <v>317</v>
      </c>
      <c r="D4492">
        <v>5687</v>
      </c>
      <c r="E4492" t="s">
        <v>313</v>
      </c>
      <c r="F4492">
        <v>109900</v>
      </c>
    </row>
    <row r="4493" spans="1:6" x14ac:dyDescent="0.45">
      <c r="A4493" t="s">
        <v>311</v>
      </c>
      <c r="B4493">
        <v>2015</v>
      </c>
      <c r="C4493" t="s">
        <v>312</v>
      </c>
      <c r="D4493">
        <v>8805</v>
      </c>
      <c r="E4493" t="s">
        <v>313</v>
      </c>
      <c r="F4493">
        <v>109900</v>
      </c>
    </row>
    <row r="4494" spans="1:6" x14ac:dyDescent="0.45">
      <c r="A4494" t="s">
        <v>311</v>
      </c>
      <c r="B4494">
        <v>2016</v>
      </c>
      <c r="C4494" t="s">
        <v>312</v>
      </c>
      <c r="D4494">
        <v>4589</v>
      </c>
      <c r="E4494" t="s">
        <v>313</v>
      </c>
      <c r="F4494">
        <v>109900</v>
      </c>
    </row>
    <row r="4495" spans="1:6" x14ac:dyDescent="0.45">
      <c r="A4495" t="s">
        <v>311</v>
      </c>
      <c r="B4495">
        <v>2017</v>
      </c>
      <c r="C4495" t="s">
        <v>317</v>
      </c>
      <c r="D4495">
        <v>7207</v>
      </c>
      <c r="E4495" t="s">
        <v>313</v>
      </c>
      <c r="F4495">
        <v>109900</v>
      </c>
    </row>
    <row r="4496" spans="1:6" x14ac:dyDescent="0.45">
      <c r="A4496" t="s">
        <v>311</v>
      </c>
      <c r="B4496">
        <v>2017</v>
      </c>
      <c r="C4496" t="s">
        <v>312</v>
      </c>
      <c r="D4496">
        <v>7750</v>
      </c>
      <c r="E4496" t="s">
        <v>313</v>
      </c>
      <c r="F4496">
        <v>109900</v>
      </c>
    </row>
    <row r="4497" spans="1:6" x14ac:dyDescent="0.45">
      <c r="A4497" t="s">
        <v>311</v>
      </c>
      <c r="B4497">
        <v>2017</v>
      </c>
      <c r="C4497" t="s">
        <v>317</v>
      </c>
      <c r="D4497">
        <v>9672</v>
      </c>
      <c r="E4497" t="s">
        <v>313</v>
      </c>
      <c r="F4497">
        <v>109900</v>
      </c>
    </row>
    <row r="4498" spans="1:6" x14ac:dyDescent="0.45">
      <c r="A4498" t="s">
        <v>311</v>
      </c>
      <c r="B4498">
        <v>2017</v>
      </c>
      <c r="C4498" t="s">
        <v>312</v>
      </c>
      <c r="D4498">
        <v>10179</v>
      </c>
      <c r="E4498" t="s">
        <v>313</v>
      </c>
      <c r="F4498">
        <v>109900</v>
      </c>
    </row>
    <row r="4499" spans="1:6" x14ac:dyDescent="0.45">
      <c r="A4499" t="s">
        <v>311</v>
      </c>
      <c r="B4499">
        <v>2019</v>
      </c>
      <c r="C4499" t="s">
        <v>312</v>
      </c>
      <c r="D4499">
        <v>5671</v>
      </c>
      <c r="E4499" t="s">
        <v>313</v>
      </c>
      <c r="F4499">
        <v>109900</v>
      </c>
    </row>
    <row r="4500" spans="1:6" x14ac:dyDescent="0.45">
      <c r="A4500" t="s">
        <v>329</v>
      </c>
      <c r="B4500">
        <v>2014</v>
      </c>
      <c r="C4500" t="s">
        <v>312</v>
      </c>
      <c r="D4500">
        <v>17044</v>
      </c>
      <c r="E4500" t="s">
        <v>313</v>
      </c>
      <c r="F4500">
        <v>109900</v>
      </c>
    </row>
    <row r="4501" spans="1:6" x14ac:dyDescent="0.45">
      <c r="A4501" t="s">
        <v>328</v>
      </c>
      <c r="B4501">
        <v>2014</v>
      </c>
      <c r="C4501" t="s">
        <v>312</v>
      </c>
      <c r="D4501">
        <v>9000</v>
      </c>
      <c r="E4501" t="s">
        <v>313</v>
      </c>
      <c r="F4501">
        <v>109900</v>
      </c>
    </row>
    <row r="4502" spans="1:6" x14ac:dyDescent="0.45">
      <c r="A4502" t="s">
        <v>328</v>
      </c>
      <c r="B4502">
        <v>2015</v>
      </c>
      <c r="C4502" t="s">
        <v>312</v>
      </c>
      <c r="D4502">
        <v>13450</v>
      </c>
      <c r="E4502" t="s">
        <v>313</v>
      </c>
      <c r="F4502">
        <v>109900</v>
      </c>
    </row>
    <row r="4503" spans="1:6" x14ac:dyDescent="0.45">
      <c r="A4503" t="s">
        <v>335</v>
      </c>
      <c r="B4503">
        <v>2015</v>
      </c>
      <c r="C4503" t="s">
        <v>315</v>
      </c>
      <c r="D4503">
        <v>14888</v>
      </c>
      <c r="E4503" t="s">
        <v>316</v>
      </c>
      <c r="F4503">
        <v>109900</v>
      </c>
    </row>
    <row r="4504" spans="1:6" x14ac:dyDescent="0.45">
      <c r="A4504" t="s">
        <v>335</v>
      </c>
      <c r="B4504">
        <v>2015</v>
      </c>
      <c r="C4504" t="s">
        <v>312</v>
      </c>
      <c r="D4504">
        <v>4409</v>
      </c>
      <c r="E4504" t="s">
        <v>316</v>
      </c>
      <c r="F4504">
        <v>109900</v>
      </c>
    </row>
    <row r="4505" spans="1:6" x14ac:dyDescent="0.45">
      <c r="A4505" t="s">
        <v>335</v>
      </c>
      <c r="B4505">
        <v>2018</v>
      </c>
      <c r="C4505" t="s">
        <v>315</v>
      </c>
      <c r="D4505">
        <v>16700</v>
      </c>
      <c r="E4505" t="s">
        <v>316</v>
      </c>
      <c r="F4505">
        <v>109900</v>
      </c>
    </row>
    <row r="4506" spans="1:6" x14ac:dyDescent="0.45">
      <c r="A4506" t="s">
        <v>320</v>
      </c>
      <c r="B4506">
        <v>2014</v>
      </c>
      <c r="C4506" t="s">
        <v>312</v>
      </c>
      <c r="D4506">
        <v>4145</v>
      </c>
      <c r="E4506" t="s">
        <v>313</v>
      </c>
      <c r="F4506">
        <v>109900</v>
      </c>
    </row>
    <row r="4507" spans="1:6" x14ac:dyDescent="0.45">
      <c r="A4507" t="s">
        <v>320</v>
      </c>
      <c r="B4507">
        <v>2014</v>
      </c>
      <c r="C4507" t="s">
        <v>312</v>
      </c>
      <c r="D4507">
        <v>13100</v>
      </c>
      <c r="E4507" t="s">
        <v>313</v>
      </c>
      <c r="F4507">
        <v>109900</v>
      </c>
    </row>
    <row r="4508" spans="1:6" x14ac:dyDescent="0.45">
      <c r="A4508" t="s">
        <v>320</v>
      </c>
      <c r="B4508">
        <v>2015</v>
      </c>
      <c r="C4508" t="s">
        <v>312</v>
      </c>
      <c r="D4508">
        <v>16605</v>
      </c>
      <c r="E4508" t="s">
        <v>313</v>
      </c>
      <c r="F4508">
        <v>109900</v>
      </c>
    </row>
    <row r="4509" spans="1:6" x14ac:dyDescent="0.45">
      <c r="A4509" t="s">
        <v>320</v>
      </c>
      <c r="B4509">
        <v>2015</v>
      </c>
      <c r="C4509" t="s">
        <v>317</v>
      </c>
      <c r="D4509">
        <v>23815</v>
      </c>
      <c r="E4509" t="s">
        <v>316</v>
      </c>
      <c r="F4509">
        <v>109900</v>
      </c>
    </row>
    <row r="4510" spans="1:6" x14ac:dyDescent="0.45">
      <c r="A4510" t="s">
        <v>320</v>
      </c>
      <c r="B4510">
        <v>2017</v>
      </c>
      <c r="C4510" t="s">
        <v>312</v>
      </c>
      <c r="D4510">
        <v>6800</v>
      </c>
      <c r="E4510" t="s">
        <v>313</v>
      </c>
      <c r="F4510">
        <v>109900</v>
      </c>
    </row>
    <row r="4511" spans="1:6" x14ac:dyDescent="0.45">
      <c r="A4511" t="s">
        <v>320</v>
      </c>
      <c r="B4511">
        <v>2018</v>
      </c>
      <c r="C4511" t="s">
        <v>317</v>
      </c>
      <c r="D4511">
        <v>13500</v>
      </c>
      <c r="E4511" t="s">
        <v>313</v>
      </c>
      <c r="F4511">
        <v>109900</v>
      </c>
    </row>
    <row r="4512" spans="1:6" x14ac:dyDescent="0.45">
      <c r="A4512" t="s">
        <v>314</v>
      </c>
      <c r="B4512">
        <v>2014</v>
      </c>
      <c r="C4512" t="s">
        <v>317</v>
      </c>
      <c r="D4512">
        <v>16229</v>
      </c>
      <c r="E4512" t="s">
        <v>313</v>
      </c>
      <c r="F4512">
        <v>109900</v>
      </c>
    </row>
    <row r="4513" spans="1:6" x14ac:dyDescent="0.45">
      <c r="A4513" t="s">
        <v>314</v>
      </c>
      <c r="B4513">
        <v>2014</v>
      </c>
      <c r="C4513" t="s">
        <v>317</v>
      </c>
      <c r="D4513">
        <v>24616</v>
      </c>
      <c r="E4513" t="s">
        <v>316</v>
      </c>
      <c r="F4513">
        <v>109900</v>
      </c>
    </row>
    <row r="4514" spans="1:6" x14ac:dyDescent="0.45">
      <c r="A4514" t="s">
        <v>314</v>
      </c>
      <c r="B4514">
        <v>2015</v>
      </c>
      <c r="C4514" t="s">
        <v>317</v>
      </c>
      <c r="D4514">
        <v>18023</v>
      </c>
      <c r="E4514" t="s">
        <v>313</v>
      </c>
      <c r="F4514">
        <v>109900</v>
      </c>
    </row>
    <row r="4515" spans="1:6" x14ac:dyDescent="0.45">
      <c r="A4515" t="s">
        <v>327</v>
      </c>
      <c r="B4515">
        <v>2015</v>
      </c>
      <c r="C4515" t="s">
        <v>317</v>
      </c>
      <c r="D4515">
        <v>24300</v>
      </c>
      <c r="E4515" t="s">
        <v>313</v>
      </c>
      <c r="F4515">
        <v>109800</v>
      </c>
    </row>
    <row r="4516" spans="1:6" x14ac:dyDescent="0.45">
      <c r="A4516" t="s">
        <v>334</v>
      </c>
      <c r="B4516">
        <v>2014</v>
      </c>
      <c r="C4516" t="s">
        <v>317</v>
      </c>
      <c r="D4516">
        <v>10315</v>
      </c>
      <c r="E4516" t="s">
        <v>316</v>
      </c>
      <c r="F4516">
        <v>109800</v>
      </c>
    </row>
    <row r="4517" spans="1:6" x14ac:dyDescent="0.45">
      <c r="A4517" t="s">
        <v>337</v>
      </c>
      <c r="B4517">
        <v>2018</v>
      </c>
      <c r="C4517" t="s">
        <v>317</v>
      </c>
      <c r="D4517">
        <v>8200</v>
      </c>
      <c r="E4517" t="s">
        <v>313</v>
      </c>
      <c r="F4517">
        <v>109800</v>
      </c>
    </row>
    <row r="4518" spans="1:6" x14ac:dyDescent="0.45">
      <c r="A4518" t="s">
        <v>321</v>
      </c>
      <c r="B4518">
        <v>2017</v>
      </c>
      <c r="C4518" t="s">
        <v>312</v>
      </c>
      <c r="D4518">
        <v>6714</v>
      </c>
      <c r="E4518" t="s">
        <v>313</v>
      </c>
      <c r="F4518">
        <v>109800</v>
      </c>
    </row>
    <row r="4519" spans="1:6" x14ac:dyDescent="0.45">
      <c r="A4519" t="s">
        <v>311</v>
      </c>
      <c r="B4519">
        <v>2019</v>
      </c>
      <c r="C4519" t="s">
        <v>322</v>
      </c>
      <c r="D4519">
        <v>12489</v>
      </c>
      <c r="E4519" t="s">
        <v>316</v>
      </c>
      <c r="F4519">
        <v>109800</v>
      </c>
    </row>
    <row r="4520" spans="1:6" x14ac:dyDescent="0.45">
      <c r="A4520" t="s">
        <v>328</v>
      </c>
      <c r="B4520">
        <v>2015</v>
      </c>
      <c r="C4520" t="s">
        <v>317</v>
      </c>
      <c r="D4520">
        <v>10689</v>
      </c>
      <c r="E4520" t="s">
        <v>313</v>
      </c>
      <c r="F4520">
        <v>109800</v>
      </c>
    </row>
    <row r="4521" spans="1:6" x14ac:dyDescent="0.45">
      <c r="A4521" t="s">
        <v>327</v>
      </c>
      <c r="B4521">
        <v>2015</v>
      </c>
      <c r="C4521" t="s">
        <v>312</v>
      </c>
      <c r="D4521">
        <v>14700</v>
      </c>
      <c r="E4521" t="s">
        <v>313</v>
      </c>
      <c r="F4521">
        <v>109500</v>
      </c>
    </row>
    <row r="4522" spans="1:6" x14ac:dyDescent="0.45">
      <c r="A4522" t="s">
        <v>334</v>
      </c>
      <c r="B4522">
        <v>2015</v>
      </c>
      <c r="C4522" t="s">
        <v>317</v>
      </c>
      <c r="D4522">
        <v>15600</v>
      </c>
      <c r="E4522" t="s">
        <v>316</v>
      </c>
      <c r="F4522">
        <v>109500</v>
      </c>
    </row>
    <row r="4523" spans="1:6" x14ac:dyDescent="0.45">
      <c r="A4523" t="s">
        <v>337</v>
      </c>
      <c r="B4523">
        <v>2014</v>
      </c>
      <c r="C4523" t="s">
        <v>317</v>
      </c>
      <c r="D4523">
        <v>15038</v>
      </c>
      <c r="E4523" t="s">
        <v>316</v>
      </c>
      <c r="F4523">
        <v>109500</v>
      </c>
    </row>
    <row r="4524" spans="1:6" x14ac:dyDescent="0.45">
      <c r="A4524" t="s">
        <v>335</v>
      </c>
      <c r="B4524">
        <v>2017</v>
      </c>
      <c r="C4524" t="s">
        <v>315</v>
      </c>
      <c r="D4524">
        <v>15700</v>
      </c>
      <c r="E4524" t="s">
        <v>316</v>
      </c>
      <c r="F4524">
        <v>109500</v>
      </c>
    </row>
    <row r="4525" spans="1:6" x14ac:dyDescent="0.45">
      <c r="A4525" t="s">
        <v>324</v>
      </c>
      <c r="B4525">
        <v>2019</v>
      </c>
      <c r="C4525" t="s">
        <v>312</v>
      </c>
      <c r="D4525">
        <v>10000</v>
      </c>
      <c r="E4525" t="s">
        <v>316</v>
      </c>
      <c r="F4525">
        <v>109000</v>
      </c>
    </row>
    <row r="4526" spans="1:6" x14ac:dyDescent="0.45">
      <c r="A4526" t="s">
        <v>335</v>
      </c>
      <c r="B4526">
        <v>2018</v>
      </c>
      <c r="C4526" t="s">
        <v>312</v>
      </c>
      <c r="D4526">
        <v>10100</v>
      </c>
      <c r="E4526" t="s">
        <v>313</v>
      </c>
      <c r="F4526">
        <v>109000</v>
      </c>
    </row>
    <row r="4527" spans="1:6" x14ac:dyDescent="0.45">
      <c r="A4527" t="s">
        <v>320</v>
      </c>
      <c r="B4527">
        <v>2015</v>
      </c>
      <c r="C4527" t="s">
        <v>315</v>
      </c>
      <c r="D4527">
        <v>5721</v>
      </c>
      <c r="E4527" t="s">
        <v>313</v>
      </c>
      <c r="F4527">
        <v>109000</v>
      </c>
    </row>
    <row r="4528" spans="1:6" x14ac:dyDescent="0.45">
      <c r="A4528" t="s">
        <v>335</v>
      </c>
      <c r="B4528">
        <v>2019</v>
      </c>
      <c r="C4528" t="s">
        <v>312</v>
      </c>
      <c r="D4528">
        <v>6383</v>
      </c>
      <c r="E4528" t="s">
        <v>313</v>
      </c>
      <c r="F4528">
        <v>108900</v>
      </c>
    </row>
    <row r="4529" spans="1:6" x14ac:dyDescent="0.45">
      <c r="A4529" t="s">
        <v>320</v>
      </c>
      <c r="B4529">
        <v>2014</v>
      </c>
      <c r="C4529" t="s">
        <v>312</v>
      </c>
      <c r="D4529">
        <v>12912</v>
      </c>
      <c r="E4529" t="s">
        <v>313</v>
      </c>
      <c r="F4529">
        <v>108900</v>
      </c>
    </row>
    <row r="4530" spans="1:6" x14ac:dyDescent="0.45">
      <c r="A4530" t="s">
        <v>324</v>
      </c>
      <c r="B4530">
        <v>2016</v>
      </c>
      <c r="C4530" t="s">
        <v>317</v>
      </c>
      <c r="D4530">
        <v>18018</v>
      </c>
      <c r="E4530" t="s">
        <v>313</v>
      </c>
      <c r="F4530">
        <v>108800</v>
      </c>
    </row>
    <row r="4531" spans="1:6" x14ac:dyDescent="0.45">
      <c r="A4531" t="s">
        <v>321</v>
      </c>
      <c r="B4531">
        <v>2016</v>
      </c>
      <c r="C4531" t="s">
        <v>312</v>
      </c>
      <c r="D4531">
        <v>10615</v>
      </c>
      <c r="E4531" t="s">
        <v>316</v>
      </c>
      <c r="F4531">
        <v>107900</v>
      </c>
    </row>
    <row r="4532" spans="1:6" x14ac:dyDescent="0.45">
      <c r="A4532" t="s">
        <v>334</v>
      </c>
      <c r="B4532">
        <v>2017</v>
      </c>
      <c r="C4532" t="s">
        <v>312</v>
      </c>
      <c r="D4532">
        <v>7129</v>
      </c>
      <c r="E4532" t="s">
        <v>313</v>
      </c>
      <c r="F4532">
        <v>107800</v>
      </c>
    </row>
    <row r="4533" spans="1:6" x14ac:dyDescent="0.45">
      <c r="A4533" t="s">
        <v>320</v>
      </c>
      <c r="B4533">
        <v>2017</v>
      </c>
      <c r="C4533" t="s">
        <v>312</v>
      </c>
      <c r="D4533">
        <v>12293</v>
      </c>
      <c r="E4533" t="s">
        <v>313</v>
      </c>
      <c r="F4533">
        <v>106250</v>
      </c>
    </row>
    <row r="4534" spans="1:6" x14ac:dyDescent="0.45">
      <c r="A4534" t="s">
        <v>320</v>
      </c>
      <c r="B4534">
        <v>2018</v>
      </c>
      <c r="C4534" t="s">
        <v>317</v>
      </c>
      <c r="D4534">
        <v>17236</v>
      </c>
      <c r="E4534" t="s">
        <v>313</v>
      </c>
      <c r="F4534">
        <v>106125</v>
      </c>
    </row>
    <row r="4535" spans="1:6" x14ac:dyDescent="0.45">
      <c r="A4535" t="s">
        <v>325</v>
      </c>
      <c r="B4535">
        <v>2016</v>
      </c>
      <c r="C4535" t="s">
        <v>317</v>
      </c>
      <c r="D4535">
        <v>17501</v>
      </c>
      <c r="E4535" t="s">
        <v>313</v>
      </c>
      <c r="F4535">
        <v>105900</v>
      </c>
    </row>
    <row r="4536" spans="1:6" x14ac:dyDescent="0.45">
      <c r="A4536" t="s">
        <v>331</v>
      </c>
      <c r="B4536">
        <v>2014</v>
      </c>
      <c r="C4536" t="s">
        <v>317</v>
      </c>
      <c r="D4536">
        <v>12500</v>
      </c>
      <c r="E4536" t="s">
        <v>313</v>
      </c>
      <c r="F4536">
        <v>104990</v>
      </c>
    </row>
    <row r="4537" spans="1:6" x14ac:dyDescent="0.45">
      <c r="A4537" t="s">
        <v>330</v>
      </c>
      <c r="B4537">
        <v>2014</v>
      </c>
      <c r="C4537" t="s">
        <v>312</v>
      </c>
      <c r="D4537">
        <v>12267</v>
      </c>
      <c r="E4537" t="s">
        <v>313</v>
      </c>
      <c r="F4537">
        <v>104900</v>
      </c>
    </row>
    <row r="4538" spans="1:6" x14ac:dyDescent="0.45">
      <c r="A4538" t="s">
        <v>327</v>
      </c>
      <c r="B4538">
        <v>2015</v>
      </c>
      <c r="C4538" t="s">
        <v>317</v>
      </c>
      <c r="D4538">
        <v>24850</v>
      </c>
      <c r="E4538" t="s">
        <v>313</v>
      </c>
      <c r="F4538">
        <v>104900</v>
      </c>
    </row>
    <row r="4539" spans="1:6" x14ac:dyDescent="0.45">
      <c r="A4539" t="s">
        <v>337</v>
      </c>
      <c r="B4539">
        <v>2017</v>
      </c>
      <c r="C4539" t="s">
        <v>312</v>
      </c>
      <c r="D4539">
        <v>10561</v>
      </c>
      <c r="E4539" t="s">
        <v>313</v>
      </c>
      <c r="F4539">
        <v>104900</v>
      </c>
    </row>
    <row r="4540" spans="1:6" x14ac:dyDescent="0.45">
      <c r="A4540" t="s">
        <v>331</v>
      </c>
      <c r="B4540">
        <v>2016</v>
      </c>
      <c r="C4540" t="s">
        <v>312</v>
      </c>
      <c r="D4540">
        <v>2471</v>
      </c>
      <c r="E4540" t="s">
        <v>316</v>
      </c>
      <c r="F4540">
        <v>104900</v>
      </c>
    </row>
    <row r="4541" spans="1:6" x14ac:dyDescent="0.45">
      <c r="A4541" t="s">
        <v>331</v>
      </c>
      <c r="B4541">
        <v>2016</v>
      </c>
      <c r="C4541" t="s">
        <v>317</v>
      </c>
      <c r="D4541">
        <v>16500</v>
      </c>
      <c r="E4541" t="s">
        <v>316</v>
      </c>
      <c r="F4541">
        <v>104900</v>
      </c>
    </row>
    <row r="4542" spans="1:6" x14ac:dyDescent="0.45">
      <c r="A4542" t="s">
        <v>323</v>
      </c>
      <c r="B4542">
        <v>2018</v>
      </c>
      <c r="C4542" t="s">
        <v>317</v>
      </c>
      <c r="D4542">
        <v>8942</v>
      </c>
      <c r="E4542" t="s">
        <v>313</v>
      </c>
      <c r="F4542">
        <v>104900</v>
      </c>
    </row>
    <row r="4543" spans="1:6" x14ac:dyDescent="0.45">
      <c r="A4543" t="s">
        <v>325</v>
      </c>
      <c r="B4543">
        <v>2018</v>
      </c>
      <c r="C4543" t="s">
        <v>312</v>
      </c>
      <c r="D4543">
        <v>12479</v>
      </c>
      <c r="E4543" t="s">
        <v>316</v>
      </c>
      <c r="F4543">
        <v>104900</v>
      </c>
    </row>
    <row r="4544" spans="1:6" x14ac:dyDescent="0.45">
      <c r="A4544" t="s">
        <v>321</v>
      </c>
      <c r="B4544">
        <v>2017</v>
      </c>
      <c r="C4544" t="s">
        <v>317</v>
      </c>
      <c r="D4544">
        <v>9100</v>
      </c>
      <c r="E4544" t="s">
        <v>316</v>
      </c>
      <c r="F4544">
        <v>104900</v>
      </c>
    </row>
    <row r="4545" spans="1:6" x14ac:dyDescent="0.45">
      <c r="A4545" t="s">
        <v>321</v>
      </c>
      <c r="B4545">
        <v>2021</v>
      </c>
      <c r="C4545" t="s">
        <v>312</v>
      </c>
      <c r="D4545">
        <v>4520</v>
      </c>
      <c r="E4545" t="s">
        <v>313</v>
      </c>
      <c r="F4545">
        <v>104900</v>
      </c>
    </row>
    <row r="4546" spans="1:6" x14ac:dyDescent="0.45">
      <c r="A4546" t="s">
        <v>311</v>
      </c>
      <c r="B4546">
        <v>2018</v>
      </c>
      <c r="C4546" t="s">
        <v>317</v>
      </c>
      <c r="D4546">
        <v>6643</v>
      </c>
      <c r="E4546" t="s">
        <v>313</v>
      </c>
      <c r="F4546">
        <v>104900</v>
      </c>
    </row>
    <row r="4547" spans="1:6" x14ac:dyDescent="0.45">
      <c r="A4547" t="s">
        <v>311</v>
      </c>
      <c r="B4547">
        <v>2018</v>
      </c>
      <c r="C4547" t="s">
        <v>317</v>
      </c>
      <c r="D4547">
        <v>7661</v>
      </c>
      <c r="E4547" t="s">
        <v>313</v>
      </c>
      <c r="F4547">
        <v>104900</v>
      </c>
    </row>
    <row r="4548" spans="1:6" x14ac:dyDescent="0.45">
      <c r="A4548" t="s">
        <v>340</v>
      </c>
      <c r="B4548">
        <v>2015</v>
      </c>
      <c r="C4548" t="s">
        <v>312</v>
      </c>
      <c r="D4548">
        <v>10048</v>
      </c>
      <c r="E4548" t="s">
        <v>316</v>
      </c>
      <c r="F4548">
        <v>104900</v>
      </c>
    </row>
    <row r="4549" spans="1:6" x14ac:dyDescent="0.45">
      <c r="A4549" t="s">
        <v>335</v>
      </c>
      <c r="B4549">
        <v>2019</v>
      </c>
      <c r="C4549" t="s">
        <v>312</v>
      </c>
      <c r="D4549">
        <v>5163</v>
      </c>
      <c r="E4549" t="s">
        <v>313</v>
      </c>
      <c r="F4549">
        <v>104900</v>
      </c>
    </row>
    <row r="4550" spans="1:6" x14ac:dyDescent="0.45">
      <c r="A4550" t="s">
        <v>320</v>
      </c>
      <c r="B4550">
        <v>2015</v>
      </c>
      <c r="C4550" t="s">
        <v>315</v>
      </c>
      <c r="D4550">
        <v>14842</v>
      </c>
      <c r="E4550" t="s">
        <v>313</v>
      </c>
      <c r="F4550">
        <v>104900</v>
      </c>
    </row>
    <row r="4551" spans="1:6" x14ac:dyDescent="0.45">
      <c r="A4551" t="s">
        <v>320</v>
      </c>
      <c r="B4551">
        <v>2015</v>
      </c>
      <c r="C4551" t="s">
        <v>312</v>
      </c>
      <c r="D4551">
        <v>20749</v>
      </c>
      <c r="E4551" t="s">
        <v>316</v>
      </c>
      <c r="F4551">
        <v>104900</v>
      </c>
    </row>
    <row r="4552" spans="1:6" x14ac:dyDescent="0.45">
      <c r="A4552" t="s">
        <v>320</v>
      </c>
      <c r="B4552">
        <v>2017</v>
      </c>
      <c r="C4552" t="s">
        <v>312</v>
      </c>
      <c r="D4552">
        <v>9800</v>
      </c>
      <c r="E4552" t="s">
        <v>313</v>
      </c>
      <c r="F4552">
        <v>104900</v>
      </c>
    </row>
    <row r="4553" spans="1:6" x14ac:dyDescent="0.45">
      <c r="A4553" t="s">
        <v>311</v>
      </c>
      <c r="B4553">
        <v>2014</v>
      </c>
      <c r="C4553" t="s">
        <v>312</v>
      </c>
      <c r="D4553">
        <v>6900</v>
      </c>
      <c r="E4553" t="s">
        <v>313</v>
      </c>
      <c r="F4553">
        <v>104800</v>
      </c>
    </row>
    <row r="4554" spans="1:6" x14ac:dyDescent="0.45">
      <c r="A4554" t="s">
        <v>331</v>
      </c>
      <c r="B4554">
        <v>2017</v>
      </c>
      <c r="C4554" t="s">
        <v>312</v>
      </c>
      <c r="D4554">
        <v>5000</v>
      </c>
      <c r="E4554" t="s">
        <v>313</v>
      </c>
      <c r="F4554">
        <v>104500</v>
      </c>
    </row>
    <row r="4555" spans="1:6" x14ac:dyDescent="0.45">
      <c r="A4555" t="s">
        <v>320</v>
      </c>
      <c r="B4555">
        <v>2018</v>
      </c>
      <c r="C4555" t="s">
        <v>317</v>
      </c>
      <c r="D4555">
        <v>18310</v>
      </c>
      <c r="E4555" t="s">
        <v>313</v>
      </c>
      <c r="F4555">
        <v>103750</v>
      </c>
    </row>
    <row r="4556" spans="1:6" x14ac:dyDescent="0.45">
      <c r="A4556" t="s">
        <v>329</v>
      </c>
      <c r="B4556">
        <v>2020</v>
      </c>
      <c r="C4556" t="s">
        <v>315</v>
      </c>
      <c r="D4556">
        <v>7900</v>
      </c>
      <c r="E4556" t="s">
        <v>316</v>
      </c>
      <c r="F4556">
        <v>103000</v>
      </c>
    </row>
    <row r="4557" spans="1:6" x14ac:dyDescent="0.45">
      <c r="A4557" t="s">
        <v>330</v>
      </c>
      <c r="B4557">
        <v>2014</v>
      </c>
      <c r="C4557" t="s">
        <v>312</v>
      </c>
      <c r="D4557">
        <v>14799</v>
      </c>
      <c r="E4557" t="s">
        <v>313</v>
      </c>
      <c r="F4557">
        <v>102900</v>
      </c>
    </row>
    <row r="4558" spans="1:6" x14ac:dyDescent="0.45">
      <c r="A4558" t="s">
        <v>321</v>
      </c>
      <c r="B4558">
        <v>2014</v>
      </c>
      <c r="C4558" t="s">
        <v>312</v>
      </c>
      <c r="D4558">
        <v>11819</v>
      </c>
      <c r="E4558" t="s">
        <v>316</v>
      </c>
      <c r="F4558">
        <v>102900</v>
      </c>
    </row>
    <row r="4559" spans="1:6" x14ac:dyDescent="0.45">
      <c r="A4559" t="s">
        <v>320</v>
      </c>
      <c r="B4559">
        <v>2019</v>
      </c>
      <c r="C4559" t="s">
        <v>317</v>
      </c>
      <c r="D4559">
        <v>17324</v>
      </c>
      <c r="E4559" t="s">
        <v>316</v>
      </c>
      <c r="F4559">
        <v>100000</v>
      </c>
    </row>
    <row r="4560" spans="1:6" x14ac:dyDescent="0.45">
      <c r="A4560" t="s">
        <v>328</v>
      </c>
      <c r="B4560">
        <v>2015</v>
      </c>
      <c r="C4560" t="s">
        <v>317</v>
      </c>
      <c r="D4560">
        <v>22686</v>
      </c>
      <c r="E4560" t="s">
        <v>316</v>
      </c>
      <c r="F4560">
        <v>99999</v>
      </c>
    </row>
    <row r="4561" spans="1:6" x14ac:dyDescent="0.45">
      <c r="A4561" t="s">
        <v>335</v>
      </c>
      <c r="B4561">
        <v>2014</v>
      </c>
      <c r="C4561" t="s">
        <v>312</v>
      </c>
      <c r="D4561">
        <v>15000</v>
      </c>
      <c r="E4561" t="s">
        <v>313</v>
      </c>
      <c r="F4561">
        <v>99999</v>
      </c>
    </row>
    <row r="4562" spans="1:6" x14ac:dyDescent="0.45">
      <c r="A4562" t="s">
        <v>334</v>
      </c>
      <c r="B4562">
        <v>2016</v>
      </c>
      <c r="C4562" t="s">
        <v>312</v>
      </c>
      <c r="D4562">
        <v>10450</v>
      </c>
      <c r="E4562" t="s">
        <v>313</v>
      </c>
      <c r="F4562">
        <v>99900</v>
      </c>
    </row>
    <row r="4563" spans="1:6" x14ac:dyDescent="0.45">
      <c r="A4563" t="s">
        <v>334</v>
      </c>
      <c r="B4563">
        <v>2018</v>
      </c>
      <c r="C4563" t="s">
        <v>312</v>
      </c>
      <c r="D4563">
        <v>8046</v>
      </c>
      <c r="E4563" t="s">
        <v>313</v>
      </c>
      <c r="F4563">
        <v>99900</v>
      </c>
    </row>
    <row r="4564" spans="1:6" x14ac:dyDescent="0.45">
      <c r="A4564" t="s">
        <v>337</v>
      </c>
      <c r="B4564">
        <v>2017</v>
      </c>
      <c r="C4564" t="s">
        <v>312</v>
      </c>
      <c r="D4564">
        <v>14500</v>
      </c>
      <c r="E4564" t="s">
        <v>316</v>
      </c>
      <c r="F4564">
        <v>99900</v>
      </c>
    </row>
    <row r="4565" spans="1:6" x14ac:dyDescent="0.45">
      <c r="A4565" t="s">
        <v>337</v>
      </c>
      <c r="B4565">
        <v>2018</v>
      </c>
      <c r="C4565" t="s">
        <v>312</v>
      </c>
      <c r="D4565">
        <v>7157</v>
      </c>
      <c r="E4565" t="s">
        <v>313</v>
      </c>
      <c r="F4565">
        <v>99900</v>
      </c>
    </row>
    <row r="4566" spans="1:6" x14ac:dyDescent="0.45">
      <c r="A4566" t="s">
        <v>319</v>
      </c>
      <c r="B4566">
        <v>2016</v>
      </c>
      <c r="C4566" t="s">
        <v>312</v>
      </c>
      <c r="D4566">
        <v>13900</v>
      </c>
      <c r="E4566" t="s">
        <v>313</v>
      </c>
      <c r="F4566">
        <v>99900</v>
      </c>
    </row>
    <row r="4567" spans="1:6" x14ac:dyDescent="0.45">
      <c r="A4567" t="s">
        <v>332</v>
      </c>
      <c r="B4567">
        <v>2015</v>
      </c>
      <c r="C4567" t="s">
        <v>312</v>
      </c>
      <c r="D4567">
        <v>11724</v>
      </c>
      <c r="E4567" t="s">
        <v>313</v>
      </c>
      <c r="F4567">
        <v>99900</v>
      </c>
    </row>
    <row r="4568" spans="1:6" x14ac:dyDescent="0.45">
      <c r="A4568" t="s">
        <v>331</v>
      </c>
      <c r="B4568">
        <v>2016</v>
      </c>
      <c r="C4568" t="s">
        <v>317</v>
      </c>
      <c r="D4568">
        <v>11858</v>
      </c>
      <c r="E4568" t="s">
        <v>313</v>
      </c>
      <c r="F4568">
        <v>99900</v>
      </c>
    </row>
    <row r="4569" spans="1:6" x14ac:dyDescent="0.45">
      <c r="A4569" t="s">
        <v>331</v>
      </c>
      <c r="B4569">
        <v>2016</v>
      </c>
      <c r="C4569" t="s">
        <v>317</v>
      </c>
      <c r="D4569">
        <v>15994</v>
      </c>
      <c r="E4569" t="s">
        <v>313</v>
      </c>
      <c r="F4569">
        <v>99900</v>
      </c>
    </row>
    <row r="4570" spans="1:6" x14ac:dyDescent="0.45">
      <c r="A4570" t="s">
        <v>324</v>
      </c>
      <c r="B4570">
        <v>2016</v>
      </c>
      <c r="C4570" t="s">
        <v>317</v>
      </c>
      <c r="D4570">
        <v>7409</v>
      </c>
      <c r="E4570" t="s">
        <v>313</v>
      </c>
      <c r="F4570">
        <v>99900</v>
      </c>
    </row>
    <row r="4571" spans="1:6" x14ac:dyDescent="0.45">
      <c r="A4571" t="s">
        <v>324</v>
      </c>
      <c r="B4571">
        <v>2016</v>
      </c>
      <c r="C4571" t="s">
        <v>312</v>
      </c>
      <c r="D4571">
        <v>8900</v>
      </c>
      <c r="E4571" t="s">
        <v>313</v>
      </c>
      <c r="F4571">
        <v>99900</v>
      </c>
    </row>
    <row r="4572" spans="1:6" x14ac:dyDescent="0.45">
      <c r="A4572" t="s">
        <v>324</v>
      </c>
      <c r="B4572">
        <v>2018</v>
      </c>
      <c r="C4572" t="s">
        <v>312</v>
      </c>
      <c r="D4572">
        <v>6310</v>
      </c>
      <c r="E4572" t="s">
        <v>313</v>
      </c>
      <c r="F4572">
        <v>99900</v>
      </c>
    </row>
    <row r="4573" spans="1:6" x14ac:dyDescent="0.45">
      <c r="A4573" t="s">
        <v>339</v>
      </c>
      <c r="B4573">
        <v>2016</v>
      </c>
      <c r="C4573" t="s">
        <v>312</v>
      </c>
      <c r="D4573">
        <v>12302</v>
      </c>
      <c r="E4573" t="s">
        <v>313</v>
      </c>
      <c r="F4573">
        <v>99900</v>
      </c>
    </row>
    <row r="4574" spans="1:6" x14ac:dyDescent="0.45">
      <c r="A4574" t="s">
        <v>318</v>
      </c>
      <c r="B4574">
        <v>2015</v>
      </c>
      <c r="C4574" t="s">
        <v>317</v>
      </c>
      <c r="D4574">
        <v>15030</v>
      </c>
      <c r="E4574" t="s">
        <v>313</v>
      </c>
      <c r="F4574">
        <v>99900</v>
      </c>
    </row>
    <row r="4575" spans="1:6" x14ac:dyDescent="0.45">
      <c r="A4575" t="s">
        <v>318</v>
      </c>
      <c r="B4575">
        <v>2016</v>
      </c>
      <c r="C4575" t="s">
        <v>317</v>
      </c>
      <c r="D4575">
        <v>11299</v>
      </c>
      <c r="E4575" t="s">
        <v>313</v>
      </c>
      <c r="F4575">
        <v>99900</v>
      </c>
    </row>
    <row r="4576" spans="1:6" x14ac:dyDescent="0.45">
      <c r="A4576" t="s">
        <v>318</v>
      </c>
      <c r="B4576">
        <v>2016</v>
      </c>
      <c r="C4576" t="s">
        <v>312</v>
      </c>
      <c r="D4576">
        <v>11300</v>
      </c>
      <c r="E4576" t="s">
        <v>313</v>
      </c>
      <c r="F4576">
        <v>99900</v>
      </c>
    </row>
    <row r="4577" spans="1:6" x14ac:dyDescent="0.45">
      <c r="A4577" t="s">
        <v>318</v>
      </c>
      <c r="B4577">
        <v>2018</v>
      </c>
      <c r="C4577" t="s">
        <v>322</v>
      </c>
      <c r="D4577">
        <v>2984</v>
      </c>
      <c r="E4577" t="s">
        <v>316</v>
      </c>
      <c r="F4577">
        <v>99900</v>
      </c>
    </row>
    <row r="4578" spans="1:6" x14ac:dyDescent="0.45">
      <c r="A4578" t="s">
        <v>321</v>
      </c>
      <c r="B4578">
        <v>2014</v>
      </c>
      <c r="C4578" t="s">
        <v>317</v>
      </c>
      <c r="D4578">
        <v>13810</v>
      </c>
      <c r="E4578" t="s">
        <v>316</v>
      </c>
      <c r="F4578">
        <v>99900</v>
      </c>
    </row>
    <row r="4579" spans="1:6" x14ac:dyDescent="0.45">
      <c r="A4579" t="s">
        <v>321</v>
      </c>
      <c r="B4579">
        <v>2015</v>
      </c>
      <c r="C4579" t="s">
        <v>317</v>
      </c>
      <c r="D4579">
        <v>19600</v>
      </c>
      <c r="E4579" t="s">
        <v>316</v>
      </c>
      <c r="F4579">
        <v>99900</v>
      </c>
    </row>
    <row r="4580" spans="1:6" x14ac:dyDescent="0.45">
      <c r="A4580" t="s">
        <v>321</v>
      </c>
      <c r="B4580">
        <v>2018</v>
      </c>
      <c r="C4580" t="s">
        <v>312</v>
      </c>
      <c r="D4580">
        <v>6567</v>
      </c>
      <c r="E4580" t="s">
        <v>313</v>
      </c>
      <c r="F4580">
        <v>99900</v>
      </c>
    </row>
    <row r="4581" spans="1:6" x14ac:dyDescent="0.45">
      <c r="A4581" t="s">
        <v>321</v>
      </c>
      <c r="B4581">
        <v>2019</v>
      </c>
      <c r="C4581" t="s">
        <v>317</v>
      </c>
      <c r="D4581">
        <v>16740</v>
      </c>
      <c r="E4581" t="s">
        <v>313</v>
      </c>
      <c r="F4581">
        <v>99900</v>
      </c>
    </row>
    <row r="4582" spans="1:6" x14ac:dyDescent="0.45">
      <c r="A4582" t="s">
        <v>321</v>
      </c>
      <c r="B4582">
        <v>2020</v>
      </c>
      <c r="C4582" t="s">
        <v>312</v>
      </c>
      <c r="D4582">
        <v>4249</v>
      </c>
      <c r="E4582" t="s">
        <v>313</v>
      </c>
      <c r="F4582">
        <v>99900</v>
      </c>
    </row>
    <row r="4583" spans="1:6" x14ac:dyDescent="0.45">
      <c r="A4583" t="s">
        <v>311</v>
      </c>
      <c r="B4583">
        <v>2015</v>
      </c>
      <c r="C4583" t="s">
        <v>312</v>
      </c>
      <c r="D4583">
        <v>8258</v>
      </c>
      <c r="E4583" t="s">
        <v>313</v>
      </c>
      <c r="F4583">
        <v>99900</v>
      </c>
    </row>
    <row r="4584" spans="1:6" x14ac:dyDescent="0.45">
      <c r="A4584" t="s">
        <v>329</v>
      </c>
      <c r="B4584">
        <v>2018</v>
      </c>
      <c r="C4584" t="s">
        <v>312</v>
      </c>
      <c r="D4584">
        <v>14531</v>
      </c>
      <c r="E4584" t="s">
        <v>313</v>
      </c>
      <c r="F4584">
        <v>99900</v>
      </c>
    </row>
    <row r="4585" spans="1:6" x14ac:dyDescent="0.45">
      <c r="A4585" t="s">
        <v>328</v>
      </c>
      <c r="B4585">
        <v>2016</v>
      </c>
      <c r="C4585" t="s">
        <v>312</v>
      </c>
      <c r="D4585">
        <v>10122</v>
      </c>
      <c r="E4585" t="s">
        <v>313</v>
      </c>
      <c r="F4585">
        <v>99900</v>
      </c>
    </row>
    <row r="4586" spans="1:6" x14ac:dyDescent="0.45">
      <c r="A4586" t="s">
        <v>320</v>
      </c>
      <c r="B4586">
        <v>2016</v>
      </c>
      <c r="C4586" t="s">
        <v>317</v>
      </c>
      <c r="D4586">
        <v>14949</v>
      </c>
      <c r="E4586" t="s">
        <v>313</v>
      </c>
      <c r="F4586">
        <v>99900</v>
      </c>
    </row>
    <row r="4587" spans="1:6" x14ac:dyDescent="0.45">
      <c r="A4587" t="s">
        <v>314</v>
      </c>
      <c r="B4587">
        <v>2014</v>
      </c>
      <c r="C4587" t="s">
        <v>317</v>
      </c>
      <c r="D4587">
        <v>21094</v>
      </c>
      <c r="E4587" t="s">
        <v>313</v>
      </c>
      <c r="F4587">
        <v>99900</v>
      </c>
    </row>
    <row r="4588" spans="1:6" x14ac:dyDescent="0.45">
      <c r="A4588" t="s">
        <v>334</v>
      </c>
      <c r="B4588">
        <v>2015</v>
      </c>
      <c r="C4588" t="s">
        <v>312</v>
      </c>
      <c r="D4588">
        <v>2265</v>
      </c>
      <c r="E4588" t="s">
        <v>313</v>
      </c>
      <c r="F4588">
        <v>99800</v>
      </c>
    </row>
    <row r="4589" spans="1:6" x14ac:dyDescent="0.45">
      <c r="A4589" t="s">
        <v>324</v>
      </c>
      <c r="B4589">
        <v>2016</v>
      </c>
      <c r="C4589" t="s">
        <v>312</v>
      </c>
      <c r="D4589">
        <v>9007</v>
      </c>
      <c r="E4589" t="s">
        <v>313</v>
      </c>
      <c r="F4589">
        <v>99800</v>
      </c>
    </row>
    <row r="4590" spans="1:6" x14ac:dyDescent="0.45">
      <c r="A4590" t="s">
        <v>325</v>
      </c>
      <c r="B4590">
        <v>2014</v>
      </c>
      <c r="C4590" t="s">
        <v>312</v>
      </c>
      <c r="D4590">
        <v>6167</v>
      </c>
      <c r="E4590" t="s">
        <v>313</v>
      </c>
      <c r="F4590">
        <v>99800</v>
      </c>
    </row>
    <row r="4591" spans="1:6" x14ac:dyDescent="0.45">
      <c r="A4591" t="s">
        <v>321</v>
      </c>
      <c r="B4591">
        <v>2014</v>
      </c>
      <c r="C4591" t="s">
        <v>317</v>
      </c>
      <c r="D4591">
        <v>9574</v>
      </c>
      <c r="E4591" t="s">
        <v>313</v>
      </c>
      <c r="F4591">
        <v>99800</v>
      </c>
    </row>
    <row r="4592" spans="1:6" x14ac:dyDescent="0.45">
      <c r="A4592" t="s">
        <v>320</v>
      </c>
      <c r="B4592">
        <v>2015</v>
      </c>
      <c r="C4592" t="s">
        <v>317</v>
      </c>
      <c r="D4592">
        <v>16830</v>
      </c>
      <c r="E4592" t="s">
        <v>313</v>
      </c>
      <c r="F4592">
        <v>99800</v>
      </c>
    </row>
    <row r="4593" spans="1:6" x14ac:dyDescent="0.45">
      <c r="A4593" t="s">
        <v>325</v>
      </c>
      <c r="B4593">
        <v>2014</v>
      </c>
      <c r="C4593" t="s">
        <v>312</v>
      </c>
      <c r="D4593">
        <v>9600</v>
      </c>
      <c r="E4593" t="s">
        <v>313</v>
      </c>
      <c r="F4593">
        <v>99500</v>
      </c>
    </row>
    <row r="4594" spans="1:6" x14ac:dyDescent="0.45">
      <c r="A4594" t="s">
        <v>325</v>
      </c>
      <c r="B4594">
        <v>2015</v>
      </c>
      <c r="C4594" t="s">
        <v>317</v>
      </c>
      <c r="D4594">
        <v>15850</v>
      </c>
      <c r="E4594" t="s">
        <v>313</v>
      </c>
      <c r="F4594">
        <v>99500</v>
      </c>
    </row>
    <row r="4595" spans="1:6" x14ac:dyDescent="0.45">
      <c r="A4595" t="s">
        <v>311</v>
      </c>
      <c r="B4595">
        <v>2020</v>
      </c>
      <c r="C4595" t="s">
        <v>317</v>
      </c>
      <c r="D4595">
        <v>13279</v>
      </c>
      <c r="E4595" t="s">
        <v>313</v>
      </c>
      <c r="F4595">
        <v>99500</v>
      </c>
    </row>
    <row r="4596" spans="1:6" x14ac:dyDescent="0.45">
      <c r="A4596" t="s">
        <v>329</v>
      </c>
      <c r="B4596">
        <v>2019</v>
      </c>
      <c r="C4596" t="s">
        <v>315</v>
      </c>
      <c r="D4596">
        <v>2280</v>
      </c>
      <c r="E4596" t="s">
        <v>313</v>
      </c>
      <c r="F4596">
        <v>99500</v>
      </c>
    </row>
    <row r="4597" spans="1:6" x14ac:dyDescent="0.45">
      <c r="A4597" t="s">
        <v>320</v>
      </c>
      <c r="B4597">
        <v>2015</v>
      </c>
      <c r="C4597" t="s">
        <v>322</v>
      </c>
      <c r="D4597">
        <v>1917</v>
      </c>
      <c r="E4597" t="s">
        <v>316</v>
      </c>
      <c r="F4597">
        <v>99500</v>
      </c>
    </row>
    <row r="4598" spans="1:6" x14ac:dyDescent="0.45">
      <c r="A4598" t="s">
        <v>318</v>
      </c>
      <c r="B4598">
        <v>2015</v>
      </c>
      <c r="C4598" t="s">
        <v>322</v>
      </c>
      <c r="D4598">
        <v>6290</v>
      </c>
      <c r="E4598" t="s">
        <v>316</v>
      </c>
      <c r="F4598">
        <v>99000</v>
      </c>
    </row>
    <row r="4599" spans="1:6" x14ac:dyDescent="0.45">
      <c r="A4599" t="s">
        <v>318</v>
      </c>
      <c r="B4599">
        <v>2018</v>
      </c>
      <c r="C4599" t="s">
        <v>312</v>
      </c>
      <c r="D4599">
        <v>7600</v>
      </c>
      <c r="E4599" t="s">
        <v>313</v>
      </c>
      <c r="F4599">
        <v>99000</v>
      </c>
    </row>
    <row r="4600" spans="1:6" x14ac:dyDescent="0.45">
      <c r="A4600" t="s">
        <v>320</v>
      </c>
      <c r="B4600">
        <v>2018</v>
      </c>
      <c r="C4600" t="s">
        <v>317</v>
      </c>
      <c r="D4600">
        <v>21504</v>
      </c>
      <c r="E4600" t="s">
        <v>316</v>
      </c>
      <c r="F4600">
        <v>99000</v>
      </c>
    </row>
    <row r="4601" spans="1:6" x14ac:dyDescent="0.45">
      <c r="A4601" t="s">
        <v>314</v>
      </c>
      <c r="B4601">
        <v>2014</v>
      </c>
      <c r="C4601" t="s">
        <v>317</v>
      </c>
      <c r="D4601">
        <v>27900</v>
      </c>
      <c r="E4601" t="s">
        <v>313</v>
      </c>
      <c r="F4601">
        <v>99000</v>
      </c>
    </row>
    <row r="4602" spans="1:6" x14ac:dyDescent="0.45">
      <c r="A4602" t="s">
        <v>325</v>
      </c>
      <c r="B4602">
        <v>2014</v>
      </c>
      <c r="C4602" t="s">
        <v>317</v>
      </c>
      <c r="D4602">
        <v>15093</v>
      </c>
      <c r="E4602" t="s">
        <v>313</v>
      </c>
      <c r="F4602">
        <v>98800</v>
      </c>
    </row>
    <row r="4603" spans="1:6" x14ac:dyDescent="0.45">
      <c r="A4603" t="s">
        <v>329</v>
      </c>
      <c r="B4603">
        <v>2020</v>
      </c>
      <c r="C4603" t="s">
        <v>315</v>
      </c>
      <c r="D4603">
        <v>1550</v>
      </c>
      <c r="E4603" t="s">
        <v>313</v>
      </c>
      <c r="F4603">
        <v>98000</v>
      </c>
    </row>
    <row r="4604" spans="1:6" x14ac:dyDescent="0.45">
      <c r="A4604" t="s">
        <v>320</v>
      </c>
      <c r="B4604">
        <v>2014</v>
      </c>
      <c r="C4604" t="s">
        <v>322</v>
      </c>
      <c r="D4604">
        <v>4395</v>
      </c>
      <c r="E4604" t="s">
        <v>316</v>
      </c>
      <c r="F4604">
        <v>98000</v>
      </c>
    </row>
    <row r="4605" spans="1:6" x14ac:dyDescent="0.45">
      <c r="A4605" t="s">
        <v>328</v>
      </c>
      <c r="B4605">
        <v>2016</v>
      </c>
      <c r="C4605" t="s">
        <v>312</v>
      </c>
      <c r="D4605">
        <v>11047</v>
      </c>
      <c r="E4605" t="s">
        <v>313</v>
      </c>
      <c r="F4605">
        <v>97900</v>
      </c>
    </row>
    <row r="4606" spans="1:6" x14ac:dyDescent="0.45">
      <c r="A4606" t="s">
        <v>331</v>
      </c>
      <c r="B4606">
        <v>2017</v>
      </c>
      <c r="C4606" t="s">
        <v>312</v>
      </c>
      <c r="D4606">
        <v>8300</v>
      </c>
      <c r="E4606" t="s">
        <v>313</v>
      </c>
      <c r="F4606">
        <v>97500</v>
      </c>
    </row>
    <row r="4607" spans="1:6" x14ac:dyDescent="0.45">
      <c r="A4607" t="s">
        <v>320</v>
      </c>
      <c r="B4607">
        <v>2017</v>
      </c>
      <c r="C4607" t="s">
        <v>315</v>
      </c>
      <c r="D4607">
        <v>35400</v>
      </c>
      <c r="E4607" t="s">
        <v>316</v>
      </c>
      <c r="F4607">
        <v>97000</v>
      </c>
    </row>
    <row r="4608" spans="1:6" x14ac:dyDescent="0.45">
      <c r="A4608" t="s">
        <v>321</v>
      </c>
      <c r="B4608">
        <v>2014</v>
      </c>
      <c r="C4608" t="s">
        <v>312</v>
      </c>
      <c r="D4608">
        <v>3200</v>
      </c>
      <c r="E4608" t="s">
        <v>316</v>
      </c>
      <c r="F4608">
        <v>95000</v>
      </c>
    </row>
    <row r="4609" spans="1:6" x14ac:dyDescent="0.45">
      <c r="A4609" t="s">
        <v>329</v>
      </c>
      <c r="B4609">
        <v>2020</v>
      </c>
      <c r="C4609" t="s">
        <v>315</v>
      </c>
      <c r="D4609">
        <v>1900</v>
      </c>
      <c r="E4609" t="s">
        <v>313</v>
      </c>
      <c r="F4609">
        <v>95000</v>
      </c>
    </row>
    <row r="4610" spans="1:6" x14ac:dyDescent="0.45">
      <c r="A4610" t="s">
        <v>335</v>
      </c>
      <c r="B4610">
        <v>2020</v>
      </c>
      <c r="C4610" t="s">
        <v>315</v>
      </c>
      <c r="D4610">
        <v>23000</v>
      </c>
      <c r="E4610" t="s">
        <v>316</v>
      </c>
      <c r="F4610">
        <v>95000</v>
      </c>
    </row>
    <row r="4611" spans="1:6" x14ac:dyDescent="0.45">
      <c r="A4611" t="s">
        <v>320</v>
      </c>
      <c r="B4611">
        <v>2017</v>
      </c>
      <c r="C4611" t="s">
        <v>315</v>
      </c>
      <c r="D4611">
        <v>34300</v>
      </c>
      <c r="E4611" t="s">
        <v>316</v>
      </c>
      <c r="F4611">
        <v>95000</v>
      </c>
    </row>
    <row r="4612" spans="1:6" x14ac:dyDescent="0.45">
      <c r="A4612" t="s">
        <v>337</v>
      </c>
      <c r="B4612">
        <v>2015</v>
      </c>
      <c r="C4612" t="s">
        <v>317</v>
      </c>
      <c r="D4612">
        <v>15844</v>
      </c>
      <c r="E4612" t="s">
        <v>313</v>
      </c>
      <c r="F4612">
        <v>94900</v>
      </c>
    </row>
    <row r="4613" spans="1:6" x14ac:dyDescent="0.45">
      <c r="A4613" t="s">
        <v>324</v>
      </c>
      <c r="B4613">
        <v>2019</v>
      </c>
      <c r="C4613" t="s">
        <v>312</v>
      </c>
      <c r="D4613">
        <v>10800</v>
      </c>
      <c r="E4613" t="s">
        <v>313</v>
      </c>
      <c r="F4613">
        <v>94900</v>
      </c>
    </row>
    <row r="4614" spans="1:6" x14ac:dyDescent="0.45">
      <c r="A4614" t="s">
        <v>318</v>
      </c>
      <c r="B4614">
        <v>2014</v>
      </c>
      <c r="C4614" t="s">
        <v>322</v>
      </c>
      <c r="D4614">
        <v>18080</v>
      </c>
      <c r="E4614" t="s">
        <v>316</v>
      </c>
      <c r="F4614">
        <v>94900</v>
      </c>
    </row>
    <row r="4615" spans="1:6" x14ac:dyDescent="0.45">
      <c r="A4615" t="s">
        <v>321</v>
      </c>
      <c r="B4615">
        <v>2018</v>
      </c>
      <c r="C4615" t="s">
        <v>312</v>
      </c>
      <c r="D4615">
        <v>7601</v>
      </c>
      <c r="E4615" t="s">
        <v>313</v>
      </c>
      <c r="F4615">
        <v>94900</v>
      </c>
    </row>
    <row r="4616" spans="1:6" x14ac:dyDescent="0.45">
      <c r="A4616" t="s">
        <v>311</v>
      </c>
      <c r="B4616">
        <v>2014</v>
      </c>
      <c r="C4616" t="s">
        <v>312</v>
      </c>
      <c r="D4616">
        <v>9760</v>
      </c>
      <c r="E4616" t="s">
        <v>313</v>
      </c>
      <c r="F4616">
        <v>94900</v>
      </c>
    </row>
    <row r="4617" spans="1:6" x14ac:dyDescent="0.45">
      <c r="A4617" t="s">
        <v>311</v>
      </c>
      <c r="B4617">
        <v>2019</v>
      </c>
      <c r="C4617" t="s">
        <v>312</v>
      </c>
      <c r="D4617">
        <v>9150</v>
      </c>
      <c r="E4617" t="s">
        <v>313</v>
      </c>
      <c r="F4617">
        <v>94900</v>
      </c>
    </row>
    <row r="4618" spans="1:6" x14ac:dyDescent="0.45">
      <c r="A4618" t="s">
        <v>340</v>
      </c>
      <c r="B4618">
        <v>2015</v>
      </c>
      <c r="C4618" t="s">
        <v>312</v>
      </c>
      <c r="D4618">
        <v>4793</v>
      </c>
      <c r="E4618" t="s">
        <v>313</v>
      </c>
      <c r="F4618">
        <v>94900</v>
      </c>
    </row>
    <row r="4619" spans="1:6" x14ac:dyDescent="0.45">
      <c r="A4619" t="s">
        <v>335</v>
      </c>
      <c r="B4619">
        <v>2014</v>
      </c>
      <c r="C4619" t="s">
        <v>317</v>
      </c>
      <c r="D4619">
        <v>20818</v>
      </c>
      <c r="E4619" t="s">
        <v>316</v>
      </c>
      <c r="F4619">
        <v>94900</v>
      </c>
    </row>
    <row r="4620" spans="1:6" x14ac:dyDescent="0.45">
      <c r="A4620" t="s">
        <v>320</v>
      </c>
      <c r="B4620">
        <v>2018</v>
      </c>
      <c r="C4620" t="s">
        <v>312</v>
      </c>
      <c r="D4620">
        <v>9398</v>
      </c>
      <c r="E4620" t="s">
        <v>313</v>
      </c>
      <c r="F4620">
        <v>94900</v>
      </c>
    </row>
    <row r="4621" spans="1:6" x14ac:dyDescent="0.45">
      <c r="A4621" t="s">
        <v>320</v>
      </c>
      <c r="B4621">
        <v>2015</v>
      </c>
      <c r="C4621" t="s">
        <v>315</v>
      </c>
      <c r="D4621">
        <v>17674</v>
      </c>
      <c r="E4621" t="s">
        <v>313</v>
      </c>
      <c r="F4621">
        <v>94800</v>
      </c>
    </row>
    <row r="4622" spans="1:6" x14ac:dyDescent="0.45">
      <c r="A4622" t="s">
        <v>337</v>
      </c>
      <c r="B4622">
        <v>2020</v>
      </c>
      <c r="C4622" t="s">
        <v>317</v>
      </c>
      <c r="D4622">
        <v>22000</v>
      </c>
      <c r="E4622" t="s">
        <v>316</v>
      </c>
      <c r="F4622">
        <v>89999</v>
      </c>
    </row>
    <row r="4623" spans="1:6" x14ac:dyDescent="0.45">
      <c r="A4623" t="s">
        <v>321</v>
      </c>
      <c r="B4623">
        <v>2019</v>
      </c>
      <c r="C4623" t="s">
        <v>317</v>
      </c>
      <c r="D4623">
        <v>20889</v>
      </c>
      <c r="E4623" t="s">
        <v>313</v>
      </c>
      <c r="F4623">
        <v>89999</v>
      </c>
    </row>
    <row r="4624" spans="1:6" x14ac:dyDescent="0.45">
      <c r="A4624" t="s">
        <v>334</v>
      </c>
      <c r="B4624">
        <v>2014</v>
      </c>
      <c r="C4624" t="s">
        <v>317</v>
      </c>
      <c r="D4624">
        <v>15990</v>
      </c>
      <c r="E4624" t="s">
        <v>316</v>
      </c>
      <c r="F4624">
        <v>89990</v>
      </c>
    </row>
    <row r="4625" spans="1:6" x14ac:dyDescent="0.45">
      <c r="A4625" t="s">
        <v>334</v>
      </c>
      <c r="B4625">
        <v>2015</v>
      </c>
      <c r="C4625" t="s">
        <v>317</v>
      </c>
      <c r="D4625">
        <v>19100</v>
      </c>
      <c r="E4625" t="s">
        <v>313</v>
      </c>
      <c r="F4625">
        <v>89900</v>
      </c>
    </row>
    <row r="4626" spans="1:6" x14ac:dyDescent="0.45">
      <c r="A4626" t="s">
        <v>337</v>
      </c>
      <c r="B4626">
        <v>2016</v>
      </c>
      <c r="C4626" t="s">
        <v>312</v>
      </c>
      <c r="D4626">
        <v>12948</v>
      </c>
      <c r="E4626" t="s">
        <v>313</v>
      </c>
      <c r="F4626">
        <v>89900</v>
      </c>
    </row>
    <row r="4627" spans="1:6" x14ac:dyDescent="0.45">
      <c r="A4627" t="s">
        <v>319</v>
      </c>
      <c r="B4627">
        <v>2014</v>
      </c>
      <c r="C4627" t="s">
        <v>312</v>
      </c>
      <c r="D4627">
        <v>11947</v>
      </c>
      <c r="E4627" t="s">
        <v>313</v>
      </c>
      <c r="F4627">
        <v>89900</v>
      </c>
    </row>
    <row r="4628" spans="1:6" x14ac:dyDescent="0.45">
      <c r="A4628" t="s">
        <v>319</v>
      </c>
      <c r="B4628">
        <v>2016</v>
      </c>
      <c r="C4628" t="s">
        <v>317</v>
      </c>
      <c r="D4628">
        <v>10200</v>
      </c>
      <c r="E4628" t="s">
        <v>313</v>
      </c>
      <c r="F4628">
        <v>89900</v>
      </c>
    </row>
    <row r="4629" spans="1:6" x14ac:dyDescent="0.45">
      <c r="A4629" t="s">
        <v>319</v>
      </c>
      <c r="B4629">
        <v>2018</v>
      </c>
      <c r="C4629" t="s">
        <v>317</v>
      </c>
      <c r="D4629">
        <v>13700</v>
      </c>
      <c r="E4629" t="s">
        <v>313</v>
      </c>
      <c r="F4629">
        <v>89900</v>
      </c>
    </row>
    <row r="4630" spans="1:6" x14ac:dyDescent="0.45">
      <c r="A4630" t="s">
        <v>319</v>
      </c>
      <c r="B4630">
        <v>2018</v>
      </c>
      <c r="C4630" t="s">
        <v>317</v>
      </c>
      <c r="D4630">
        <v>13770</v>
      </c>
      <c r="E4630" t="s">
        <v>313</v>
      </c>
      <c r="F4630">
        <v>89900</v>
      </c>
    </row>
    <row r="4631" spans="1:6" x14ac:dyDescent="0.45">
      <c r="A4631" t="s">
        <v>332</v>
      </c>
      <c r="B4631">
        <v>2014</v>
      </c>
      <c r="C4631" t="s">
        <v>317</v>
      </c>
      <c r="D4631">
        <v>16300</v>
      </c>
      <c r="E4631" t="s">
        <v>313</v>
      </c>
      <c r="F4631">
        <v>89900</v>
      </c>
    </row>
    <row r="4632" spans="1:6" x14ac:dyDescent="0.45">
      <c r="A4632" t="s">
        <v>324</v>
      </c>
      <c r="B4632">
        <v>2015</v>
      </c>
      <c r="C4632" t="s">
        <v>317</v>
      </c>
      <c r="D4632">
        <v>19900</v>
      </c>
      <c r="E4632" t="s">
        <v>313</v>
      </c>
      <c r="F4632">
        <v>89900</v>
      </c>
    </row>
    <row r="4633" spans="1:6" x14ac:dyDescent="0.45">
      <c r="A4633" t="s">
        <v>324</v>
      </c>
      <c r="B4633">
        <v>2016</v>
      </c>
      <c r="C4633" t="s">
        <v>312</v>
      </c>
      <c r="D4633">
        <v>3776</v>
      </c>
      <c r="E4633" t="s">
        <v>313</v>
      </c>
      <c r="F4633">
        <v>89900</v>
      </c>
    </row>
    <row r="4634" spans="1:6" x14ac:dyDescent="0.45">
      <c r="A4634" t="s">
        <v>336</v>
      </c>
      <c r="B4634">
        <v>2014</v>
      </c>
      <c r="C4634" t="s">
        <v>312</v>
      </c>
      <c r="D4634">
        <v>20213</v>
      </c>
      <c r="E4634" t="s">
        <v>313</v>
      </c>
      <c r="F4634">
        <v>89900</v>
      </c>
    </row>
    <row r="4635" spans="1:6" x14ac:dyDescent="0.45">
      <c r="A4635" t="s">
        <v>323</v>
      </c>
      <c r="B4635">
        <v>2015</v>
      </c>
      <c r="C4635" t="s">
        <v>317</v>
      </c>
      <c r="D4635">
        <v>20200</v>
      </c>
      <c r="E4635" t="s">
        <v>313</v>
      </c>
      <c r="F4635">
        <v>89900</v>
      </c>
    </row>
    <row r="4636" spans="1:6" x14ac:dyDescent="0.45">
      <c r="A4636" t="s">
        <v>318</v>
      </c>
      <c r="B4636">
        <v>2016</v>
      </c>
      <c r="C4636" t="s">
        <v>312</v>
      </c>
      <c r="D4636">
        <v>6613</v>
      </c>
      <c r="E4636" t="s">
        <v>313</v>
      </c>
      <c r="F4636">
        <v>89900</v>
      </c>
    </row>
    <row r="4637" spans="1:6" x14ac:dyDescent="0.45">
      <c r="A4637" t="s">
        <v>321</v>
      </c>
      <c r="B4637">
        <v>2014</v>
      </c>
      <c r="C4637" t="s">
        <v>317</v>
      </c>
      <c r="D4637">
        <v>9623</v>
      </c>
      <c r="E4637" t="s">
        <v>313</v>
      </c>
      <c r="F4637">
        <v>89900</v>
      </c>
    </row>
    <row r="4638" spans="1:6" x14ac:dyDescent="0.45">
      <c r="A4638" t="s">
        <v>321</v>
      </c>
      <c r="B4638">
        <v>2016</v>
      </c>
      <c r="C4638" t="s">
        <v>317</v>
      </c>
      <c r="D4638">
        <v>19078</v>
      </c>
      <c r="E4638" t="s">
        <v>313</v>
      </c>
      <c r="F4638">
        <v>89900</v>
      </c>
    </row>
    <row r="4639" spans="1:6" x14ac:dyDescent="0.45">
      <c r="A4639" t="s">
        <v>321</v>
      </c>
      <c r="B4639">
        <v>2017</v>
      </c>
      <c r="C4639" t="s">
        <v>317</v>
      </c>
      <c r="D4639">
        <v>7499</v>
      </c>
      <c r="E4639" t="s">
        <v>313</v>
      </c>
      <c r="F4639">
        <v>89900</v>
      </c>
    </row>
    <row r="4640" spans="1:6" x14ac:dyDescent="0.45">
      <c r="A4640" t="s">
        <v>321</v>
      </c>
      <c r="B4640">
        <v>2019</v>
      </c>
      <c r="C4640" t="s">
        <v>317</v>
      </c>
      <c r="D4640">
        <v>21375</v>
      </c>
      <c r="E4640" t="s">
        <v>313</v>
      </c>
      <c r="F4640">
        <v>89900</v>
      </c>
    </row>
    <row r="4641" spans="1:6" x14ac:dyDescent="0.45">
      <c r="A4641" t="s">
        <v>311</v>
      </c>
      <c r="B4641">
        <v>2015</v>
      </c>
      <c r="C4641" t="s">
        <v>317</v>
      </c>
      <c r="D4641">
        <v>23882</v>
      </c>
      <c r="E4641" t="s">
        <v>316</v>
      </c>
      <c r="F4641">
        <v>89900</v>
      </c>
    </row>
    <row r="4642" spans="1:6" x14ac:dyDescent="0.45">
      <c r="A4642" t="s">
        <v>311</v>
      </c>
      <c r="B4642">
        <v>2016</v>
      </c>
      <c r="C4642" t="s">
        <v>317</v>
      </c>
      <c r="D4642">
        <v>17199</v>
      </c>
      <c r="E4642" t="s">
        <v>313</v>
      </c>
      <c r="F4642">
        <v>89900</v>
      </c>
    </row>
    <row r="4643" spans="1:6" x14ac:dyDescent="0.45">
      <c r="A4643" t="s">
        <v>311</v>
      </c>
      <c r="B4643">
        <v>2018</v>
      </c>
      <c r="C4643" t="s">
        <v>317</v>
      </c>
      <c r="D4643">
        <v>8565</v>
      </c>
      <c r="E4643" t="s">
        <v>313</v>
      </c>
      <c r="F4643">
        <v>89900</v>
      </c>
    </row>
    <row r="4644" spans="1:6" x14ac:dyDescent="0.45">
      <c r="A4644" t="s">
        <v>329</v>
      </c>
      <c r="B4644">
        <v>2016</v>
      </c>
      <c r="C4644" t="s">
        <v>315</v>
      </c>
      <c r="D4644">
        <v>17100</v>
      </c>
      <c r="E4644" t="s">
        <v>313</v>
      </c>
      <c r="F4644">
        <v>89900</v>
      </c>
    </row>
    <row r="4645" spans="1:6" x14ac:dyDescent="0.45">
      <c r="A4645" t="s">
        <v>328</v>
      </c>
      <c r="B4645">
        <v>2014</v>
      </c>
      <c r="C4645" t="s">
        <v>312</v>
      </c>
      <c r="D4645">
        <v>15845</v>
      </c>
      <c r="E4645" t="s">
        <v>313</v>
      </c>
      <c r="F4645">
        <v>89900</v>
      </c>
    </row>
    <row r="4646" spans="1:6" x14ac:dyDescent="0.45">
      <c r="A4646" t="s">
        <v>328</v>
      </c>
      <c r="B4646">
        <v>2018</v>
      </c>
      <c r="C4646" t="s">
        <v>312</v>
      </c>
      <c r="D4646">
        <v>18900</v>
      </c>
      <c r="E4646" t="s">
        <v>316</v>
      </c>
      <c r="F4646">
        <v>89900</v>
      </c>
    </row>
    <row r="4647" spans="1:6" x14ac:dyDescent="0.45">
      <c r="A4647" t="s">
        <v>335</v>
      </c>
      <c r="B4647">
        <v>2016</v>
      </c>
      <c r="C4647" t="s">
        <v>312</v>
      </c>
      <c r="D4647">
        <v>14202</v>
      </c>
      <c r="E4647" t="s">
        <v>313</v>
      </c>
      <c r="F4647">
        <v>89900</v>
      </c>
    </row>
    <row r="4648" spans="1:6" x14ac:dyDescent="0.45">
      <c r="A4648" t="s">
        <v>320</v>
      </c>
      <c r="B4648">
        <v>2014</v>
      </c>
      <c r="C4648" t="s">
        <v>312</v>
      </c>
      <c r="D4648">
        <v>12629</v>
      </c>
      <c r="E4648" t="s">
        <v>313</v>
      </c>
      <c r="F4648">
        <v>89900</v>
      </c>
    </row>
    <row r="4649" spans="1:6" x14ac:dyDescent="0.45">
      <c r="A4649" t="s">
        <v>320</v>
      </c>
      <c r="B4649">
        <v>2014</v>
      </c>
      <c r="C4649" t="s">
        <v>317</v>
      </c>
      <c r="D4649">
        <v>18576</v>
      </c>
      <c r="E4649" t="s">
        <v>313</v>
      </c>
      <c r="F4649">
        <v>89900</v>
      </c>
    </row>
    <row r="4650" spans="1:6" x14ac:dyDescent="0.45">
      <c r="A4650" t="s">
        <v>314</v>
      </c>
      <c r="B4650">
        <v>2014</v>
      </c>
      <c r="C4650" t="s">
        <v>317</v>
      </c>
      <c r="D4650">
        <v>23300</v>
      </c>
      <c r="E4650" t="s">
        <v>313</v>
      </c>
      <c r="F4650">
        <v>89900</v>
      </c>
    </row>
    <row r="4651" spans="1:6" x14ac:dyDescent="0.45">
      <c r="A4651" t="s">
        <v>324</v>
      </c>
      <c r="B4651">
        <v>2016</v>
      </c>
      <c r="C4651" t="s">
        <v>312</v>
      </c>
      <c r="D4651">
        <v>11123</v>
      </c>
      <c r="E4651" t="s">
        <v>313</v>
      </c>
      <c r="F4651">
        <v>89500</v>
      </c>
    </row>
    <row r="4652" spans="1:6" x14ac:dyDescent="0.45">
      <c r="A4652" t="s">
        <v>324</v>
      </c>
      <c r="B4652">
        <v>2019</v>
      </c>
      <c r="C4652" t="s">
        <v>312</v>
      </c>
      <c r="D4652">
        <v>27000</v>
      </c>
      <c r="E4652" t="s">
        <v>316</v>
      </c>
      <c r="F4652">
        <v>89500</v>
      </c>
    </row>
    <row r="4653" spans="1:6" x14ac:dyDescent="0.45">
      <c r="A4653" t="s">
        <v>323</v>
      </c>
      <c r="B4653">
        <v>2017</v>
      </c>
      <c r="C4653" t="s">
        <v>317</v>
      </c>
      <c r="D4653">
        <v>14236</v>
      </c>
      <c r="E4653" t="s">
        <v>313</v>
      </c>
      <c r="F4653">
        <v>89500</v>
      </c>
    </row>
    <row r="4654" spans="1:6" x14ac:dyDescent="0.45">
      <c r="A4654" t="s">
        <v>321</v>
      </c>
      <c r="B4654">
        <v>2020</v>
      </c>
      <c r="C4654" t="s">
        <v>317</v>
      </c>
      <c r="D4654">
        <v>18273</v>
      </c>
      <c r="E4654" t="s">
        <v>313</v>
      </c>
      <c r="F4654">
        <v>89500</v>
      </c>
    </row>
    <row r="4655" spans="1:6" x14ac:dyDescent="0.45">
      <c r="A4655" t="s">
        <v>320</v>
      </c>
      <c r="B4655">
        <v>2016</v>
      </c>
      <c r="C4655" t="s">
        <v>312</v>
      </c>
      <c r="D4655">
        <v>6543</v>
      </c>
      <c r="E4655" t="s">
        <v>313</v>
      </c>
      <c r="F4655">
        <v>89500</v>
      </c>
    </row>
    <row r="4656" spans="1:6" x14ac:dyDescent="0.45">
      <c r="A4656" t="s">
        <v>337</v>
      </c>
      <c r="B4656">
        <v>2019</v>
      </c>
      <c r="C4656" t="s">
        <v>317</v>
      </c>
      <c r="D4656">
        <v>13750</v>
      </c>
      <c r="E4656" t="s">
        <v>313</v>
      </c>
      <c r="F4656">
        <v>89000</v>
      </c>
    </row>
    <row r="4657" spans="1:6" x14ac:dyDescent="0.45">
      <c r="A4657" t="s">
        <v>320</v>
      </c>
      <c r="B4657">
        <v>2015</v>
      </c>
      <c r="C4657" t="s">
        <v>315</v>
      </c>
      <c r="D4657">
        <v>12000</v>
      </c>
      <c r="E4657" t="s">
        <v>313</v>
      </c>
      <c r="F4657">
        <v>89000</v>
      </c>
    </row>
    <row r="4658" spans="1:6" x14ac:dyDescent="0.45">
      <c r="A4658" t="s">
        <v>329</v>
      </c>
      <c r="B4658">
        <v>2016</v>
      </c>
      <c r="C4658" t="s">
        <v>312</v>
      </c>
      <c r="D4658">
        <v>14965</v>
      </c>
      <c r="E4658" t="s">
        <v>313</v>
      </c>
      <c r="F4658">
        <v>88900</v>
      </c>
    </row>
    <row r="4659" spans="1:6" x14ac:dyDescent="0.45">
      <c r="A4659" t="s">
        <v>314</v>
      </c>
      <c r="B4659">
        <v>2016</v>
      </c>
      <c r="C4659" t="s">
        <v>315</v>
      </c>
      <c r="D4659">
        <v>33000</v>
      </c>
      <c r="E4659" t="s">
        <v>316</v>
      </c>
      <c r="F4659">
        <v>88000</v>
      </c>
    </row>
    <row r="4660" spans="1:6" x14ac:dyDescent="0.45">
      <c r="A4660" t="s">
        <v>319</v>
      </c>
      <c r="B4660">
        <v>2016</v>
      </c>
      <c r="C4660" t="s">
        <v>317</v>
      </c>
      <c r="D4660">
        <v>16564</v>
      </c>
      <c r="E4660" t="s">
        <v>316</v>
      </c>
      <c r="F4660">
        <v>87500</v>
      </c>
    </row>
    <row r="4661" spans="1:6" x14ac:dyDescent="0.45">
      <c r="A4661" t="s">
        <v>321</v>
      </c>
      <c r="B4661">
        <v>2016</v>
      </c>
      <c r="C4661" t="s">
        <v>317</v>
      </c>
      <c r="D4661">
        <v>19990</v>
      </c>
      <c r="E4661" t="s">
        <v>316</v>
      </c>
      <c r="F4661">
        <v>86900</v>
      </c>
    </row>
    <row r="4662" spans="1:6" x14ac:dyDescent="0.45">
      <c r="A4662" t="s">
        <v>319</v>
      </c>
      <c r="B4662">
        <v>2015</v>
      </c>
      <c r="C4662" t="s">
        <v>312</v>
      </c>
      <c r="D4662">
        <v>8200</v>
      </c>
      <c r="E4662" t="s">
        <v>313</v>
      </c>
      <c r="F4662">
        <v>85000</v>
      </c>
    </row>
    <row r="4663" spans="1:6" x14ac:dyDescent="0.45">
      <c r="A4663" t="s">
        <v>311</v>
      </c>
      <c r="B4663">
        <v>2016</v>
      </c>
      <c r="C4663" t="s">
        <v>317</v>
      </c>
      <c r="D4663">
        <v>14460</v>
      </c>
      <c r="E4663" t="s">
        <v>313</v>
      </c>
      <c r="F4663">
        <v>84999</v>
      </c>
    </row>
    <row r="4664" spans="1:6" x14ac:dyDescent="0.45">
      <c r="A4664" t="s">
        <v>321</v>
      </c>
      <c r="B4664">
        <v>2016</v>
      </c>
      <c r="C4664" t="s">
        <v>317</v>
      </c>
      <c r="D4664">
        <v>10770</v>
      </c>
      <c r="E4664" t="s">
        <v>316</v>
      </c>
      <c r="F4664">
        <v>84990</v>
      </c>
    </row>
    <row r="4665" spans="1:6" x14ac:dyDescent="0.45">
      <c r="A4665" t="s">
        <v>334</v>
      </c>
      <c r="B4665">
        <v>2015</v>
      </c>
      <c r="C4665" t="s">
        <v>312</v>
      </c>
      <c r="D4665">
        <v>7614</v>
      </c>
      <c r="E4665" t="s">
        <v>313</v>
      </c>
      <c r="F4665">
        <v>84900</v>
      </c>
    </row>
    <row r="4666" spans="1:6" x14ac:dyDescent="0.45">
      <c r="A4666" t="s">
        <v>311</v>
      </c>
      <c r="B4666">
        <v>2014</v>
      </c>
      <c r="C4666" t="s">
        <v>312</v>
      </c>
      <c r="D4666">
        <v>7637</v>
      </c>
      <c r="E4666" t="s">
        <v>313</v>
      </c>
      <c r="F4666">
        <v>84900</v>
      </c>
    </row>
    <row r="4667" spans="1:6" x14ac:dyDescent="0.45">
      <c r="A4667" t="s">
        <v>328</v>
      </c>
      <c r="B4667">
        <v>2017</v>
      </c>
      <c r="C4667" t="s">
        <v>312</v>
      </c>
      <c r="D4667">
        <v>13499</v>
      </c>
      <c r="E4667" t="s">
        <v>313</v>
      </c>
      <c r="F4667">
        <v>84900</v>
      </c>
    </row>
    <row r="4668" spans="1:6" x14ac:dyDescent="0.45">
      <c r="A4668" t="s">
        <v>321</v>
      </c>
      <c r="B4668">
        <v>2015</v>
      </c>
      <c r="C4668" t="s">
        <v>312</v>
      </c>
      <c r="D4668">
        <v>10100</v>
      </c>
      <c r="E4668" t="s">
        <v>313</v>
      </c>
      <c r="F4668">
        <v>84800</v>
      </c>
    </row>
    <row r="4669" spans="1:6" x14ac:dyDescent="0.45">
      <c r="A4669" t="s">
        <v>319</v>
      </c>
      <c r="B4669">
        <v>2014</v>
      </c>
      <c r="C4669" t="s">
        <v>312</v>
      </c>
      <c r="D4669">
        <v>7400</v>
      </c>
      <c r="E4669" t="s">
        <v>313</v>
      </c>
      <c r="F4669">
        <v>84500</v>
      </c>
    </row>
    <row r="4670" spans="1:6" x14ac:dyDescent="0.45">
      <c r="A4670" t="s">
        <v>325</v>
      </c>
      <c r="B4670">
        <v>2019</v>
      </c>
      <c r="C4670" t="s">
        <v>317</v>
      </c>
      <c r="D4670">
        <v>19500</v>
      </c>
      <c r="E4670" t="s">
        <v>313</v>
      </c>
      <c r="F4670">
        <v>83000</v>
      </c>
    </row>
    <row r="4671" spans="1:6" x14ac:dyDescent="0.45">
      <c r="A4671" t="s">
        <v>311</v>
      </c>
      <c r="B4671">
        <v>2019</v>
      </c>
      <c r="C4671" t="s">
        <v>312</v>
      </c>
      <c r="D4671">
        <v>13890</v>
      </c>
      <c r="E4671" t="s">
        <v>313</v>
      </c>
      <c r="F4671">
        <v>83000</v>
      </c>
    </row>
    <row r="4672" spans="1:6" x14ac:dyDescent="0.45">
      <c r="A4672" t="s">
        <v>325</v>
      </c>
      <c r="B4672">
        <v>2015</v>
      </c>
      <c r="C4672" t="s">
        <v>317</v>
      </c>
      <c r="D4672">
        <v>14515</v>
      </c>
      <c r="E4672" t="s">
        <v>313</v>
      </c>
      <c r="F4672">
        <v>82900</v>
      </c>
    </row>
    <row r="4673" spans="1:6" x14ac:dyDescent="0.45">
      <c r="A4673" t="s">
        <v>328</v>
      </c>
      <c r="B4673">
        <v>2014</v>
      </c>
      <c r="C4673" t="s">
        <v>317</v>
      </c>
      <c r="D4673">
        <v>26105</v>
      </c>
      <c r="E4673" t="s">
        <v>316</v>
      </c>
      <c r="F4673">
        <v>82900</v>
      </c>
    </row>
    <row r="4674" spans="1:6" x14ac:dyDescent="0.45">
      <c r="A4674" t="s">
        <v>319</v>
      </c>
      <c r="B4674">
        <v>2016</v>
      </c>
      <c r="C4674" t="s">
        <v>317</v>
      </c>
      <c r="D4674">
        <v>22500</v>
      </c>
      <c r="E4674" t="s">
        <v>313</v>
      </c>
      <c r="F4674">
        <v>79999</v>
      </c>
    </row>
    <row r="4675" spans="1:6" x14ac:dyDescent="0.45">
      <c r="A4675" t="s">
        <v>334</v>
      </c>
      <c r="B4675">
        <v>2014</v>
      </c>
      <c r="C4675" t="s">
        <v>317</v>
      </c>
      <c r="D4675">
        <v>6724</v>
      </c>
      <c r="E4675" t="s">
        <v>313</v>
      </c>
      <c r="F4675">
        <v>79900</v>
      </c>
    </row>
    <row r="4676" spans="1:6" x14ac:dyDescent="0.45">
      <c r="A4676" t="s">
        <v>334</v>
      </c>
      <c r="B4676">
        <v>2016</v>
      </c>
      <c r="C4676" t="s">
        <v>317</v>
      </c>
      <c r="D4676">
        <v>19810</v>
      </c>
      <c r="E4676" t="s">
        <v>313</v>
      </c>
      <c r="F4676">
        <v>79900</v>
      </c>
    </row>
    <row r="4677" spans="1:6" x14ac:dyDescent="0.45">
      <c r="A4677" t="s">
        <v>319</v>
      </c>
      <c r="B4677">
        <v>2017</v>
      </c>
      <c r="C4677" t="s">
        <v>312</v>
      </c>
      <c r="D4677">
        <v>7055</v>
      </c>
      <c r="E4677" t="s">
        <v>313</v>
      </c>
      <c r="F4677">
        <v>79900</v>
      </c>
    </row>
    <row r="4678" spans="1:6" x14ac:dyDescent="0.45">
      <c r="A4678" t="s">
        <v>331</v>
      </c>
      <c r="B4678">
        <v>2014</v>
      </c>
      <c r="C4678" t="s">
        <v>312</v>
      </c>
      <c r="D4678">
        <v>10600</v>
      </c>
      <c r="E4678" t="s">
        <v>316</v>
      </c>
      <c r="F4678">
        <v>79900</v>
      </c>
    </row>
    <row r="4679" spans="1:6" x14ac:dyDescent="0.45">
      <c r="A4679" t="s">
        <v>324</v>
      </c>
      <c r="B4679">
        <v>2014</v>
      </c>
      <c r="C4679" t="s">
        <v>317</v>
      </c>
      <c r="D4679">
        <v>19030</v>
      </c>
      <c r="E4679" t="s">
        <v>313</v>
      </c>
      <c r="F4679">
        <v>79900</v>
      </c>
    </row>
    <row r="4680" spans="1:6" x14ac:dyDescent="0.45">
      <c r="A4680" t="s">
        <v>324</v>
      </c>
      <c r="B4680">
        <v>2016</v>
      </c>
      <c r="C4680" t="s">
        <v>317</v>
      </c>
      <c r="D4680">
        <v>21600</v>
      </c>
      <c r="E4680" t="s">
        <v>313</v>
      </c>
      <c r="F4680">
        <v>79900</v>
      </c>
    </row>
    <row r="4681" spans="1:6" x14ac:dyDescent="0.45">
      <c r="A4681" t="s">
        <v>325</v>
      </c>
      <c r="B4681">
        <v>2015</v>
      </c>
      <c r="C4681" t="s">
        <v>317</v>
      </c>
      <c r="D4681">
        <v>8513</v>
      </c>
      <c r="E4681" t="s">
        <v>313</v>
      </c>
      <c r="F4681">
        <v>79900</v>
      </c>
    </row>
    <row r="4682" spans="1:6" x14ac:dyDescent="0.45">
      <c r="A4682" t="s">
        <v>325</v>
      </c>
      <c r="B4682">
        <v>2015</v>
      </c>
      <c r="C4682" t="s">
        <v>312</v>
      </c>
      <c r="D4682">
        <v>11944</v>
      </c>
      <c r="E4682" t="s">
        <v>313</v>
      </c>
      <c r="F4682">
        <v>79900</v>
      </c>
    </row>
    <row r="4683" spans="1:6" x14ac:dyDescent="0.45">
      <c r="A4683" t="s">
        <v>321</v>
      </c>
      <c r="B4683">
        <v>2014</v>
      </c>
      <c r="C4683" t="s">
        <v>317</v>
      </c>
      <c r="D4683">
        <v>21980</v>
      </c>
      <c r="E4683" t="s">
        <v>316</v>
      </c>
      <c r="F4683">
        <v>79900</v>
      </c>
    </row>
    <row r="4684" spans="1:6" x14ac:dyDescent="0.45">
      <c r="A4684" t="s">
        <v>329</v>
      </c>
      <c r="B4684">
        <v>2015</v>
      </c>
      <c r="C4684" t="s">
        <v>312</v>
      </c>
      <c r="D4684">
        <v>14383</v>
      </c>
      <c r="E4684" t="s">
        <v>313</v>
      </c>
      <c r="F4684">
        <v>79900</v>
      </c>
    </row>
    <row r="4685" spans="1:6" x14ac:dyDescent="0.45">
      <c r="A4685" t="s">
        <v>340</v>
      </c>
      <c r="B4685">
        <v>2014</v>
      </c>
      <c r="C4685" t="s">
        <v>312</v>
      </c>
      <c r="D4685">
        <v>13025</v>
      </c>
      <c r="E4685" t="s">
        <v>316</v>
      </c>
      <c r="F4685">
        <v>79900</v>
      </c>
    </row>
    <row r="4686" spans="1:6" x14ac:dyDescent="0.45">
      <c r="A4686" t="s">
        <v>320</v>
      </c>
      <c r="B4686">
        <v>2018</v>
      </c>
      <c r="C4686" t="s">
        <v>315</v>
      </c>
      <c r="D4686">
        <v>8650</v>
      </c>
      <c r="E4686" t="s">
        <v>313</v>
      </c>
      <c r="F4686">
        <v>79900</v>
      </c>
    </row>
    <row r="4687" spans="1:6" x14ac:dyDescent="0.45">
      <c r="A4687" t="s">
        <v>314</v>
      </c>
      <c r="B4687">
        <v>2014</v>
      </c>
      <c r="C4687" t="s">
        <v>317</v>
      </c>
      <c r="D4687">
        <v>45100</v>
      </c>
      <c r="E4687" t="s">
        <v>316</v>
      </c>
      <c r="F4687">
        <v>79900</v>
      </c>
    </row>
    <row r="4688" spans="1:6" x14ac:dyDescent="0.45">
      <c r="A4688" t="s">
        <v>324</v>
      </c>
      <c r="B4688">
        <v>2016</v>
      </c>
      <c r="C4688" t="s">
        <v>312</v>
      </c>
      <c r="D4688">
        <v>9691</v>
      </c>
      <c r="E4688" t="s">
        <v>313</v>
      </c>
      <c r="F4688">
        <v>79800</v>
      </c>
    </row>
    <row r="4689" spans="1:6" x14ac:dyDescent="0.45">
      <c r="A4689" t="s">
        <v>320</v>
      </c>
      <c r="B4689">
        <v>2017</v>
      </c>
      <c r="C4689" t="s">
        <v>312</v>
      </c>
      <c r="D4689">
        <v>20000</v>
      </c>
      <c r="E4689" t="s">
        <v>313</v>
      </c>
      <c r="F4689">
        <v>79800</v>
      </c>
    </row>
    <row r="4690" spans="1:6" x14ac:dyDescent="0.45">
      <c r="A4690" t="s">
        <v>334</v>
      </c>
      <c r="B4690">
        <v>2015</v>
      </c>
      <c r="C4690" t="s">
        <v>317</v>
      </c>
      <c r="D4690">
        <v>9241</v>
      </c>
      <c r="E4690" t="s">
        <v>313</v>
      </c>
      <c r="F4690">
        <v>79500</v>
      </c>
    </row>
    <row r="4691" spans="1:6" x14ac:dyDescent="0.45">
      <c r="A4691" t="s">
        <v>324</v>
      </c>
      <c r="B4691">
        <v>2014</v>
      </c>
      <c r="C4691" t="s">
        <v>317</v>
      </c>
      <c r="D4691">
        <v>15742</v>
      </c>
      <c r="E4691" t="s">
        <v>313</v>
      </c>
      <c r="F4691">
        <v>79500</v>
      </c>
    </row>
    <row r="4692" spans="1:6" x14ac:dyDescent="0.45">
      <c r="A4692" t="s">
        <v>321</v>
      </c>
      <c r="B4692">
        <v>2016</v>
      </c>
      <c r="C4692" t="s">
        <v>317</v>
      </c>
      <c r="D4692">
        <v>8518</v>
      </c>
      <c r="E4692" t="s">
        <v>313</v>
      </c>
      <c r="F4692">
        <v>79500</v>
      </c>
    </row>
    <row r="4693" spans="1:6" x14ac:dyDescent="0.45">
      <c r="A4693" t="s">
        <v>318</v>
      </c>
      <c r="B4693">
        <v>2014</v>
      </c>
      <c r="C4693" t="s">
        <v>317</v>
      </c>
      <c r="D4693">
        <v>37200</v>
      </c>
      <c r="E4693" t="s">
        <v>316</v>
      </c>
      <c r="F4693">
        <v>79000</v>
      </c>
    </row>
    <row r="4694" spans="1:6" x14ac:dyDescent="0.45">
      <c r="A4694" t="s">
        <v>320</v>
      </c>
      <c r="B4694">
        <v>2014</v>
      </c>
      <c r="C4694" t="s">
        <v>312</v>
      </c>
      <c r="D4694">
        <v>13930</v>
      </c>
      <c r="E4694" t="s">
        <v>313</v>
      </c>
      <c r="F4694">
        <v>79000</v>
      </c>
    </row>
    <row r="4695" spans="1:6" x14ac:dyDescent="0.45">
      <c r="A4695" t="s">
        <v>325</v>
      </c>
      <c r="B4695">
        <v>2017</v>
      </c>
      <c r="C4695" t="s">
        <v>312</v>
      </c>
      <c r="D4695">
        <v>14471</v>
      </c>
      <c r="E4695" t="s">
        <v>313</v>
      </c>
      <c r="F4695">
        <v>78900</v>
      </c>
    </row>
    <row r="4696" spans="1:6" x14ac:dyDescent="0.45">
      <c r="A4696" t="s">
        <v>325</v>
      </c>
      <c r="B4696">
        <v>2018</v>
      </c>
      <c r="C4696" t="s">
        <v>317</v>
      </c>
      <c r="D4696">
        <v>9316</v>
      </c>
      <c r="E4696" t="s">
        <v>313</v>
      </c>
      <c r="F4696">
        <v>77000</v>
      </c>
    </row>
    <row r="4697" spans="1:6" x14ac:dyDescent="0.45">
      <c r="A4697" t="s">
        <v>334</v>
      </c>
      <c r="B4697">
        <v>2015</v>
      </c>
      <c r="C4697" t="s">
        <v>312</v>
      </c>
      <c r="D4697">
        <v>5900</v>
      </c>
      <c r="E4697" t="s">
        <v>313</v>
      </c>
      <c r="F4697">
        <v>76900</v>
      </c>
    </row>
    <row r="4698" spans="1:6" x14ac:dyDescent="0.45">
      <c r="A4698" t="s">
        <v>311</v>
      </c>
      <c r="B4698">
        <v>2017</v>
      </c>
      <c r="C4698" t="s">
        <v>317</v>
      </c>
      <c r="D4698">
        <v>11630</v>
      </c>
      <c r="E4698" t="s">
        <v>313</v>
      </c>
      <c r="F4698">
        <v>76000</v>
      </c>
    </row>
    <row r="4699" spans="1:6" x14ac:dyDescent="0.45">
      <c r="A4699" t="s">
        <v>311</v>
      </c>
      <c r="B4699">
        <v>2015</v>
      </c>
      <c r="C4699" t="s">
        <v>322</v>
      </c>
      <c r="D4699">
        <v>9259</v>
      </c>
      <c r="E4699" t="s">
        <v>316</v>
      </c>
      <c r="F4699">
        <v>75000</v>
      </c>
    </row>
    <row r="4700" spans="1:6" x14ac:dyDescent="0.45">
      <c r="A4700" t="s">
        <v>320</v>
      </c>
      <c r="B4700">
        <v>2014</v>
      </c>
      <c r="C4700" t="s">
        <v>317</v>
      </c>
      <c r="D4700">
        <v>9860</v>
      </c>
      <c r="E4700" t="s">
        <v>313</v>
      </c>
      <c r="F4700">
        <v>75000</v>
      </c>
    </row>
    <row r="4701" spans="1:6" x14ac:dyDescent="0.45">
      <c r="A4701" t="s">
        <v>321</v>
      </c>
      <c r="B4701">
        <v>2016</v>
      </c>
      <c r="C4701" t="s">
        <v>312</v>
      </c>
      <c r="D4701">
        <v>12202</v>
      </c>
      <c r="E4701" t="s">
        <v>313</v>
      </c>
      <c r="F4701">
        <v>74999</v>
      </c>
    </row>
    <row r="4702" spans="1:6" x14ac:dyDescent="0.45">
      <c r="A4702" t="s">
        <v>334</v>
      </c>
      <c r="B4702">
        <v>2015</v>
      </c>
      <c r="C4702" t="s">
        <v>312</v>
      </c>
      <c r="D4702">
        <v>8100</v>
      </c>
      <c r="E4702" t="s">
        <v>313</v>
      </c>
      <c r="F4702">
        <v>74900</v>
      </c>
    </row>
    <row r="4703" spans="1:6" x14ac:dyDescent="0.45">
      <c r="A4703" t="s">
        <v>324</v>
      </c>
      <c r="B4703">
        <v>2019</v>
      </c>
      <c r="C4703" t="s">
        <v>315</v>
      </c>
      <c r="D4703">
        <v>20693</v>
      </c>
      <c r="E4703" t="s">
        <v>316</v>
      </c>
      <c r="F4703">
        <v>74900</v>
      </c>
    </row>
    <row r="4704" spans="1:6" x14ac:dyDescent="0.45">
      <c r="A4704" t="s">
        <v>321</v>
      </c>
      <c r="B4704">
        <v>2014</v>
      </c>
      <c r="C4704" t="s">
        <v>317</v>
      </c>
      <c r="D4704">
        <v>15400</v>
      </c>
      <c r="E4704" t="s">
        <v>313</v>
      </c>
      <c r="F4704">
        <v>74900</v>
      </c>
    </row>
    <row r="4705" spans="1:6" x14ac:dyDescent="0.45">
      <c r="A4705" t="s">
        <v>321</v>
      </c>
      <c r="B4705">
        <v>2016</v>
      </c>
      <c r="C4705" t="s">
        <v>317</v>
      </c>
      <c r="D4705">
        <v>12900</v>
      </c>
      <c r="E4705" t="s">
        <v>316</v>
      </c>
      <c r="F4705">
        <v>74900</v>
      </c>
    </row>
    <row r="4706" spans="1:6" x14ac:dyDescent="0.45">
      <c r="A4706" t="s">
        <v>311</v>
      </c>
      <c r="B4706">
        <v>2015</v>
      </c>
      <c r="C4706" t="s">
        <v>317</v>
      </c>
      <c r="D4706">
        <v>15900</v>
      </c>
      <c r="E4706" t="s">
        <v>313</v>
      </c>
      <c r="F4706">
        <v>74900</v>
      </c>
    </row>
    <row r="4707" spans="1:6" x14ac:dyDescent="0.45">
      <c r="A4707" t="s">
        <v>320</v>
      </c>
      <c r="B4707">
        <v>2017</v>
      </c>
      <c r="C4707" t="s">
        <v>315</v>
      </c>
      <c r="D4707">
        <v>7800</v>
      </c>
      <c r="E4707" t="s">
        <v>313</v>
      </c>
      <c r="F4707">
        <v>74900</v>
      </c>
    </row>
    <row r="4708" spans="1:6" x14ac:dyDescent="0.45">
      <c r="A4708" t="s">
        <v>314</v>
      </c>
      <c r="B4708">
        <v>2016</v>
      </c>
      <c r="C4708" t="s">
        <v>317</v>
      </c>
      <c r="D4708">
        <v>41500</v>
      </c>
      <c r="E4708" t="s">
        <v>316</v>
      </c>
      <c r="F4708">
        <v>74900</v>
      </c>
    </row>
    <row r="4709" spans="1:6" x14ac:dyDescent="0.45">
      <c r="A4709" t="s">
        <v>329</v>
      </c>
      <c r="B4709">
        <v>2016</v>
      </c>
      <c r="C4709" t="s">
        <v>312</v>
      </c>
      <c r="D4709">
        <v>12117</v>
      </c>
      <c r="E4709" t="s">
        <v>313</v>
      </c>
      <c r="F4709">
        <v>74500</v>
      </c>
    </row>
    <row r="4710" spans="1:6" x14ac:dyDescent="0.45">
      <c r="A4710" t="s">
        <v>321</v>
      </c>
      <c r="B4710">
        <v>2015</v>
      </c>
      <c r="C4710" t="s">
        <v>312</v>
      </c>
      <c r="D4710">
        <v>16800</v>
      </c>
      <c r="E4710" t="s">
        <v>313</v>
      </c>
      <c r="F4710">
        <v>69999</v>
      </c>
    </row>
    <row r="4711" spans="1:6" x14ac:dyDescent="0.45">
      <c r="A4711" t="s">
        <v>334</v>
      </c>
      <c r="B4711">
        <v>2014</v>
      </c>
      <c r="C4711" t="s">
        <v>317</v>
      </c>
      <c r="D4711">
        <v>14000</v>
      </c>
      <c r="E4711" t="s">
        <v>313</v>
      </c>
      <c r="F4711">
        <v>69900</v>
      </c>
    </row>
    <row r="4712" spans="1:6" x14ac:dyDescent="0.45">
      <c r="A4712" t="s">
        <v>319</v>
      </c>
      <c r="B4712">
        <v>2014</v>
      </c>
      <c r="C4712" t="s">
        <v>317</v>
      </c>
      <c r="D4712">
        <v>14624</v>
      </c>
      <c r="E4712" t="s">
        <v>313</v>
      </c>
      <c r="F4712">
        <v>69900</v>
      </c>
    </row>
    <row r="4713" spans="1:6" x14ac:dyDescent="0.45">
      <c r="A4713" t="s">
        <v>323</v>
      </c>
      <c r="B4713">
        <v>2015</v>
      </c>
      <c r="C4713" t="s">
        <v>317</v>
      </c>
      <c r="D4713">
        <v>17078</v>
      </c>
      <c r="E4713" t="s">
        <v>313</v>
      </c>
      <c r="F4713">
        <v>69900</v>
      </c>
    </row>
    <row r="4714" spans="1:6" x14ac:dyDescent="0.45">
      <c r="A4714" t="s">
        <v>325</v>
      </c>
      <c r="B4714">
        <v>2015</v>
      </c>
      <c r="C4714" t="s">
        <v>317</v>
      </c>
      <c r="D4714">
        <v>10871</v>
      </c>
      <c r="E4714" t="s">
        <v>313</v>
      </c>
      <c r="F4714">
        <v>69900</v>
      </c>
    </row>
    <row r="4715" spans="1:6" x14ac:dyDescent="0.45">
      <c r="A4715" t="s">
        <v>321</v>
      </c>
      <c r="B4715">
        <v>2015</v>
      </c>
      <c r="C4715" t="s">
        <v>312</v>
      </c>
      <c r="D4715">
        <v>8104</v>
      </c>
      <c r="E4715" t="s">
        <v>313</v>
      </c>
      <c r="F4715">
        <v>69900</v>
      </c>
    </row>
    <row r="4716" spans="1:6" x14ac:dyDescent="0.45">
      <c r="A4716" t="s">
        <v>321</v>
      </c>
      <c r="B4716">
        <v>2015</v>
      </c>
      <c r="C4716" t="s">
        <v>312</v>
      </c>
      <c r="D4716">
        <v>11854</v>
      </c>
      <c r="E4716" t="s">
        <v>313</v>
      </c>
      <c r="F4716">
        <v>69900</v>
      </c>
    </row>
    <row r="4717" spans="1:6" x14ac:dyDescent="0.45">
      <c r="A4717" t="s">
        <v>311</v>
      </c>
      <c r="B4717">
        <v>2015</v>
      </c>
      <c r="C4717" t="s">
        <v>312</v>
      </c>
      <c r="D4717">
        <v>14490</v>
      </c>
      <c r="E4717" t="s">
        <v>313</v>
      </c>
      <c r="F4717">
        <v>69900</v>
      </c>
    </row>
    <row r="4718" spans="1:6" x14ac:dyDescent="0.45">
      <c r="A4718" t="s">
        <v>334</v>
      </c>
      <c r="B4718">
        <v>2015</v>
      </c>
      <c r="C4718" t="s">
        <v>317</v>
      </c>
      <c r="D4718">
        <v>17423</v>
      </c>
      <c r="E4718" t="s">
        <v>313</v>
      </c>
      <c r="F4718">
        <v>69800</v>
      </c>
    </row>
    <row r="4719" spans="1:6" x14ac:dyDescent="0.45">
      <c r="A4719" t="s">
        <v>321</v>
      </c>
      <c r="B4719">
        <v>2014</v>
      </c>
      <c r="C4719" t="s">
        <v>317</v>
      </c>
      <c r="D4719">
        <v>15634</v>
      </c>
      <c r="E4719" t="s">
        <v>313</v>
      </c>
      <c r="F4719">
        <v>69800</v>
      </c>
    </row>
    <row r="4720" spans="1:6" x14ac:dyDescent="0.45">
      <c r="A4720" t="s">
        <v>311</v>
      </c>
      <c r="B4720">
        <v>2019</v>
      </c>
      <c r="C4720" t="s">
        <v>322</v>
      </c>
      <c r="D4720">
        <v>3350</v>
      </c>
      <c r="E4720" t="s">
        <v>316</v>
      </c>
      <c r="F4720">
        <v>69800</v>
      </c>
    </row>
    <row r="4721" spans="1:6" x14ac:dyDescent="0.45">
      <c r="A4721" t="s">
        <v>323</v>
      </c>
      <c r="B4721">
        <v>2015</v>
      </c>
      <c r="C4721" t="s">
        <v>317</v>
      </c>
      <c r="D4721">
        <v>18750</v>
      </c>
      <c r="E4721" t="s">
        <v>313</v>
      </c>
      <c r="F4721">
        <v>69000</v>
      </c>
    </row>
    <row r="4722" spans="1:6" x14ac:dyDescent="0.45">
      <c r="A4722" t="s">
        <v>311</v>
      </c>
      <c r="B4722">
        <v>2017</v>
      </c>
      <c r="C4722" t="s">
        <v>317</v>
      </c>
      <c r="D4722">
        <v>17000</v>
      </c>
      <c r="E4722" t="s">
        <v>313</v>
      </c>
      <c r="F4722">
        <v>69000</v>
      </c>
    </row>
    <row r="4723" spans="1:6" x14ac:dyDescent="0.45">
      <c r="A4723" t="s">
        <v>320</v>
      </c>
      <c r="B4723">
        <v>2018</v>
      </c>
      <c r="C4723" t="s">
        <v>315</v>
      </c>
      <c r="D4723">
        <v>8600</v>
      </c>
      <c r="E4723" t="s">
        <v>313</v>
      </c>
      <c r="F4723">
        <v>68900</v>
      </c>
    </row>
    <row r="4724" spans="1:6" x14ac:dyDescent="0.45">
      <c r="A4724" t="s">
        <v>318</v>
      </c>
      <c r="B4724">
        <v>2016</v>
      </c>
      <c r="C4724" t="s">
        <v>312</v>
      </c>
      <c r="D4724">
        <v>11750</v>
      </c>
      <c r="E4724" t="s">
        <v>313</v>
      </c>
      <c r="F4724">
        <v>68899</v>
      </c>
    </row>
    <row r="4725" spans="1:6" x14ac:dyDescent="0.45">
      <c r="A4725" t="s">
        <v>319</v>
      </c>
      <c r="B4725">
        <v>2017</v>
      </c>
      <c r="C4725" t="s">
        <v>317</v>
      </c>
      <c r="D4725">
        <v>15732</v>
      </c>
      <c r="E4725" t="s">
        <v>316</v>
      </c>
      <c r="F4725">
        <v>68750</v>
      </c>
    </row>
    <row r="4726" spans="1:6" x14ac:dyDescent="0.45">
      <c r="A4726" t="s">
        <v>321</v>
      </c>
      <c r="B4726">
        <v>2015</v>
      </c>
      <c r="C4726" t="s">
        <v>317</v>
      </c>
      <c r="D4726">
        <v>10400</v>
      </c>
      <c r="E4726" t="s">
        <v>313</v>
      </c>
      <c r="F4726">
        <v>66999</v>
      </c>
    </row>
    <row r="4727" spans="1:6" x14ac:dyDescent="0.45">
      <c r="A4727" t="s">
        <v>334</v>
      </c>
      <c r="B4727">
        <v>2014</v>
      </c>
      <c r="C4727" t="s">
        <v>312</v>
      </c>
      <c r="D4727">
        <v>12000</v>
      </c>
      <c r="E4727" t="s">
        <v>313</v>
      </c>
      <c r="F4727">
        <v>66900</v>
      </c>
    </row>
    <row r="4728" spans="1:6" x14ac:dyDescent="0.45">
      <c r="A4728" t="s">
        <v>320</v>
      </c>
      <c r="B4728">
        <v>2014</v>
      </c>
      <c r="C4728" t="s">
        <v>317</v>
      </c>
      <c r="D4728">
        <v>14800</v>
      </c>
      <c r="E4728" t="s">
        <v>313</v>
      </c>
      <c r="F4728">
        <v>65999</v>
      </c>
    </row>
    <row r="4729" spans="1:6" x14ac:dyDescent="0.45">
      <c r="A4729" t="s">
        <v>334</v>
      </c>
      <c r="B4729">
        <v>2015</v>
      </c>
      <c r="C4729" t="s">
        <v>317</v>
      </c>
      <c r="D4729">
        <v>20000</v>
      </c>
      <c r="E4729" t="s">
        <v>313</v>
      </c>
      <c r="F4729">
        <v>65998</v>
      </c>
    </row>
    <row r="4730" spans="1:6" x14ac:dyDescent="0.45">
      <c r="A4730" t="s">
        <v>319</v>
      </c>
      <c r="B4730">
        <v>2014</v>
      </c>
      <c r="C4730" t="s">
        <v>317</v>
      </c>
      <c r="D4730">
        <v>27499</v>
      </c>
      <c r="E4730" t="s">
        <v>313</v>
      </c>
      <c r="F4730">
        <v>65900</v>
      </c>
    </row>
    <row r="4731" spans="1:6" x14ac:dyDescent="0.45">
      <c r="A4731" t="s">
        <v>334</v>
      </c>
      <c r="B4731">
        <v>2017</v>
      </c>
      <c r="C4731" t="s">
        <v>317</v>
      </c>
      <c r="D4731">
        <v>9534</v>
      </c>
      <c r="E4731" t="s">
        <v>313</v>
      </c>
      <c r="F4731">
        <v>65000</v>
      </c>
    </row>
    <row r="4732" spans="1:6" x14ac:dyDescent="0.45">
      <c r="A4732" t="s">
        <v>318</v>
      </c>
      <c r="B4732">
        <v>2014</v>
      </c>
      <c r="C4732" t="s">
        <v>322</v>
      </c>
      <c r="D4732">
        <v>4686</v>
      </c>
      <c r="E4732" t="s">
        <v>316</v>
      </c>
      <c r="F4732">
        <v>65000</v>
      </c>
    </row>
    <row r="4733" spans="1:6" x14ac:dyDescent="0.45">
      <c r="A4733" t="s">
        <v>337</v>
      </c>
      <c r="B4733">
        <v>2014</v>
      </c>
      <c r="C4733" t="s">
        <v>317</v>
      </c>
      <c r="D4733">
        <v>19500</v>
      </c>
      <c r="E4733" t="s">
        <v>313</v>
      </c>
      <c r="F4733">
        <v>64900</v>
      </c>
    </row>
    <row r="4734" spans="1:6" x14ac:dyDescent="0.45">
      <c r="A4734" t="s">
        <v>321</v>
      </c>
      <c r="B4734">
        <v>2014</v>
      </c>
      <c r="C4734" t="s">
        <v>317</v>
      </c>
      <c r="D4734">
        <v>24600</v>
      </c>
      <c r="E4734" t="s">
        <v>313</v>
      </c>
      <c r="F4734">
        <v>64900</v>
      </c>
    </row>
    <row r="4735" spans="1:6" x14ac:dyDescent="0.45">
      <c r="A4735" t="s">
        <v>328</v>
      </c>
      <c r="B4735">
        <v>2015</v>
      </c>
      <c r="C4735" t="s">
        <v>312</v>
      </c>
      <c r="D4735">
        <v>16888</v>
      </c>
      <c r="E4735" t="s">
        <v>313</v>
      </c>
      <c r="F4735">
        <v>64900</v>
      </c>
    </row>
    <row r="4736" spans="1:6" x14ac:dyDescent="0.45">
      <c r="A4736" t="s">
        <v>320</v>
      </c>
      <c r="B4736">
        <v>2014</v>
      </c>
      <c r="C4736" t="s">
        <v>317</v>
      </c>
      <c r="D4736">
        <v>31955</v>
      </c>
      <c r="E4736" t="s">
        <v>316</v>
      </c>
      <c r="F4736">
        <v>64900</v>
      </c>
    </row>
    <row r="4737" spans="1:6" x14ac:dyDescent="0.45">
      <c r="A4737" t="s">
        <v>320</v>
      </c>
      <c r="B4737">
        <v>2016</v>
      </c>
      <c r="C4737" t="s">
        <v>315</v>
      </c>
      <c r="D4737">
        <v>38000</v>
      </c>
      <c r="E4737" t="s">
        <v>316</v>
      </c>
      <c r="F4737">
        <v>64900</v>
      </c>
    </row>
    <row r="4738" spans="1:6" x14ac:dyDescent="0.45">
      <c r="A4738" t="s">
        <v>321</v>
      </c>
      <c r="B4738">
        <v>2014</v>
      </c>
      <c r="C4738" t="s">
        <v>312</v>
      </c>
      <c r="D4738">
        <v>10947</v>
      </c>
      <c r="E4738" t="s">
        <v>313</v>
      </c>
      <c r="F4738">
        <v>64800</v>
      </c>
    </row>
    <row r="4739" spans="1:6" x14ac:dyDescent="0.45">
      <c r="A4739" t="s">
        <v>318</v>
      </c>
      <c r="B4739">
        <v>2014</v>
      </c>
      <c r="C4739" t="s">
        <v>317</v>
      </c>
      <c r="D4739">
        <v>11874</v>
      </c>
      <c r="E4739" t="s">
        <v>313</v>
      </c>
      <c r="F4739">
        <v>64500</v>
      </c>
    </row>
    <row r="4740" spans="1:6" x14ac:dyDescent="0.45">
      <c r="A4740" t="s">
        <v>331</v>
      </c>
      <c r="B4740">
        <v>2014</v>
      </c>
      <c r="C4740" t="s">
        <v>317</v>
      </c>
      <c r="D4740">
        <v>22221</v>
      </c>
      <c r="E4740" t="s">
        <v>313</v>
      </c>
      <c r="F4740">
        <v>64000</v>
      </c>
    </row>
    <row r="4741" spans="1:6" x14ac:dyDescent="0.45">
      <c r="A4741" t="s">
        <v>311</v>
      </c>
      <c r="B4741">
        <v>2015</v>
      </c>
      <c r="C4741" t="s">
        <v>317</v>
      </c>
      <c r="D4741">
        <v>12000</v>
      </c>
      <c r="E4741" t="s">
        <v>313</v>
      </c>
      <c r="F4741">
        <v>62999</v>
      </c>
    </row>
    <row r="4742" spans="1:6" x14ac:dyDescent="0.45">
      <c r="A4742" t="s">
        <v>321</v>
      </c>
      <c r="B4742">
        <v>2014</v>
      </c>
      <c r="C4742" t="s">
        <v>312</v>
      </c>
      <c r="D4742">
        <v>15500</v>
      </c>
      <c r="E4742" t="s">
        <v>313</v>
      </c>
      <c r="F4742">
        <v>62900</v>
      </c>
    </row>
    <row r="4743" spans="1:6" x14ac:dyDescent="0.45">
      <c r="A4743" t="s">
        <v>318</v>
      </c>
      <c r="B4743">
        <v>2018</v>
      </c>
      <c r="C4743" t="s">
        <v>317</v>
      </c>
      <c r="D4743">
        <v>5011</v>
      </c>
      <c r="E4743" t="s">
        <v>313</v>
      </c>
      <c r="F4743">
        <v>62500</v>
      </c>
    </row>
    <row r="4744" spans="1:6" x14ac:dyDescent="0.45">
      <c r="A4744" t="s">
        <v>334</v>
      </c>
      <c r="B4744">
        <v>2014</v>
      </c>
      <c r="C4744" t="s">
        <v>317</v>
      </c>
      <c r="D4744">
        <v>23000</v>
      </c>
      <c r="E4744" t="s">
        <v>313</v>
      </c>
      <c r="F4744">
        <v>59900</v>
      </c>
    </row>
    <row r="4745" spans="1:6" x14ac:dyDescent="0.45">
      <c r="A4745" t="s">
        <v>318</v>
      </c>
      <c r="B4745">
        <v>2014</v>
      </c>
      <c r="C4745" t="s">
        <v>312</v>
      </c>
      <c r="D4745">
        <v>16800</v>
      </c>
      <c r="E4745" t="s">
        <v>313</v>
      </c>
      <c r="F4745">
        <v>59900</v>
      </c>
    </row>
    <row r="4746" spans="1:6" x14ac:dyDescent="0.45">
      <c r="A4746" t="s">
        <v>311</v>
      </c>
      <c r="B4746">
        <v>2014</v>
      </c>
      <c r="C4746" t="s">
        <v>312</v>
      </c>
      <c r="D4746">
        <v>20100</v>
      </c>
      <c r="E4746" t="s">
        <v>313</v>
      </c>
      <c r="F4746">
        <v>59900</v>
      </c>
    </row>
    <row r="4747" spans="1:6" x14ac:dyDescent="0.45">
      <c r="A4747" t="s">
        <v>329</v>
      </c>
      <c r="B4747">
        <v>2017</v>
      </c>
      <c r="C4747" t="s">
        <v>312</v>
      </c>
      <c r="D4747">
        <v>21599</v>
      </c>
      <c r="E4747" t="s">
        <v>313</v>
      </c>
      <c r="F4747">
        <v>59900</v>
      </c>
    </row>
    <row r="4748" spans="1:6" x14ac:dyDescent="0.45">
      <c r="A4748" t="s">
        <v>325</v>
      </c>
      <c r="B4748">
        <v>2014</v>
      </c>
      <c r="C4748" t="s">
        <v>312</v>
      </c>
      <c r="D4748">
        <v>16000</v>
      </c>
      <c r="E4748" t="s">
        <v>313</v>
      </c>
      <c r="F4748">
        <v>56999</v>
      </c>
    </row>
    <row r="4749" spans="1:6" x14ac:dyDescent="0.45">
      <c r="A4749" t="s">
        <v>311</v>
      </c>
      <c r="B4749">
        <v>2015</v>
      </c>
      <c r="C4749" t="s">
        <v>317</v>
      </c>
      <c r="D4749">
        <v>15100</v>
      </c>
      <c r="E4749" t="s">
        <v>313</v>
      </c>
      <c r="F4749">
        <v>54900</v>
      </c>
    </row>
    <row r="4750" spans="1:6" x14ac:dyDescent="0.45">
      <c r="A4750" t="s">
        <v>335</v>
      </c>
      <c r="B4750">
        <v>2014</v>
      </c>
      <c r="C4750" t="s">
        <v>312</v>
      </c>
      <c r="D4750">
        <v>13243</v>
      </c>
      <c r="E4750" t="s">
        <v>313</v>
      </c>
      <c r="F4750">
        <v>54900</v>
      </c>
    </row>
    <row r="4751" spans="1:6" x14ac:dyDescent="0.45">
      <c r="A4751" t="s">
        <v>333</v>
      </c>
      <c r="B4751">
        <v>2014</v>
      </c>
      <c r="C4751" t="s">
        <v>312</v>
      </c>
      <c r="D4751">
        <v>15000</v>
      </c>
      <c r="E4751" t="s">
        <v>313</v>
      </c>
      <c r="F4751">
        <v>53000</v>
      </c>
    </row>
    <row r="4752" spans="1:6" x14ac:dyDescent="0.45">
      <c r="A4752" t="s">
        <v>311</v>
      </c>
      <c r="B4752">
        <v>2015</v>
      </c>
      <c r="C4752" t="s">
        <v>317</v>
      </c>
      <c r="D4752">
        <v>15806</v>
      </c>
      <c r="E4752" t="s">
        <v>313</v>
      </c>
      <c r="F4752">
        <v>52500</v>
      </c>
    </row>
    <row r="4753" spans="1:6" x14ac:dyDescent="0.45">
      <c r="A4753" t="s">
        <v>318</v>
      </c>
      <c r="B4753">
        <v>2019</v>
      </c>
      <c r="C4753" t="s">
        <v>317</v>
      </c>
      <c r="D4753">
        <v>3121</v>
      </c>
      <c r="E4753" t="s">
        <v>313</v>
      </c>
      <c r="F4753">
        <v>50000</v>
      </c>
    </row>
    <row r="4754" spans="1:6" x14ac:dyDescent="0.45">
      <c r="A4754" t="s">
        <v>335</v>
      </c>
      <c r="B4754">
        <v>2017</v>
      </c>
      <c r="C4754" t="s">
        <v>317</v>
      </c>
      <c r="D4754">
        <v>10435</v>
      </c>
      <c r="E4754" t="s">
        <v>313</v>
      </c>
      <c r="F4754">
        <v>50000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defaultColWidth="8.86328125" defaultRowHeight="15" customHeight="1" x14ac:dyDescent="0.45"/>
  <cols>
    <col min="1" max="1" width="12.73046875" style="9" customWidth="1"/>
    <col min="2" max="2" width="82.86328125" style="1" customWidth="1"/>
    <col min="3" max="3" width="13.265625" style="1" customWidth="1"/>
    <col min="4" max="4" width="13.265625" style="4" customWidth="1"/>
    <col min="5" max="5" width="2.265625" style="1" customWidth="1"/>
    <col min="6" max="7" width="13.265625" style="1" customWidth="1"/>
    <col min="8" max="16384" width="8.86328125" style="1"/>
  </cols>
  <sheetData>
    <row r="1" spans="1:7" ht="60" customHeight="1" x14ac:dyDescent="0.45">
      <c r="A1" s="9" t="s">
        <v>200</v>
      </c>
      <c r="B1" s="36"/>
      <c r="D1" s="79"/>
      <c r="E1" s="79"/>
      <c r="F1" s="79"/>
      <c r="G1" s="79"/>
    </row>
    <row r="2" spans="1:7" ht="15" customHeight="1" x14ac:dyDescent="0.45">
      <c r="A2" s="9" t="s">
        <v>201</v>
      </c>
      <c r="B2" s="36"/>
    </row>
    <row r="3" spans="1:7" ht="15" customHeight="1" x14ac:dyDescent="0.45">
      <c r="A3" s="9" t="s">
        <v>202</v>
      </c>
      <c r="B3" s="36"/>
    </row>
    <row r="4" spans="1:7" ht="15" customHeight="1" x14ac:dyDescent="0.45">
      <c r="A4" s="9" t="s">
        <v>203</v>
      </c>
      <c r="B4" s="36"/>
    </row>
    <row r="5" spans="1:7" s="4" customFormat="1" ht="15" customHeight="1" x14ac:dyDescent="0.45">
      <c r="A5" s="24" t="s">
        <v>204</v>
      </c>
      <c r="B5" s="37"/>
    </row>
    <row r="6" spans="1:7" s="4" customFormat="1" ht="15" customHeight="1" x14ac:dyDescent="0.45">
      <c r="A6" s="24" t="s">
        <v>205</v>
      </c>
      <c r="B6" s="37"/>
    </row>
    <row r="7" spans="1:7" s="4" customFormat="1" ht="15" customHeight="1" x14ac:dyDescent="0.45">
      <c r="A7" s="24" t="s">
        <v>206</v>
      </c>
      <c r="B7" s="37"/>
    </row>
    <row r="8" spans="1:7" s="4" customFormat="1" ht="15" customHeight="1" x14ac:dyDescent="0.45">
      <c r="A8" s="86" t="s">
        <v>207</v>
      </c>
      <c r="B8" s="37"/>
    </row>
    <row r="9" spans="1:7" s="4" customFormat="1" ht="15" customHeight="1" x14ac:dyDescent="0.45">
      <c r="A9" s="86" t="s">
        <v>208</v>
      </c>
      <c r="B9" s="37"/>
    </row>
    <row r="10" spans="1:7" s="4" customFormat="1" ht="15" customHeight="1" x14ac:dyDescent="0.45">
      <c r="A10" s="24" t="s">
        <v>209</v>
      </c>
      <c r="B10" s="37"/>
    </row>
    <row r="11" spans="1:7" s="4" customFormat="1" ht="15" customHeight="1" x14ac:dyDescent="0.45">
      <c r="A11" s="24" t="s">
        <v>10</v>
      </c>
      <c r="B11" s="37"/>
    </row>
    <row r="12" spans="1:7" s="4" customFormat="1" ht="15" customHeight="1" x14ac:dyDescent="0.45">
      <c r="A12" s="24" t="s">
        <v>23</v>
      </c>
      <c r="B12" s="37"/>
    </row>
    <row r="13" spans="1:7" s="4" customFormat="1" ht="15" customHeight="1" x14ac:dyDescent="0.45">
      <c r="A13" s="24" t="s">
        <v>210</v>
      </c>
      <c r="B13" s="37"/>
      <c r="C13" s="90"/>
      <c r="D13" s="93"/>
      <c r="E13" s="93"/>
      <c r="F13" s="93"/>
      <c r="G13" s="93"/>
    </row>
    <row r="14" spans="1:7" s="4" customFormat="1" ht="15" customHeight="1" x14ac:dyDescent="0.45">
      <c r="A14" s="24" t="s">
        <v>211</v>
      </c>
      <c r="B14" s="37"/>
      <c r="C14" s="93"/>
      <c r="D14" s="93"/>
      <c r="E14" s="93"/>
      <c r="F14" s="93"/>
      <c r="G14" s="93"/>
    </row>
    <row r="15" spans="1:7" s="4" customFormat="1" ht="15" customHeight="1" x14ac:dyDescent="0.45">
      <c r="A15" s="86" t="s">
        <v>301</v>
      </c>
      <c r="B15" s="37"/>
    </row>
    <row r="16" spans="1:7" s="4" customFormat="1" ht="15" customHeight="1" x14ac:dyDescent="0.45">
      <c r="A16" s="27" t="s">
        <v>212</v>
      </c>
      <c r="B16" s="37"/>
      <c r="C16" s="31" t="s">
        <v>55</v>
      </c>
      <c r="D16" s="29" t="s">
        <v>71</v>
      </c>
      <c r="E16" s="23"/>
      <c r="F16" s="28" t="s">
        <v>73</v>
      </c>
      <c r="G16" s="29" t="s">
        <v>71</v>
      </c>
    </row>
    <row r="17" spans="1:12" s="4" customFormat="1" ht="15" customHeight="1" x14ac:dyDescent="0.45">
      <c r="A17" s="24" t="s">
        <v>213</v>
      </c>
      <c r="C17" s="105" t="s">
        <v>56</v>
      </c>
      <c r="D17" s="104">
        <v>50</v>
      </c>
      <c r="E17" s="38"/>
      <c r="F17" s="105" t="s">
        <v>74</v>
      </c>
      <c r="G17" s="104">
        <v>50</v>
      </c>
      <c r="H17" s="37"/>
      <c r="I17" s="37"/>
      <c r="J17" s="37"/>
      <c r="K17" s="37"/>
      <c r="L17" s="37"/>
    </row>
    <row r="18" spans="1:12" s="4" customFormat="1" ht="15" customHeight="1" x14ac:dyDescent="0.45">
      <c r="A18" s="24" t="s">
        <v>22</v>
      </c>
      <c r="C18" s="105" t="s">
        <v>57</v>
      </c>
      <c r="D18" s="104">
        <v>20</v>
      </c>
      <c r="E18" s="38"/>
      <c r="F18" s="105" t="s">
        <v>75</v>
      </c>
      <c r="G18" s="104">
        <v>30</v>
      </c>
      <c r="H18" s="37"/>
      <c r="I18" s="37"/>
      <c r="J18" s="37"/>
      <c r="K18" s="37"/>
      <c r="L18" s="37"/>
    </row>
    <row r="19" spans="1:12" s="4" customFormat="1" ht="15" customHeight="1" x14ac:dyDescent="0.45">
      <c r="A19" s="24" t="s">
        <v>23</v>
      </c>
      <c r="C19" s="105" t="s">
        <v>58</v>
      </c>
      <c r="D19" s="104">
        <v>60</v>
      </c>
      <c r="E19" s="38"/>
      <c r="F19" s="105" t="s">
        <v>76</v>
      </c>
      <c r="G19" s="104">
        <v>10</v>
      </c>
      <c r="H19" s="37"/>
      <c r="I19" s="37"/>
      <c r="J19" s="37"/>
      <c r="K19" s="37"/>
      <c r="L19" s="37"/>
    </row>
    <row r="20" spans="1:12" s="4" customFormat="1" ht="15" customHeight="1" x14ac:dyDescent="0.45">
      <c r="A20" s="24" t="s">
        <v>24</v>
      </c>
      <c r="C20" s="105" t="s">
        <v>59</v>
      </c>
      <c r="D20" s="104">
        <v>40</v>
      </c>
      <c r="E20" s="38"/>
      <c r="F20" s="105" t="s">
        <v>77</v>
      </c>
      <c r="G20" s="104">
        <v>50</v>
      </c>
      <c r="H20" s="37"/>
      <c r="I20" s="37"/>
      <c r="J20" s="37"/>
      <c r="K20" s="37"/>
      <c r="L20" s="37"/>
    </row>
    <row r="21" spans="1:12" s="4" customFormat="1" ht="15" customHeight="1" thickBot="1" x14ac:dyDescent="0.5">
      <c r="A21" s="24" t="s">
        <v>214</v>
      </c>
      <c r="C21" s="37"/>
      <c r="D21" s="37"/>
      <c r="E21" s="37"/>
      <c r="F21" s="37"/>
      <c r="G21" s="37"/>
      <c r="H21" s="37"/>
      <c r="I21" s="37"/>
      <c r="J21" s="37"/>
      <c r="K21" s="37"/>
      <c r="L21" s="37"/>
    </row>
    <row r="22" spans="1:12" s="4" customFormat="1" ht="15" customHeight="1" thickTop="1" thickBot="1" x14ac:dyDescent="0.5">
      <c r="A22" s="24" t="s">
        <v>215</v>
      </c>
      <c r="C22" s="53" t="s">
        <v>56</v>
      </c>
      <c r="D22" s="41"/>
      <c r="E22" s="38"/>
      <c r="F22" s="53" t="s">
        <v>76</v>
      </c>
      <c r="G22" s="41"/>
      <c r="H22" s="37"/>
      <c r="I22" s="37"/>
      <c r="J22" s="37"/>
      <c r="K22" s="37"/>
      <c r="L22" s="37"/>
    </row>
    <row r="23" spans="1:12" s="4" customFormat="1" ht="15" customHeight="1" thickTop="1" x14ac:dyDescent="0.45">
      <c r="A23" s="24" t="s">
        <v>216</v>
      </c>
      <c r="C23" s="37"/>
      <c r="D23" s="38"/>
      <c r="E23" s="38"/>
      <c r="F23" s="37"/>
      <c r="G23" s="38"/>
      <c r="H23" s="37"/>
      <c r="I23" s="37"/>
      <c r="J23" s="37"/>
      <c r="K23" s="37"/>
      <c r="L23" s="37"/>
    </row>
    <row r="24" spans="1:12" s="4" customFormat="1" ht="15" customHeight="1" x14ac:dyDescent="0.45">
      <c r="A24" s="24" t="s">
        <v>217</v>
      </c>
      <c r="H24" s="37"/>
      <c r="I24" s="37"/>
      <c r="J24" s="37"/>
      <c r="K24" s="37"/>
      <c r="L24" s="37"/>
    </row>
    <row r="25" spans="1:12" s="4" customFormat="1" ht="15" customHeight="1" x14ac:dyDescent="0.45">
      <c r="A25" s="24" t="s">
        <v>29</v>
      </c>
      <c r="H25" s="37"/>
      <c r="I25" s="37"/>
      <c r="J25" s="37"/>
      <c r="K25" s="37"/>
      <c r="L25" s="37"/>
    </row>
    <row r="26" spans="1:12" ht="15" customHeight="1" x14ac:dyDescent="0.45">
      <c r="C26" s="4"/>
      <c r="E26" s="4"/>
      <c r="F26" s="4"/>
      <c r="G26" s="4"/>
      <c r="H26" s="36"/>
      <c r="I26" s="37"/>
      <c r="J26" s="37"/>
      <c r="K26" s="37"/>
      <c r="L26" s="37"/>
    </row>
    <row r="27" spans="1:12" ht="15" customHeight="1" x14ac:dyDescent="0.45">
      <c r="C27" s="4"/>
      <c r="E27" s="4"/>
      <c r="F27" s="4"/>
      <c r="G27" s="4"/>
      <c r="H27" s="36"/>
      <c r="I27" s="36"/>
      <c r="J27" s="36"/>
      <c r="K27" s="36"/>
      <c r="L27" s="36"/>
    </row>
    <row r="28" spans="1:12" ht="15" customHeight="1" x14ac:dyDescent="0.45">
      <c r="C28" s="4"/>
      <c r="E28" s="4"/>
      <c r="F28" s="4"/>
      <c r="G28" s="4"/>
      <c r="H28" s="36"/>
      <c r="I28" s="36"/>
      <c r="J28" s="36"/>
      <c r="K28" s="36"/>
      <c r="L28" s="36"/>
    </row>
    <row r="29" spans="1:12" ht="15" customHeight="1" x14ac:dyDescent="0.45">
      <c r="H29" s="36"/>
      <c r="I29" s="36"/>
      <c r="J29" s="36"/>
      <c r="K29" s="36"/>
      <c r="L29" s="36"/>
    </row>
    <row r="30" spans="1:12" ht="15" customHeight="1" x14ac:dyDescent="0.45">
      <c r="H30" s="36"/>
      <c r="I30" s="36"/>
      <c r="J30" s="36"/>
      <c r="K30" s="36"/>
      <c r="L30" s="36"/>
    </row>
    <row r="31" spans="1:12" ht="15" customHeight="1" x14ac:dyDescent="0.45">
      <c r="H31" s="36"/>
      <c r="I31" s="36"/>
      <c r="J31" s="36"/>
      <c r="K31" s="36"/>
      <c r="L31" s="36"/>
    </row>
    <row r="32" spans="1:12" ht="15" customHeight="1" x14ac:dyDescent="0.45">
      <c r="H32" s="36"/>
      <c r="I32" s="36"/>
      <c r="J32" s="36"/>
      <c r="K32" s="36"/>
      <c r="L32" s="36"/>
    </row>
    <row r="33" spans="2:7" ht="15" customHeight="1" x14ac:dyDescent="0.45">
      <c r="B33" s="36"/>
      <c r="C33" s="91"/>
      <c r="D33" s="92"/>
      <c r="E33" s="92"/>
      <c r="F33" s="92"/>
      <c r="G33" s="92"/>
    </row>
    <row r="34" spans="2:7" ht="15" customHeight="1" x14ac:dyDescent="0.45">
      <c r="B34" s="36"/>
      <c r="C34" s="92"/>
      <c r="D34" s="92"/>
      <c r="E34" s="92"/>
      <c r="F34" s="92"/>
      <c r="G34" s="92"/>
    </row>
    <row r="35" spans="2:7" ht="15" customHeight="1" x14ac:dyDescent="0.45">
      <c r="B35" s="36"/>
      <c r="C35" s="81" t="s">
        <v>96</v>
      </c>
      <c r="D35" s="79"/>
      <c r="E35" s="79"/>
      <c r="F35" s="79"/>
      <c r="G35" s="79"/>
    </row>
    <row r="36" spans="2:7" ht="15" customHeight="1" x14ac:dyDescent="0.45">
      <c r="B36" s="36"/>
      <c r="C36" s="31" t="s">
        <v>61</v>
      </c>
      <c r="D36" s="29" t="s">
        <v>71</v>
      </c>
      <c r="E36" s="23"/>
      <c r="F36" s="28" t="s">
        <v>61</v>
      </c>
      <c r="G36" s="29" t="s">
        <v>71</v>
      </c>
    </row>
    <row r="37" spans="2:7" ht="15" customHeight="1" x14ac:dyDescent="0.45">
      <c r="B37" s="36"/>
      <c r="C37" s="105" t="s">
        <v>62</v>
      </c>
      <c r="D37" s="104">
        <v>50</v>
      </c>
      <c r="E37" s="38"/>
      <c r="F37" s="105" t="s">
        <v>62</v>
      </c>
      <c r="G37" s="104">
        <v>50</v>
      </c>
    </row>
    <row r="38" spans="2:7" ht="15" customHeight="1" x14ac:dyDescent="0.45">
      <c r="B38" s="36"/>
      <c r="C38" s="105" t="s">
        <v>63</v>
      </c>
      <c r="D38" s="104">
        <v>100</v>
      </c>
      <c r="E38" s="38"/>
      <c r="F38" s="105" t="s">
        <v>63</v>
      </c>
      <c r="G38" s="104">
        <v>100</v>
      </c>
    </row>
    <row r="39" spans="2:7" ht="15" customHeight="1" x14ac:dyDescent="0.45">
      <c r="B39" s="36"/>
      <c r="C39" s="105" t="s">
        <v>64</v>
      </c>
      <c r="D39" s="104">
        <v>40</v>
      </c>
      <c r="E39" s="38"/>
      <c r="F39" s="105" t="s">
        <v>64</v>
      </c>
      <c r="G39" s="104">
        <v>40</v>
      </c>
    </row>
    <row r="40" spans="2:7" ht="15" customHeight="1" x14ac:dyDescent="0.45">
      <c r="C40" s="105" t="s">
        <v>65</v>
      </c>
      <c r="D40" s="104">
        <v>50</v>
      </c>
      <c r="E40" s="38"/>
      <c r="F40" s="105" t="s">
        <v>65</v>
      </c>
      <c r="G40" s="104">
        <v>50</v>
      </c>
    </row>
    <row r="41" spans="2:7" ht="15" customHeight="1" x14ac:dyDescent="0.45">
      <c r="C41" s="105" t="s">
        <v>66</v>
      </c>
      <c r="D41" s="104">
        <v>20</v>
      </c>
      <c r="E41" s="38"/>
      <c r="F41" s="105" t="s">
        <v>66</v>
      </c>
      <c r="G41" s="104">
        <v>20</v>
      </c>
    </row>
    <row r="42" spans="2:7" ht="15" customHeight="1" thickBot="1" x14ac:dyDescent="0.5">
      <c r="C42" s="37"/>
      <c r="D42" s="37"/>
      <c r="E42" s="37"/>
      <c r="F42" s="37"/>
      <c r="G42" s="37"/>
    </row>
    <row r="43" spans="2:7" ht="15" customHeight="1" thickTop="1" thickBot="1" x14ac:dyDescent="0.5">
      <c r="B43" s="36"/>
      <c r="C43" s="53"/>
      <c r="D43" s="41" t="e">
        <f>VLOOKUP(C43,C37:D41,2,FALSE)</f>
        <v>#N/A</v>
      </c>
      <c r="E43" s="38"/>
      <c r="F43" s="83" t="s">
        <v>218</v>
      </c>
      <c r="G43" s="41" t="str">
        <f>IFERROR(VLOOKUP(F43,F37:G41,2,FALSE),"")</f>
        <v/>
      </c>
    </row>
    <row r="44" spans="2:7" ht="15" customHeight="1" thickTop="1" x14ac:dyDescent="0.45">
      <c r="B44" s="36"/>
      <c r="C44" s="36"/>
      <c r="D44" s="37"/>
      <c r="E44" s="36"/>
      <c r="F44" s="36"/>
      <c r="G44" s="36"/>
    </row>
    <row r="45" spans="2:7" ht="15" customHeight="1" x14ac:dyDescent="0.45">
      <c r="B45" s="36"/>
      <c r="C45" s="36"/>
      <c r="D45" s="37"/>
      <c r="E45" s="36"/>
      <c r="F45" s="36"/>
      <c r="G45" s="36"/>
    </row>
    <row r="46" spans="2:7" ht="15" customHeight="1" x14ac:dyDescent="0.45">
      <c r="B46" s="36"/>
      <c r="C46" s="36"/>
      <c r="D46" s="37"/>
      <c r="E46" s="36"/>
      <c r="F46" s="36"/>
      <c r="G46" s="36"/>
    </row>
    <row r="47" spans="2:7" ht="15" customHeight="1" x14ac:dyDescent="0.45">
      <c r="B47" s="36"/>
      <c r="C47" s="36"/>
      <c r="D47" s="37"/>
      <c r="E47" s="36"/>
      <c r="F47" s="36"/>
      <c r="G47" s="36"/>
    </row>
    <row r="48" spans="2:7" ht="15" customHeight="1" x14ac:dyDescent="0.45">
      <c r="B48" s="36"/>
      <c r="C48" s="36"/>
      <c r="D48" s="37"/>
      <c r="E48" s="36"/>
      <c r="F48" s="36"/>
      <c r="G48" s="36"/>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7" sqref="D17"/>
    </sheetView>
  </sheetViews>
  <sheetFormatPr defaultColWidth="8.86328125" defaultRowHeight="14.25" x14ac:dyDescent="0.45"/>
  <cols>
    <col min="1" max="1" width="12.73046875" style="9" customWidth="1"/>
    <col min="2" max="2" width="82.86328125" style="22" customWidth="1"/>
    <col min="3" max="3" width="12.73046875" style="18" customWidth="1"/>
    <col min="4" max="4" width="13.3984375" style="18" customWidth="1"/>
    <col min="5" max="5" width="8.3984375" style="18" bestFit="1" customWidth="1"/>
    <col min="6" max="7" width="12.73046875" style="18" customWidth="1"/>
    <col min="8" max="8" width="13.3984375" style="18" bestFit="1" customWidth="1"/>
    <col min="9" max="25" width="8.86328125" style="18"/>
    <col min="26" max="26" width="9.59765625" style="18" hidden="1" customWidth="1"/>
    <col min="27" max="27" width="2.265625" style="18" hidden="1" customWidth="1"/>
    <col min="28" max="28" width="11" style="18" hidden="1" customWidth="1"/>
    <col min="29" max="29" width="2.265625" style="18" hidden="1" customWidth="1"/>
    <col min="30" max="30" width="11.86328125" style="18" hidden="1" customWidth="1"/>
    <col min="31" max="31" width="2.265625" style="18" hidden="1" customWidth="1"/>
    <col min="32" max="32" width="11" style="18" hidden="1" customWidth="1"/>
    <col min="33" max="33" width="2.265625" style="18" hidden="1" customWidth="1"/>
    <col min="34" max="34" width="11" style="18" hidden="1" customWidth="1"/>
    <col min="35" max="16384" width="8.86328125" style="18"/>
  </cols>
  <sheetData>
    <row r="1" spans="1:34" ht="60" customHeight="1" x14ac:dyDescent="0.45">
      <c r="A1" s="25" t="s">
        <v>219</v>
      </c>
      <c r="B1" s="9"/>
      <c r="C1" s="68"/>
      <c r="D1" s="79"/>
      <c r="E1" s="79"/>
      <c r="F1" s="79"/>
      <c r="G1" s="79"/>
      <c r="H1" s="79"/>
      <c r="I1" s="36"/>
      <c r="J1" s="36"/>
      <c r="K1" s="36"/>
      <c r="L1" s="36"/>
      <c r="M1" s="36"/>
      <c r="N1" s="36"/>
      <c r="O1" s="36"/>
      <c r="P1" s="36"/>
      <c r="Q1" s="36"/>
      <c r="R1" s="36"/>
      <c r="S1" s="36"/>
      <c r="T1" s="36"/>
      <c r="U1" s="36"/>
      <c r="V1" s="36"/>
      <c r="W1" s="36"/>
      <c r="X1" s="36"/>
      <c r="Y1" s="36"/>
      <c r="Z1" s="36"/>
      <c r="AA1" s="36"/>
      <c r="AB1" s="36"/>
      <c r="AC1" s="36"/>
      <c r="AD1" s="36"/>
      <c r="AE1" s="36"/>
      <c r="AF1" s="36"/>
      <c r="AG1" s="36"/>
      <c r="AH1" s="36"/>
    </row>
    <row r="2" spans="1:34" ht="15" customHeight="1" x14ac:dyDescent="0.45">
      <c r="A2" s="25" t="s">
        <v>220</v>
      </c>
      <c r="B2" s="9"/>
      <c r="C2" s="7" t="s">
        <v>55</v>
      </c>
      <c r="D2" s="8" t="s">
        <v>71</v>
      </c>
      <c r="E2" s="38"/>
      <c r="F2" s="7" t="s">
        <v>55</v>
      </c>
      <c r="G2" s="7" t="s">
        <v>260</v>
      </c>
      <c r="H2" s="8" t="s">
        <v>71</v>
      </c>
      <c r="I2" s="36"/>
      <c r="J2" s="36"/>
      <c r="K2" s="36"/>
      <c r="L2" s="36"/>
      <c r="M2" s="36"/>
      <c r="N2" s="36"/>
      <c r="O2" s="36"/>
      <c r="P2" s="36"/>
      <c r="Q2" s="36"/>
      <c r="R2" s="36"/>
      <c r="S2" s="36"/>
      <c r="T2" s="36"/>
      <c r="U2" s="36"/>
      <c r="V2" s="36"/>
      <c r="W2" s="36"/>
      <c r="X2" s="36"/>
      <c r="Y2" s="36"/>
      <c r="Z2" s="7" t="s">
        <v>55</v>
      </c>
      <c r="AA2" s="36"/>
      <c r="AB2" s="7" t="s">
        <v>56</v>
      </c>
      <c r="AC2" s="36"/>
      <c r="AD2" s="7" t="s">
        <v>57</v>
      </c>
      <c r="AE2" s="36"/>
      <c r="AF2" s="7" t="s">
        <v>58</v>
      </c>
      <c r="AG2" s="36"/>
      <c r="AH2" s="7" t="s">
        <v>59</v>
      </c>
    </row>
    <row r="3" spans="1:34" ht="15" customHeight="1" x14ac:dyDescent="0.45">
      <c r="A3" s="25" t="s">
        <v>221</v>
      </c>
      <c r="B3" s="9"/>
      <c r="C3" s="103" t="s">
        <v>56</v>
      </c>
      <c r="D3" s="104">
        <v>50</v>
      </c>
      <c r="E3" s="38"/>
      <c r="F3" s="103" t="s">
        <v>56</v>
      </c>
      <c r="G3" s="103" t="s">
        <v>261</v>
      </c>
      <c r="H3" s="104">
        <v>50</v>
      </c>
      <c r="I3" s="36"/>
      <c r="J3" s="36"/>
      <c r="K3" s="36"/>
      <c r="L3" s="36"/>
      <c r="M3" s="36"/>
      <c r="N3" s="36"/>
      <c r="O3" s="36"/>
      <c r="P3" s="36"/>
      <c r="Q3" s="36"/>
      <c r="R3" s="36"/>
      <c r="S3" s="36"/>
      <c r="T3" s="36"/>
      <c r="U3" s="36"/>
      <c r="V3" s="36"/>
      <c r="W3" s="36"/>
      <c r="X3" s="36"/>
      <c r="Y3" s="36"/>
      <c r="Z3" s="39" t="s">
        <v>56</v>
      </c>
      <c r="AA3" s="36"/>
      <c r="AB3" s="39" t="s">
        <v>261</v>
      </c>
      <c r="AC3" s="36"/>
      <c r="AD3" s="39" t="s">
        <v>262</v>
      </c>
      <c r="AE3" s="36"/>
      <c r="AF3" s="39" t="s">
        <v>263</v>
      </c>
      <c r="AG3" s="36"/>
      <c r="AH3" s="39" t="s">
        <v>264</v>
      </c>
    </row>
    <row r="4" spans="1:34" ht="15" customHeight="1" x14ac:dyDescent="0.45">
      <c r="A4" s="26" t="s">
        <v>302</v>
      </c>
      <c r="B4" s="9"/>
      <c r="C4" s="103" t="s">
        <v>57</v>
      </c>
      <c r="D4" s="104">
        <v>20</v>
      </c>
      <c r="E4" s="38"/>
      <c r="F4" s="103" t="s">
        <v>57</v>
      </c>
      <c r="G4" s="103" t="s">
        <v>262</v>
      </c>
      <c r="H4" s="104">
        <v>20</v>
      </c>
      <c r="I4" s="36"/>
      <c r="J4" s="5"/>
      <c r="K4" s="5"/>
      <c r="L4" s="5"/>
      <c r="M4" s="5"/>
      <c r="N4" s="5"/>
      <c r="O4" s="36"/>
      <c r="P4" s="36"/>
      <c r="Q4" s="36"/>
      <c r="R4" s="36"/>
      <c r="S4" s="36"/>
      <c r="T4" s="36"/>
      <c r="U4" s="36"/>
      <c r="V4" s="36"/>
      <c r="W4" s="36"/>
      <c r="X4" s="36"/>
      <c r="Y4" s="36"/>
      <c r="Z4" s="39" t="s">
        <v>57</v>
      </c>
      <c r="AA4" s="36"/>
      <c r="AB4" s="39" t="s">
        <v>265</v>
      </c>
      <c r="AC4" s="36"/>
      <c r="AD4" s="39" t="s">
        <v>266</v>
      </c>
      <c r="AE4" s="36"/>
      <c r="AF4" s="39" t="s">
        <v>267</v>
      </c>
      <c r="AG4" s="36"/>
      <c r="AH4" s="39" t="s">
        <v>268</v>
      </c>
    </row>
    <row r="5" spans="1:34" s="20" customFormat="1" ht="15" customHeight="1" x14ac:dyDescent="0.55000000000000004">
      <c r="A5" s="25" t="s">
        <v>222</v>
      </c>
      <c r="B5" s="37"/>
      <c r="C5" s="103" t="s">
        <v>58</v>
      </c>
      <c r="D5" s="104">
        <v>60</v>
      </c>
      <c r="E5" s="38"/>
      <c r="F5" s="103" t="s">
        <v>58</v>
      </c>
      <c r="G5" s="103" t="s">
        <v>263</v>
      </c>
      <c r="H5" s="104">
        <v>60</v>
      </c>
      <c r="I5" s="36"/>
      <c r="J5" s="5"/>
      <c r="K5" s="19"/>
      <c r="L5" s="5"/>
      <c r="M5" s="5"/>
      <c r="N5" s="5"/>
      <c r="O5" s="36"/>
      <c r="P5" s="36"/>
      <c r="Q5" s="37"/>
      <c r="R5" s="37"/>
      <c r="S5" s="37"/>
      <c r="T5" s="37"/>
      <c r="U5" s="37"/>
      <c r="V5" s="37"/>
      <c r="W5" s="37"/>
      <c r="X5" s="37"/>
      <c r="Y5" s="37"/>
      <c r="Z5" s="39" t="s">
        <v>58</v>
      </c>
      <c r="AA5" s="37"/>
      <c r="AB5" s="37"/>
      <c r="AC5" s="37"/>
      <c r="AD5" s="37"/>
      <c r="AE5" s="37"/>
      <c r="AF5" s="37"/>
      <c r="AG5" s="37"/>
      <c r="AH5" s="37"/>
    </row>
    <row r="6" spans="1:34" s="20" customFormat="1" ht="15" customHeight="1" x14ac:dyDescent="0.45">
      <c r="A6" s="25" t="s">
        <v>223</v>
      </c>
      <c r="B6" s="37"/>
      <c r="C6" s="103" t="s">
        <v>59</v>
      </c>
      <c r="D6" s="104">
        <v>40</v>
      </c>
      <c r="E6" s="38"/>
      <c r="F6" s="103" t="s">
        <v>59</v>
      </c>
      <c r="G6" s="103" t="s">
        <v>264</v>
      </c>
      <c r="H6" s="104">
        <v>40</v>
      </c>
      <c r="I6" s="36"/>
      <c r="J6" s="36"/>
      <c r="K6" s="36"/>
      <c r="L6" s="36"/>
      <c r="M6" s="36"/>
      <c r="N6" s="5"/>
      <c r="O6" s="36"/>
      <c r="P6" s="36"/>
      <c r="Q6" s="37"/>
      <c r="R6" s="37"/>
      <c r="S6" s="37"/>
      <c r="T6" s="37"/>
      <c r="U6" s="37"/>
      <c r="V6" s="37"/>
      <c r="W6" s="37"/>
      <c r="X6" s="37"/>
      <c r="Y6" s="37"/>
      <c r="Z6" s="39" t="s">
        <v>59</v>
      </c>
      <c r="AA6" s="37"/>
      <c r="AB6" s="37"/>
      <c r="AC6" s="37"/>
      <c r="AD6" s="37"/>
      <c r="AE6" s="37"/>
      <c r="AF6" s="37"/>
      <c r="AG6" s="37"/>
      <c r="AH6" s="37"/>
    </row>
    <row r="7" spans="1:34" s="20" customFormat="1" ht="15" customHeight="1" x14ac:dyDescent="0.45">
      <c r="A7" s="25" t="s">
        <v>224</v>
      </c>
      <c r="B7" s="37"/>
      <c r="C7" s="103" t="s">
        <v>56</v>
      </c>
      <c r="D7" s="104">
        <v>50</v>
      </c>
      <c r="E7" s="38"/>
      <c r="F7" s="103" t="s">
        <v>56</v>
      </c>
      <c r="G7" s="103" t="s">
        <v>265</v>
      </c>
      <c r="H7" s="104">
        <v>50</v>
      </c>
      <c r="I7" s="37"/>
      <c r="J7" s="37"/>
      <c r="K7" s="37"/>
      <c r="L7" s="37"/>
      <c r="M7" s="37"/>
      <c r="N7" s="5"/>
      <c r="O7" s="37"/>
      <c r="P7" s="37"/>
      <c r="Q7" s="37"/>
      <c r="R7" s="37"/>
      <c r="S7" s="37"/>
      <c r="T7" s="37"/>
      <c r="U7" s="37"/>
      <c r="V7" s="37"/>
      <c r="W7" s="37"/>
      <c r="X7" s="37"/>
      <c r="Y7" s="37"/>
      <c r="Z7" s="37"/>
      <c r="AA7" s="37"/>
      <c r="AB7" s="37"/>
      <c r="AC7" s="37"/>
      <c r="AD7" s="37"/>
      <c r="AE7" s="37"/>
      <c r="AF7" s="37"/>
      <c r="AG7" s="37"/>
      <c r="AH7" s="37"/>
    </row>
    <row r="8" spans="1:34" s="20" customFormat="1" ht="15" customHeight="1" x14ac:dyDescent="0.45">
      <c r="A8" s="25" t="s">
        <v>225</v>
      </c>
      <c r="B8" s="37"/>
      <c r="C8" s="103" t="s">
        <v>57</v>
      </c>
      <c r="D8" s="104">
        <v>20</v>
      </c>
      <c r="E8" s="38"/>
      <c r="F8" s="103" t="s">
        <v>57</v>
      </c>
      <c r="G8" s="103" t="s">
        <v>266</v>
      </c>
      <c r="H8" s="104">
        <v>20</v>
      </c>
      <c r="I8" s="37"/>
      <c r="J8" s="37"/>
      <c r="K8" s="37"/>
      <c r="L8" s="37"/>
      <c r="M8" s="37"/>
      <c r="N8" s="5"/>
      <c r="O8" s="37"/>
      <c r="P8" s="37"/>
      <c r="Q8" s="37"/>
      <c r="R8" s="37"/>
      <c r="S8" s="37"/>
      <c r="T8" s="37"/>
      <c r="U8" s="37"/>
      <c r="V8" s="37"/>
      <c r="W8" s="37"/>
      <c r="X8" s="37"/>
      <c r="Y8" s="37"/>
      <c r="Z8" s="37"/>
      <c r="AA8" s="37"/>
      <c r="AB8" s="37"/>
      <c r="AC8" s="37"/>
      <c r="AD8" s="37"/>
      <c r="AE8" s="37"/>
      <c r="AF8" s="37"/>
      <c r="AG8" s="37"/>
      <c r="AH8" s="37"/>
    </row>
    <row r="9" spans="1:34" s="20" customFormat="1" ht="15" customHeight="1" x14ac:dyDescent="0.45">
      <c r="A9" s="26" t="s">
        <v>303</v>
      </c>
      <c r="B9" s="37"/>
      <c r="C9" s="103" t="s">
        <v>58</v>
      </c>
      <c r="D9" s="104">
        <v>60</v>
      </c>
      <c r="E9" s="38"/>
      <c r="F9" s="103" t="s">
        <v>58</v>
      </c>
      <c r="G9" s="103" t="s">
        <v>267</v>
      </c>
      <c r="H9" s="104">
        <v>60</v>
      </c>
      <c r="I9" s="37"/>
      <c r="J9" s="37"/>
      <c r="K9" s="37"/>
      <c r="L9" s="37"/>
      <c r="M9" s="37"/>
      <c r="N9" s="5"/>
      <c r="O9" s="37"/>
      <c r="P9" s="37"/>
      <c r="Q9" s="37"/>
      <c r="R9" s="37"/>
      <c r="S9" s="37"/>
      <c r="T9" s="37"/>
      <c r="U9" s="37"/>
      <c r="V9" s="37"/>
      <c r="W9" s="37"/>
      <c r="X9" s="37"/>
      <c r="Y9" s="37"/>
      <c r="Z9" s="37"/>
      <c r="AA9" s="37"/>
      <c r="AB9" s="37"/>
      <c r="AC9" s="37"/>
      <c r="AD9" s="37"/>
      <c r="AE9" s="37"/>
      <c r="AF9" s="37"/>
      <c r="AG9" s="37"/>
      <c r="AH9" s="37"/>
    </row>
    <row r="10" spans="1:34" s="20" customFormat="1" ht="15" customHeight="1" x14ac:dyDescent="0.45">
      <c r="A10" s="25" t="s">
        <v>226</v>
      </c>
      <c r="B10" s="37"/>
      <c r="C10" s="103" t="s">
        <v>59</v>
      </c>
      <c r="D10" s="104">
        <v>40</v>
      </c>
      <c r="E10" s="38"/>
      <c r="F10" s="103" t="s">
        <v>59</v>
      </c>
      <c r="G10" s="103" t="s">
        <v>268</v>
      </c>
      <c r="H10" s="104">
        <v>40</v>
      </c>
      <c r="I10" s="37"/>
      <c r="J10" s="5"/>
      <c r="K10" s="5"/>
      <c r="L10" s="5"/>
      <c r="M10" s="5"/>
      <c r="N10" s="5"/>
      <c r="O10" s="37"/>
      <c r="P10" s="37"/>
      <c r="Q10" s="37"/>
      <c r="R10" s="37"/>
      <c r="S10" s="37"/>
      <c r="T10" s="37"/>
      <c r="U10" s="37"/>
      <c r="V10" s="37"/>
      <c r="W10" s="37"/>
      <c r="X10" s="37"/>
      <c r="Y10" s="37"/>
      <c r="Z10" s="37"/>
      <c r="AA10" s="37"/>
      <c r="AB10" s="37"/>
      <c r="AC10" s="37"/>
      <c r="AD10" s="37"/>
      <c r="AE10" s="37"/>
      <c r="AF10" s="37"/>
      <c r="AG10" s="37"/>
      <c r="AH10" s="37"/>
    </row>
    <row r="11" spans="1:34" s="20" customFormat="1" ht="15" customHeight="1" x14ac:dyDescent="0.45">
      <c r="A11" s="25" t="s">
        <v>227</v>
      </c>
      <c r="B11" s="37"/>
      <c r="C11" s="103" t="s">
        <v>56</v>
      </c>
      <c r="D11" s="104">
        <v>50</v>
      </c>
      <c r="E11" s="38"/>
      <c r="F11" s="103" t="s">
        <v>56</v>
      </c>
      <c r="G11" s="103" t="s">
        <v>265</v>
      </c>
      <c r="H11" s="104">
        <v>50</v>
      </c>
      <c r="I11" s="37"/>
      <c r="J11" s="42"/>
      <c r="K11" s="10"/>
      <c r="L11" s="5"/>
      <c r="M11" s="5"/>
      <c r="N11" s="5"/>
      <c r="O11" s="37"/>
      <c r="P11" s="37"/>
      <c r="Q11" s="37"/>
      <c r="R11" s="37"/>
      <c r="S11" s="37"/>
      <c r="T11" s="37"/>
      <c r="U11" s="37"/>
      <c r="V11" s="37"/>
      <c r="W11" s="37"/>
      <c r="X11" s="37"/>
      <c r="Y11" s="37"/>
      <c r="Z11" s="37"/>
      <c r="AA11" s="37"/>
      <c r="AB11" s="37"/>
      <c r="AC11" s="37"/>
      <c r="AD11" s="37"/>
      <c r="AE11" s="37"/>
      <c r="AF11" s="37"/>
      <c r="AG11" s="37"/>
      <c r="AH11" s="37"/>
    </row>
    <row r="12" spans="1:34" s="20" customFormat="1" ht="15" customHeight="1" x14ac:dyDescent="0.45">
      <c r="A12" s="25" t="s">
        <v>228</v>
      </c>
      <c r="B12" s="37"/>
      <c r="C12" s="103" t="s">
        <v>57</v>
      </c>
      <c r="D12" s="104">
        <v>20</v>
      </c>
      <c r="E12" s="38"/>
      <c r="F12" s="103" t="s">
        <v>57</v>
      </c>
      <c r="G12" s="103" t="s">
        <v>266</v>
      </c>
      <c r="H12" s="104">
        <v>20</v>
      </c>
      <c r="I12" s="37"/>
      <c r="J12" s="42"/>
      <c r="K12" s="6"/>
      <c r="L12" s="5"/>
      <c r="M12" s="5"/>
      <c r="N12" s="5"/>
      <c r="O12" s="37"/>
      <c r="P12" s="37"/>
      <c r="Q12" s="37"/>
      <c r="R12" s="37"/>
      <c r="S12" s="37"/>
      <c r="T12" s="37"/>
      <c r="U12" s="37"/>
      <c r="V12" s="37"/>
      <c r="W12" s="37"/>
      <c r="X12" s="37"/>
      <c r="Y12" s="37"/>
      <c r="Z12" s="37"/>
      <c r="AA12" s="37"/>
      <c r="AB12" s="37"/>
      <c r="AC12" s="37"/>
      <c r="AD12" s="37"/>
      <c r="AE12" s="37"/>
      <c r="AF12" s="37"/>
      <c r="AG12" s="37"/>
      <c r="AH12" s="37"/>
    </row>
    <row r="13" spans="1:34" s="20" customFormat="1" ht="15" customHeight="1" x14ac:dyDescent="0.45">
      <c r="A13" s="27" t="s">
        <v>229</v>
      </c>
      <c r="B13" s="37"/>
      <c r="C13" s="103" t="s">
        <v>58</v>
      </c>
      <c r="D13" s="104">
        <v>60</v>
      </c>
      <c r="E13" s="38"/>
      <c r="F13" s="103" t="s">
        <v>58</v>
      </c>
      <c r="G13" s="103" t="s">
        <v>263</v>
      </c>
      <c r="H13" s="104">
        <v>60</v>
      </c>
      <c r="I13" s="37"/>
      <c r="J13" s="42"/>
      <c r="K13" s="6"/>
      <c r="L13" s="5"/>
      <c r="M13" s="5"/>
      <c r="N13" s="5"/>
      <c r="O13" s="37"/>
      <c r="P13" s="37"/>
      <c r="Q13" s="37"/>
      <c r="R13" s="37"/>
      <c r="S13" s="37"/>
      <c r="T13" s="37"/>
      <c r="U13" s="37"/>
      <c r="V13" s="37"/>
      <c r="W13" s="37"/>
      <c r="X13" s="37"/>
      <c r="Y13" s="37"/>
      <c r="Z13" s="37"/>
      <c r="AA13" s="37"/>
      <c r="AB13" s="37"/>
      <c r="AC13" s="37"/>
      <c r="AD13" s="37"/>
      <c r="AE13" s="37"/>
      <c r="AF13" s="37"/>
      <c r="AG13" s="37"/>
      <c r="AH13" s="37"/>
    </row>
    <row r="14" spans="1:34" s="20" customFormat="1" ht="15" customHeight="1" x14ac:dyDescent="0.45">
      <c r="A14" s="26" t="s">
        <v>230</v>
      </c>
      <c r="B14" s="37"/>
      <c r="C14" s="103" t="s">
        <v>59</v>
      </c>
      <c r="D14" s="104">
        <v>40</v>
      </c>
      <c r="E14" s="38"/>
      <c r="F14" s="103" t="s">
        <v>59</v>
      </c>
      <c r="G14" s="103" t="s">
        <v>268</v>
      </c>
      <c r="H14" s="104">
        <v>40</v>
      </c>
      <c r="I14" s="37"/>
      <c r="J14" s="42"/>
      <c r="K14" s="43"/>
      <c r="L14" s="5"/>
      <c r="M14" s="5"/>
      <c r="N14" s="5"/>
      <c r="O14" s="37"/>
      <c r="P14" s="37"/>
      <c r="Q14" s="37"/>
      <c r="R14" s="37"/>
      <c r="S14" s="37"/>
      <c r="T14" s="37"/>
      <c r="U14" s="37"/>
      <c r="V14" s="37"/>
      <c r="W14" s="37"/>
      <c r="X14" s="37"/>
      <c r="Y14" s="37"/>
      <c r="Z14" s="37"/>
      <c r="AA14" s="37"/>
      <c r="AB14" s="37"/>
      <c r="AC14" s="37"/>
      <c r="AD14" s="37"/>
      <c r="AE14" s="37"/>
      <c r="AF14" s="37"/>
      <c r="AG14" s="37"/>
      <c r="AH14" s="37"/>
    </row>
    <row r="15" spans="1:34" s="20" customFormat="1" ht="15" customHeight="1" x14ac:dyDescent="0.45">
      <c r="A15" s="27" t="s">
        <v>231</v>
      </c>
      <c r="B15" s="37"/>
      <c r="C15" s="21"/>
      <c r="D15" s="21"/>
      <c r="E15" s="21"/>
      <c r="F15" s="21"/>
      <c r="G15" s="21"/>
      <c r="H15" s="21"/>
      <c r="I15" s="37"/>
      <c r="J15" s="42"/>
      <c r="K15" s="44"/>
      <c r="L15" s="5"/>
      <c r="M15" s="5"/>
      <c r="N15" s="5"/>
      <c r="O15" s="37"/>
      <c r="P15" s="37"/>
      <c r="Q15" s="37"/>
      <c r="R15" s="37"/>
      <c r="S15" s="37"/>
      <c r="T15" s="37"/>
      <c r="U15" s="37"/>
      <c r="V15" s="37"/>
      <c r="W15" s="37"/>
      <c r="X15" s="37"/>
      <c r="Y15" s="37"/>
      <c r="Z15" s="37"/>
      <c r="AA15" s="37"/>
      <c r="AB15" s="37"/>
      <c r="AC15" s="37"/>
      <c r="AD15" s="37"/>
      <c r="AE15" s="37"/>
      <c r="AF15" s="37"/>
      <c r="AG15" s="37"/>
      <c r="AH15" s="37"/>
    </row>
    <row r="16" spans="1:34" s="20" customFormat="1" ht="15" customHeight="1" thickBot="1" x14ac:dyDescent="0.5">
      <c r="A16" s="25" t="s">
        <v>10</v>
      </c>
      <c r="B16" s="37"/>
      <c r="C16" s="37" t="s">
        <v>55</v>
      </c>
      <c r="D16" s="23" t="s">
        <v>258</v>
      </c>
      <c r="E16" s="38"/>
      <c r="F16" s="37" t="s">
        <v>55</v>
      </c>
      <c r="G16" s="37" t="s">
        <v>260</v>
      </c>
      <c r="H16" s="23" t="s">
        <v>270</v>
      </c>
      <c r="I16" s="37"/>
      <c r="J16" s="42"/>
      <c r="K16" s="10"/>
      <c r="L16" s="5"/>
      <c r="M16" s="5"/>
      <c r="N16" s="5"/>
      <c r="O16" s="37"/>
      <c r="P16" s="37"/>
      <c r="Q16" s="37"/>
      <c r="R16" s="37"/>
      <c r="S16" s="37"/>
      <c r="T16" s="37"/>
      <c r="U16" s="37"/>
      <c r="V16" s="37"/>
      <c r="W16" s="37"/>
      <c r="X16" s="37"/>
      <c r="Y16" s="37"/>
      <c r="Z16" s="37"/>
      <c r="AA16" s="37"/>
      <c r="AB16" s="37"/>
      <c r="AC16" s="37"/>
      <c r="AD16" s="37"/>
      <c r="AE16" s="37"/>
      <c r="AF16" s="37"/>
      <c r="AG16" s="37"/>
      <c r="AH16" s="37"/>
    </row>
    <row r="17" spans="1:34" s="20" customFormat="1" ht="15" customHeight="1" thickTop="1" thickBot="1" x14ac:dyDescent="0.5">
      <c r="A17" s="25" t="s">
        <v>11</v>
      </c>
      <c r="B17" s="37"/>
      <c r="C17" s="45" t="s">
        <v>56</v>
      </c>
      <c r="D17" s="46"/>
      <c r="E17" s="38"/>
      <c r="F17" s="45" t="s">
        <v>57</v>
      </c>
      <c r="G17" s="45" t="s">
        <v>262</v>
      </c>
      <c r="H17" s="41"/>
      <c r="I17" s="37"/>
      <c r="J17" s="47"/>
      <c r="K17" s="6"/>
      <c r="L17" s="5"/>
      <c r="M17" s="5"/>
      <c r="N17" s="5"/>
      <c r="O17" s="37"/>
      <c r="P17" s="37"/>
      <c r="Q17" s="37"/>
      <c r="R17" s="37"/>
      <c r="S17" s="37"/>
      <c r="T17" s="37"/>
      <c r="U17" s="37"/>
      <c r="V17" s="37"/>
      <c r="W17" s="37"/>
      <c r="X17" s="37"/>
      <c r="Y17" s="37"/>
      <c r="Z17" s="37"/>
      <c r="AA17" s="37"/>
      <c r="AB17" s="37"/>
      <c r="AC17" s="37"/>
      <c r="AD17" s="37"/>
      <c r="AE17" s="37"/>
      <c r="AF17" s="37"/>
      <c r="AG17" s="37"/>
      <c r="AH17" s="37"/>
    </row>
    <row r="18" spans="1:34" s="20" customFormat="1" ht="15" customHeight="1" thickTop="1" x14ac:dyDescent="0.45">
      <c r="A18" s="25" t="s">
        <v>232</v>
      </c>
      <c r="B18" s="37"/>
      <c r="C18" s="37"/>
      <c r="D18" s="37"/>
      <c r="E18" s="38"/>
      <c r="F18" s="37"/>
      <c r="G18" s="37"/>
      <c r="H18" s="37"/>
      <c r="I18" s="37"/>
      <c r="J18" s="42"/>
      <c r="K18" s="43"/>
      <c r="L18" s="5"/>
      <c r="M18" s="5"/>
      <c r="N18" s="5"/>
      <c r="O18" s="37"/>
      <c r="P18" s="37"/>
      <c r="Q18" s="37"/>
      <c r="R18" s="37"/>
      <c r="S18" s="37"/>
      <c r="T18" s="37"/>
      <c r="U18" s="37"/>
      <c r="V18" s="37"/>
      <c r="W18" s="37"/>
      <c r="X18" s="37"/>
      <c r="Y18" s="37"/>
      <c r="Z18" s="37"/>
      <c r="AA18" s="37"/>
      <c r="AB18" s="37"/>
      <c r="AC18" s="37"/>
      <c r="AD18" s="37"/>
      <c r="AE18" s="37"/>
      <c r="AF18" s="37"/>
      <c r="AG18" s="37"/>
      <c r="AH18" s="37"/>
    </row>
    <row r="19" spans="1:34" s="20" customFormat="1" ht="15" customHeight="1" x14ac:dyDescent="0.45">
      <c r="A19" s="25" t="s">
        <v>233</v>
      </c>
      <c r="B19" s="37"/>
      <c r="C19" s="1"/>
      <c r="D19" s="1"/>
      <c r="E19" s="1"/>
      <c r="F19" s="1"/>
      <c r="G19" s="1"/>
      <c r="H19" s="1"/>
      <c r="I19" s="37"/>
      <c r="J19" s="42"/>
      <c r="K19" s="44"/>
      <c r="L19" s="5"/>
      <c r="M19" s="5"/>
      <c r="N19" s="37"/>
      <c r="O19" s="37"/>
      <c r="P19" s="37"/>
      <c r="Q19" s="37"/>
      <c r="R19" s="37"/>
      <c r="S19" s="37"/>
      <c r="T19" s="37"/>
      <c r="U19" s="37"/>
      <c r="V19" s="37"/>
      <c r="W19" s="37"/>
      <c r="X19" s="37"/>
      <c r="Y19" s="37"/>
      <c r="Z19" s="37"/>
      <c r="AA19" s="37"/>
      <c r="AB19" s="37"/>
      <c r="AC19" s="37"/>
      <c r="AD19" s="37"/>
      <c r="AE19" s="37"/>
      <c r="AF19" s="37"/>
      <c r="AG19" s="37"/>
      <c r="AH19" s="37"/>
    </row>
    <row r="20" spans="1:34" s="20" customFormat="1" ht="15" customHeight="1" x14ac:dyDescent="0.45">
      <c r="A20" s="25" t="s">
        <v>234</v>
      </c>
      <c r="B20" s="37"/>
      <c r="C20" s="1"/>
      <c r="D20" s="1"/>
      <c r="E20" s="1"/>
      <c r="F20" s="1"/>
      <c r="G20" s="1"/>
      <c r="H20" s="1"/>
      <c r="I20" s="37"/>
      <c r="J20" s="47"/>
      <c r="K20" s="10"/>
      <c r="L20" s="37"/>
      <c r="M20" s="5"/>
      <c r="N20" s="37"/>
      <c r="O20" s="37"/>
      <c r="P20" s="37"/>
      <c r="Q20" s="37"/>
      <c r="R20" s="37"/>
      <c r="S20" s="37"/>
      <c r="T20" s="37"/>
      <c r="U20" s="37"/>
      <c r="V20" s="37"/>
      <c r="W20" s="37"/>
      <c r="X20" s="37"/>
      <c r="Y20" s="37"/>
      <c r="Z20" s="37"/>
      <c r="AA20" s="37"/>
      <c r="AB20" s="37"/>
      <c r="AC20" s="37"/>
      <c r="AD20" s="37"/>
      <c r="AE20" s="37"/>
      <c r="AF20" s="37"/>
      <c r="AG20" s="37"/>
      <c r="AH20" s="37"/>
    </row>
    <row r="21" spans="1:34" s="20" customFormat="1" ht="15" customHeight="1" x14ac:dyDescent="0.45">
      <c r="A21" s="25" t="s">
        <v>235</v>
      </c>
      <c r="B21" s="37"/>
      <c r="C21" s="1"/>
      <c r="D21" s="1"/>
      <c r="E21" s="1"/>
      <c r="F21" s="1"/>
      <c r="G21" s="1"/>
      <c r="H21" s="1"/>
      <c r="I21" s="37"/>
      <c r="J21" s="47"/>
      <c r="K21" s="6"/>
      <c r="L21" s="37"/>
      <c r="M21" s="5"/>
      <c r="N21" s="37"/>
      <c r="O21" s="37"/>
      <c r="P21" s="37"/>
      <c r="Q21" s="37"/>
      <c r="R21" s="37"/>
      <c r="S21" s="37"/>
      <c r="T21" s="37"/>
      <c r="U21" s="37"/>
      <c r="V21" s="37"/>
      <c r="W21" s="37"/>
      <c r="X21" s="37"/>
      <c r="Y21" s="37"/>
      <c r="Z21" s="37"/>
      <c r="AA21" s="37"/>
      <c r="AB21" s="37"/>
      <c r="AC21" s="37"/>
      <c r="AD21" s="37"/>
      <c r="AE21" s="37"/>
      <c r="AF21" s="37"/>
      <c r="AG21" s="37"/>
      <c r="AH21" s="37"/>
    </row>
    <row r="22" spans="1:34" s="20" customFormat="1" ht="15" customHeight="1" x14ac:dyDescent="0.45">
      <c r="A22" s="25" t="s">
        <v>222</v>
      </c>
      <c r="B22" s="37"/>
      <c r="C22" s="1"/>
      <c r="D22" s="1"/>
      <c r="E22" s="1"/>
      <c r="F22" s="1"/>
      <c r="G22" s="1"/>
      <c r="H22" s="1"/>
      <c r="I22" s="37"/>
      <c r="J22" s="36"/>
      <c r="K22" s="6"/>
      <c r="L22" s="48"/>
      <c r="M22" s="5"/>
      <c r="N22" s="37"/>
      <c r="O22" s="37"/>
      <c r="P22" s="37"/>
      <c r="Q22" s="37"/>
      <c r="R22" s="37"/>
      <c r="S22" s="37"/>
      <c r="T22" s="37"/>
      <c r="U22" s="37"/>
      <c r="V22" s="37"/>
      <c r="W22" s="37"/>
      <c r="X22" s="37"/>
      <c r="Y22" s="37"/>
      <c r="Z22" s="37"/>
      <c r="AA22" s="37"/>
      <c r="AB22" s="37"/>
      <c r="AC22" s="37"/>
      <c r="AD22" s="37"/>
      <c r="AE22" s="37"/>
      <c r="AF22" s="37"/>
      <c r="AG22" s="37"/>
      <c r="AH22" s="37"/>
    </row>
    <row r="23" spans="1:34" s="20" customFormat="1" ht="15" customHeight="1" x14ac:dyDescent="0.45">
      <c r="A23" s="25" t="s">
        <v>223</v>
      </c>
      <c r="B23" s="37"/>
      <c r="C23" s="1"/>
      <c r="D23" s="1"/>
      <c r="E23" s="1"/>
      <c r="F23" s="1"/>
      <c r="G23" s="1"/>
      <c r="H23" s="1"/>
      <c r="I23" s="37"/>
      <c r="J23" s="36"/>
      <c r="K23" s="49"/>
      <c r="L23" s="48"/>
      <c r="M23" s="5"/>
      <c r="N23" s="37"/>
      <c r="O23" s="37"/>
      <c r="P23" s="37"/>
      <c r="Q23" s="37"/>
      <c r="R23" s="37"/>
      <c r="S23" s="37"/>
      <c r="T23" s="37"/>
      <c r="U23" s="37"/>
      <c r="V23" s="37"/>
      <c r="W23" s="37"/>
      <c r="X23" s="37"/>
      <c r="Y23" s="37"/>
      <c r="Z23" s="37"/>
      <c r="AA23" s="37"/>
      <c r="AB23" s="37"/>
      <c r="AC23" s="37"/>
      <c r="AD23" s="37"/>
      <c r="AE23" s="37"/>
      <c r="AF23" s="37"/>
      <c r="AG23" s="37"/>
      <c r="AH23" s="37"/>
    </row>
    <row r="24" spans="1:34" s="20" customFormat="1" ht="15" customHeight="1" x14ac:dyDescent="0.45">
      <c r="A24" s="27" t="s">
        <v>236</v>
      </c>
      <c r="B24" s="37"/>
      <c r="C24" s="1"/>
      <c r="D24" s="1"/>
      <c r="E24" s="1"/>
      <c r="F24" s="1"/>
      <c r="G24" s="1"/>
      <c r="H24" s="1"/>
      <c r="I24" s="37"/>
      <c r="J24" s="36"/>
      <c r="K24" s="37"/>
      <c r="L24" s="48"/>
      <c r="M24" s="5"/>
      <c r="N24" s="37"/>
      <c r="O24" s="37"/>
      <c r="P24" s="37"/>
      <c r="Q24" s="37"/>
      <c r="R24" s="37"/>
      <c r="S24" s="37"/>
      <c r="T24" s="37"/>
      <c r="U24" s="37"/>
      <c r="V24" s="37"/>
      <c r="W24" s="37"/>
      <c r="X24" s="37"/>
      <c r="Y24" s="37"/>
      <c r="Z24" s="37"/>
      <c r="AA24" s="37"/>
      <c r="AB24" s="37"/>
      <c r="AC24" s="37"/>
      <c r="AD24" s="37"/>
      <c r="AE24" s="37"/>
      <c r="AF24" s="37"/>
      <c r="AG24" s="37"/>
      <c r="AH24" s="36"/>
    </row>
    <row r="25" spans="1:34" s="20" customFormat="1" ht="15" customHeight="1" x14ac:dyDescent="0.45">
      <c r="A25" s="25" t="s">
        <v>237</v>
      </c>
      <c r="B25" s="37"/>
      <c r="C25" s="1"/>
      <c r="D25" s="1"/>
      <c r="E25" s="1"/>
      <c r="F25" s="1"/>
      <c r="G25" s="1"/>
      <c r="H25" s="1"/>
      <c r="I25" s="37"/>
      <c r="J25" s="36"/>
      <c r="K25" s="37"/>
      <c r="L25" s="48"/>
      <c r="M25" s="5"/>
      <c r="N25" s="37"/>
      <c r="O25" s="37"/>
      <c r="P25" s="37"/>
      <c r="Q25" s="37"/>
      <c r="R25" s="37"/>
      <c r="S25" s="37"/>
      <c r="T25" s="37"/>
      <c r="U25" s="37"/>
      <c r="V25" s="37"/>
      <c r="W25" s="37"/>
      <c r="X25" s="37"/>
      <c r="Y25" s="37"/>
      <c r="Z25" s="37"/>
      <c r="AA25" s="37"/>
      <c r="AB25" s="37"/>
      <c r="AC25" s="37"/>
      <c r="AD25" s="37"/>
      <c r="AE25" s="37"/>
      <c r="AF25" s="37"/>
      <c r="AG25" s="37"/>
      <c r="AH25" s="36"/>
    </row>
    <row r="26" spans="1:34" s="20" customFormat="1" ht="15" customHeight="1" x14ac:dyDescent="0.45">
      <c r="A26" s="25" t="s">
        <v>238</v>
      </c>
      <c r="B26" s="37"/>
      <c r="C26" s="1"/>
      <c r="D26" s="1"/>
      <c r="E26" s="1"/>
      <c r="F26" s="1"/>
      <c r="G26" s="1"/>
      <c r="H26" s="1"/>
      <c r="I26" s="37"/>
      <c r="J26" s="36"/>
      <c r="K26" s="37"/>
      <c r="L26" s="48"/>
      <c r="M26" s="5"/>
      <c r="N26" s="37"/>
      <c r="O26" s="37"/>
      <c r="P26" s="37"/>
      <c r="Q26" s="37"/>
      <c r="R26" s="37"/>
      <c r="S26" s="37"/>
      <c r="T26" s="37"/>
      <c r="U26" s="37"/>
      <c r="V26" s="37"/>
      <c r="W26" s="37"/>
      <c r="X26" s="37"/>
      <c r="Y26" s="37"/>
      <c r="Z26" s="37"/>
      <c r="AA26" s="37"/>
      <c r="AB26" s="37"/>
      <c r="AC26" s="37"/>
      <c r="AD26" s="37"/>
      <c r="AE26" s="37"/>
      <c r="AF26" s="37"/>
      <c r="AG26" s="37"/>
      <c r="AH26" s="36"/>
    </row>
    <row r="27" spans="1:34" s="20" customFormat="1" ht="15" customHeight="1" x14ac:dyDescent="0.45">
      <c r="A27" s="25" t="s">
        <v>228</v>
      </c>
      <c r="B27" s="37"/>
      <c r="C27" s="1"/>
      <c r="D27" s="1"/>
      <c r="E27" s="1"/>
      <c r="F27" s="1"/>
      <c r="G27" s="1"/>
      <c r="H27" s="1"/>
      <c r="I27" s="37"/>
      <c r="J27" s="36"/>
      <c r="K27" s="37"/>
      <c r="L27" s="48"/>
      <c r="M27" s="5"/>
      <c r="N27" s="37"/>
      <c r="O27" s="37"/>
      <c r="P27" s="37"/>
      <c r="Q27" s="37"/>
      <c r="R27" s="37"/>
      <c r="S27" s="37"/>
      <c r="T27" s="37"/>
      <c r="U27" s="37"/>
      <c r="V27" s="37"/>
      <c r="W27" s="37"/>
      <c r="X27" s="37"/>
      <c r="Y27" s="37"/>
      <c r="Z27" s="37"/>
      <c r="AA27" s="37"/>
      <c r="AB27" s="37"/>
      <c r="AC27" s="37"/>
      <c r="AD27" s="37"/>
      <c r="AE27" s="37"/>
      <c r="AF27" s="37"/>
      <c r="AG27" s="37"/>
      <c r="AH27" s="36"/>
    </row>
    <row r="28" spans="1:34" s="20" customFormat="1" ht="15" customHeight="1" x14ac:dyDescent="0.45">
      <c r="A28" s="25" t="s">
        <v>239</v>
      </c>
      <c r="B28" s="37"/>
      <c r="C28" s="1"/>
      <c r="D28" s="1"/>
      <c r="E28" s="1"/>
      <c r="F28" s="1"/>
      <c r="G28" s="1"/>
      <c r="H28" s="1"/>
      <c r="I28" s="37"/>
      <c r="J28" s="36"/>
      <c r="K28" s="37"/>
      <c r="L28" s="48"/>
      <c r="M28" s="37"/>
      <c r="N28" s="37"/>
      <c r="O28" s="37"/>
      <c r="P28" s="37"/>
      <c r="Q28" s="37"/>
      <c r="R28" s="37"/>
      <c r="S28" s="37"/>
      <c r="T28" s="37"/>
      <c r="U28" s="37"/>
      <c r="V28" s="37"/>
      <c r="W28" s="37"/>
      <c r="X28" s="37"/>
      <c r="Y28" s="37"/>
      <c r="Z28" s="37"/>
      <c r="AA28" s="37"/>
      <c r="AB28" s="37"/>
      <c r="AC28" s="37"/>
      <c r="AD28" s="37"/>
      <c r="AE28" s="37"/>
      <c r="AF28" s="37"/>
      <c r="AG28" s="37"/>
      <c r="AH28" s="36"/>
    </row>
    <row r="29" spans="1:34" s="20" customFormat="1" ht="15" customHeight="1" x14ac:dyDescent="0.45">
      <c r="A29" s="25" t="s">
        <v>240</v>
      </c>
      <c r="B29" s="37"/>
      <c r="C29" s="1"/>
      <c r="D29" s="1"/>
      <c r="E29" s="1"/>
      <c r="F29" s="1"/>
      <c r="G29" s="1"/>
      <c r="H29" s="1"/>
      <c r="I29" s="37"/>
      <c r="J29" s="36"/>
      <c r="K29" s="37"/>
      <c r="L29" s="48"/>
      <c r="M29" s="37"/>
      <c r="N29" s="37"/>
      <c r="O29" s="37"/>
      <c r="P29" s="37"/>
      <c r="Q29" s="37"/>
      <c r="R29" s="37"/>
      <c r="S29" s="37"/>
      <c r="T29" s="37"/>
      <c r="U29" s="37"/>
      <c r="V29" s="37"/>
      <c r="W29" s="37"/>
      <c r="X29" s="37"/>
      <c r="Y29" s="37"/>
      <c r="Z29" s="37"/>
      <c r="AA29" s="37"/>
      <c r="AB29" s="37"/>
      <c r="AC29" s="37"/>
      <c r="AD29" s="37"/>
      <c r="AE29" s="37"/>
      <c r="AF29" s="37"/>
      <c r="AG29" s="37"/>
      <c r="AH29" s="36"/>
    </row>
    <row r="30" spans="1:34" s="20" customFormat="1" ht="15" customHeight="1" x14ac:dyDescent="0.45">
      <c r="A30" s="25" t="s">
        <v>10</v>
      </c>
      <c r="B30" s="37"/>
      <c r="C30" s="1"/>
      <c r="D30" s="1"/>
      <c r="E30" s="1"/>
      <c r="F30" s="1"/>
      <c r="G30" s="1"/>
      <c r="H30" s="1"/>
      <c r="I30" s="37"/>
      <c r="J30" s="37"/>
      <c r="K30" s="37"/>
      <c r="L30" s="37"/>
      <c r="M30" s="37"/>
      <c r="N30" s="37"/>
      <c r="O30" s="37"/>
      <c r="P30" s="37"/>
      <c r="Q30" s="37"/>
      <c r="R30" s="37"/>
      <c r="S30" s="37"/>
      <c r="T30" s="37"/>
      <c r="U30" s="37"/>
      <c r="V30" s="37"/>
      <c r="W30" s="37"/>
      <c r="X30" s="37"/>
      <c r="Y30" s="37"/>
      <c r="Z30" s="37"/>
      <c r="AA30" s="37"/>
      <c r="AB30" s="36"/>
      <c r="AC30" s="37"/>
      <c r="AD30" s="36"/>
      <c r="AE30" s="37"/>
      <c r="AF30" s="37"/>
      <c r="AG30" s="37"/>
      <c r="AH30" s="36"/>
    </row>
    <row r="31" spans="1:34" s="20" customFormat="1" ht="15" customHeight="1" x14ac:dyDescent="0.45">
      <c r="A31" s="25" t="s">
        <v>23</v>
      </c>
      <c r="B31" s="37"/>
      <c r="C31" s="1"/>
      <c r="D31" s="1"/>
      <c r="E31" s="1"/>
      <c r="F31" s="1"/>
      <c r="G31" s="1"/>
      <c r="H31" s="1"/>
      <c r="I31" s="37"/>
      <c r="J31" s="37"/>
      <c r="K31" s="37"/>
      <c r="L31" s="37"/>
      <c r="M31" s="37"/>
      <c r="N31" s="5"/>
      <c r="O31" s="37"/>
      <c r="P31" s="37"/>
      <c r="Q31" s="37"/>
      <c r="R31" s="37"/>
      <c r="S31" s="37"/>
      <c r="T31" s="37"/>
      <c r="U31" s="37"/>
      <c r="V31" s="37"/>
      <c r="W31" s="37"/>
      <c r="X31" s="37"/>
      <c r="Y31" s="37"/>
      <c r="Z31" s="37"/>
      <c r="AA31" s="37"/>
      <c r="AB31" s="36"/>
      <c r="AC31" s="37"/>
      <c r="AD31" s="36"/>
      <c r="AE31" s="37"/>
      <c r="AF31" s="37"/>
      <c r="AG31" s="37"/>
      <c r="AH31" s="36"/>
    </row>
    <row r="32" spans="1:34" s="20" customFormat="1" ht="15" customHeight="1" x14ac:dyDescent="0.45">
      <c r="A32" s="24" t="s">
        <v>241</v>
      </c>
      <c r="B32" s="37"/>
      <c r="C32" s="1"/>
      <c r="D32" s="1"/>
      <c r="E32" s="1"/>
      <c r="F32" s="1"/>
      <c r="G32" s="1"/>
      <c r="H32" s="1"/>
      <c r="I32" s="37"/>
      <c r="J32" s="37"/>
      <c r="K32" s="37"/>
      <c r="L32" s="37"/>
      <c r="M32" s="37"/>
      <c r="N32" s="5"/>
      <c r="O32" s="37"/>
      <c r="P32" s="37"/>
      <c r="Q32" s="37"/>
      <c r="R32" s="37"/>
      <c r="S32" s="37"/>
      <c r="T32" s="37"/>
      <c r="U32" s="37"/>
      <c r="V32" s="37"/>
      <c r="W32" s="37"/>
      <c r="X32" s="37"/>
      <c r="Y32" s="37"/>
      <c r="Z32" s="37"/>
      <c r="AA32" s="37"/>
      <c r="AB32" s="36"/>
      <c r="AC32" s="37"/>
      <c r="AD32" s="36"/>
      <c r="AE32" s="37"/>
      <c r="AF32" s="37"/>
      <c r="AG32" s="37"/>
      <c r="AH32" s="36"/>
    </row>
    <row r="33" spans="1:34" s="20" customFormat="1" ht="15" customHeight="1" x14ac:dyDescent="0.45">
      <c r="A33" s="86" t="s">
        <v>242</v>
      </c>
      <c r="B33" s="37"/>
      <c r="C33" s="1"/>
      <c r="D33" s="1"/>
      <c r="E33" s="1"/>
      <c r="F33" s="1"/>
      <c r="G33" s="1"/>
      <c r="H33" s="1"/>
      <c r="I33" s="37"/>
      <c r="J33" s="37"/>
      <c r="K33" s="37"/>
      <c r="L33" s="37"/>
      <c r="M33" s="37"/>
      <c r="N33" s="37"/>
      <c r="O33" s="37"/>
      <c r="P33" s="37"/>
      <c r="Q33" s="37"/>
      <c r="R33" s="37"/>
      <c r="S33" s="37"/>
      <c r="T33" s="37"/>
      <c r="U33" s="37"/>
      <c r="V33" s="37"/>
      <c r="W33" s="37"/>
      <c r="X33" s="37"/>
      <c r="Y33" s="37"/>
      <c r="Z33" s="37"/>
      <c r="AA33" s="37"/>
      <c r="AB33" s="36"/>
      <c r="AC33" s="37"/>
      <c r="AD33" s="36"/>
      <c r="AE33" s="37"/>
      <c r="AF33" s="37"/>
      <c r="AG33" s="37"/>
      <c r="AH33" s="36"/>
    </row>
    <row r="34" spans="1:34" s="20" customFormat="1" ht="15" customHeight="1" x14ac:dyDescent="0.45">
      <c r="A34" s="24" t="s">
        <v>10</v>
      </c>
      <c r="B34" s="37"/>
      <c r="C34" s="1"/>
      <c r="D34" s="1"/>
      <c r="E34" s="1"/>
      <c r="F34" s="1"/>
      <c r="G34" s="1"/>
      <c r="H34" s="1"/>
      <c r="I34" s="37"/>
      <c r="J34" s="37"/>
      <c r="K34" s="37"/>
      <c r="L34" s="37"/>
      <c r="M34" s="37"/>
      <c r="N34" s="37"/>
      <c r="O34" s="37"/>
      <c r="P34" s="37"/>
      <c r="Q34" s="37"/>
      <c r="R34" s="37"/>
      <c r="S34" s="37"/>
      <c r="T34" s="37"/>
      <c r="U34" s="37"/>
      <c r="V34" s="37"/>
      <c r="W34" s="37"/>
      <c r="X34" s="37"/>
      <c r="Y34" s="37"/>
      <c r="Z34" s="37"/>
      <c r="AA34" s="37"/>
      <c r="AB34" s="36"/>
      <c r="AC34" s="37"/>
      <c r="AD34" s="36"/>
      <c r="AE34" s="37"/>
      <c r="AF34" s="37"/>
      <c r="AG34" s="37"/>
      <c r="AH34" s="36"/>
    </row>
    <row r="35" spans="1:34" s="20" customFormat="1" ht="15" customHeight="1" x14ac:dyDescent="0.45">
      <c r="A35" s="24" t="s">
        <v>23</v>
      </c>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6"/>
      <c r="AC35" s="37"/>
      <c r="AD35" s="36"/>
      <c r="AE35" s="37"/>
      <c r="AF35" s="37"/>
      <c r="AG35" s="37"/>
      <c r="AH35" s="36"/>
    </row>
    <row r="36" spans="1:34" x14ac:dyDescent="0.45">
      <c r="A36" s="9" t="s">
        <v>243</v>
      </c>
      <c r="B36" s="9"/>
      <c r="C36" s="37"/>
      <c r="D36" s="37"/>
      <c r="E36" s="37"/>
      <c r="F36" s="37"/>
      <c r="G36" s="37"/>
      <c r="H36" s="37"/>
      <c r="I36" s="37"/>
      <c r="J36" s="37"/>
      <c r="K36" s="37"/>
      <c r="L36" s="37"/>
      <c r="M36" s="37"/>
      <c r="N36" s="37"/>
      <c r="O36" s="37"/>
      <c r="P36" s="37"/>
      <c r="Q36" s="36"/>
      <c r="R36" s="36"/>
      <c r="S36" s="36"/>
      <c r="T36" s="36"/>
      <c r="U36" s="36"/>
      <c r="V36" s="36"/>
      <c r="W36" s="36"/>
      <c r="X36" s="36"/>
      <c r="Y36" s="36"/>
      <c r="Z36" s="36"/>
      <c r="AA36" s="36"/>
      <c r="AB36" s="36"/>
      <c r="AC36" s="36"/>
      <c r="AD36" s="36"/>
      <c r="AE36" s="36"/>
      <c r="AF36" s="36"/>
      <c r="AG36" s="36"/>
      <c r="AH36" s="36"/>
    </row>
    <row r="37" spans="1:34" x14ac:dyDescent="0.45">
      <c r="A37" s="9" t="s">
        <v>244</v>
      </c>
      <c r="B37" s="9"/>
      <c r="C37" s="37"/>
      <c r="D37" s="37"/>
      <c r="E37" s="37"/>
      <c r="F37" s="37"/>
      <c r="G37" s="37"/>
      <c r="H37" s="37"/>
      <c r="I37" s="37"/>
      <c r="J37" s="37"/>
      <c r="K37" s="37"/>
      <c r="L37" s="37"/>
      <c r="M37" s="37"/>
      <c r="N37" s="37"/>
      <c r="O37" s="37"/>
      <c r="P37" s="37"/>
      <c r="Q37" s="36"/>
      <c r="R37" s="36"/>
      <c r="S37" s="36"/>
      <c r="T37" s="36"/>
      <c r="U37" s="36"/>
      <c r="V37" s="36"/>
      <c r="W37" s="36"/>
      <c r="X37" s="36"/>
      <c r="Y37" s="36"/>
      <c r="Z37" s="36"/>
      <c r="AA37" s="36"/>
      <c r="AB37" s="36"/>
      <c r="AC37" s="36"/>
      <c r="AD37" s="36"/>
      <c r="AE37" s="36"/>
      <c r="AF37" s="36"/>
      <c r="AG37" s="36"/>
      <c r="AH37" s="36"/>
    </row>
    <row r="38" spans="1:34" x14ac:dyDescent="0.45">
      <c r="A38" s="9">
        <f>SUMIF(D118:D122,"&gt;=50")</f>
        <v>200</v>
      </c>
      <c r="B38" s="9"/>
      <c r="C38" s="37"/>
      <c r="D38" s="37"/>
      <c r="E38" s="37"/>
      <c r="F38" s="37"/>
      <c r="G38" s="37"/>
      <c r="H38" s="37"/>
      <c r="I38" s="37"/>
      <c r="J38" s="37"/>
      <c r="K38" s="37"/>
      <c r="L38" s="37"/>
      <c r="M38" s="37"/>
      <c r="N38" s="37"/>
      <c r="O38" s="37"/>
      <c r="P38" s="37"/>
      <c r="Q38" s="36"/>
      <c r="R38" s="36"/>
      <c r="S38" s="36"/>
      <c r="T38" s="36"/>
      <c r="U38" s="36"/>
      <c r="V38" s="36"/>
      <c r="W38" s="36"/>
      <c r="X38" s="36"/>
      <c r="Y38" s="36"/>
      <c r="Z38" s="36"/>
      <c r="AA38" s="36"/>
      <c r="AB38" s="36"/>
      <c r="AC38" s="36"/>
      <c r="AD38" s="36"/>
      <c r="AE38" s="36"/>
      <c r="AF38" s="36"/>
      <c r="AG38" s="36"/>
      <c r="AH38" s="36"/>
    </row>
    <row r="39" spans="1:34" x14ac:dyDescent="0.45">
      <c r="A39" s="9" t="s">
        <v>245</v>
      </c>
      <c r="B39" s="9"/>
      <c r="C39" s="37"/>
      <c r="D39" s="37"/>
      <c r="E39" s="37"/>
      <c r="F39" s="37"/>
      <c r="G39" s="37"/>
      <c r="H39" s="37"/>
      <c r="I39" s="37"/>
      <c r="J39" s="37"/>
      <c r="K39" s="37"/>
      <c r="L39" s="37"/>
      <c r="M39" s="37"/>
      <c r="N39" s="37"/>
      <c r="O39" s="37"/>
      <c r="P39" s="37"/>
      <c r="Q39" s="36"/>
      <c r="R39" s="36"/>
      <c r="S39" s="36"/>
      <c r="T39" s="36"/>
      <c r="U39" s="36"/>
      <c r="V39" s="36"/>
      <c r="W39" s="36"/>
      <c r="X39" s="36"/>
      <c r="Y39" s="36"/>
      <c r="Z39" s="36"/>
      <c r="AA39" s="36"/>
      <c r="AB39" s="36"/>
      <c r="AC39" s="36"/>
      <c r="AD39" s="36"/>
      <c r="AE39" s="36"/>
      <c r="AF39" s="36"/>
      <c r="AG39" s="36"/>
      <c r="AH39" s="36"/>
    </row>
    <row r="40" spans="1:34" x14ac:dyDescent="0.45">
      <c r="A40" s="9" t="s">
        <v>246</v>
      </c>
      <c r="B40" s="9"/>
      <c r="C40" s="37"/>
      <c r="D40" s="37"/>
      <c r="E40" s="37"/>
      <c r="F40" s="37"/>
      <c r="G40" s="37"/>
      <c r="H40" s="37"/>
      <c r="I40" s="37"/>
      <c r="J40" s="37"/>
      <c r="K40" s="37"/>
      <c r="L40" s="37"/>
      <c r="M40" s="37"/>
      <c r="N40" s="37"/>
      <c r="O40" s="37"/>
      <c r="P40" s="37"/>
      <c r="Q40" s="36"/>
      <c r="R40" s="36"/>
      <c r="S40" s="36"/>
      <c r="T40" s="36"/>
      <c r="U40" s="36"/>
      <c r="V40" s="36"/>
      <c r="W40" s="36"/>
      <c r="X40" s="36"/>
      <c r="Y40" s="36"/>
      <c r="Z40" s="36"/>
      <c r="AA40" s="36"/>
      <c r="AB40" s="36"/>
      <c r="AC40" s="36"/>
      <c r="AD40" s="36"/>
      <c r="AE40" s="36"/>
      <c r="AF40" s="36"/>
      <c r="AG40" s="36"/>
      <c r="AH40" s="36"/>
    </row>
    <row r="41" spans="1:34" x14ac:dyDescent="0.45">
      <c r="A41" s="9" t="s">
        <v>247</v>
      </c>
      <c r="B41" s="9"/>
      <c r="C41" s="37"/>
      <c r="D41" s="37"/>
      <c r="E41" s="37"/>
      <c r="F41" s="37"/>
      <c r="G41" s="37"/>
      <c r="H41" s="37"/>
      <c r="I41" s="37"/>
      <c r="J41" s="37"/>
      <c r="K41" s="37"/>
      <c r="L41" s="37"/>
      <c r="M41" s="37"/>
      <c r="N41" s="37"/>
      <c r="O41" s="37"/>
      <c r="P41" s="37"/>
      <c r="Q41" s="36"/>
      <c r="R41" s="36"/>
      <c r="S41" s="36"/>
      <c r="T41" s="36"/>
      <c r="U41" s="36"/>
      <c r="V41" s="36"/>
      <c r="W41" s="36"/>
      <c r="X41" s="36"/>
      <c r="Y41" s="36"/>
      <c r="Z41" s="36"/>
      <c r="AA41" s="36"/>
      <c r="AB41" s="36"/>
      <c r="AC41" s="36"/>
      <c r="AD41" s="36"/>
      <c r="AE41" s="36"/>
      <c r="AF41" s="36"/>
      <c r="AG41" s="36"/>
      <c r="AH41" s="36"/>
    </row>
    <row r="42" spans="1:34" x14ac:dyDescent="0.45">
      <c r="A42" s="9" t="s">
        <v>248</v>
      </c>
      <c r="B42" s="9"/>
      <c r="C42" s="37"/>
      <c r="D42" s="37"/>
      <c r="E42" s="37"/>
      <c r="F42" s="37"/>
      <c r="G42" s="37"/>
      <c r="H42" s="37"/>
      <c r="I42" s="37"/>
      <c r="J42" s="37"/>
      <c r="K42" s="37"/>
      <c r="L42" s="37"/>
      <c r="M42" s="37"/>
      <c r="N42" s="37"/>
      <c r="O42" s="37"/>
      <c r="P42" s="37"/>
      <c r="Q42" s="36"/>
      <c r="R42" s="36"/>
      <c r="S42" s="36"/>
      <c r="T42" s="36"/>
      <c r="U42" s="36"/>
      <c r="V42" s="36"/>
      <c r="W42" s="36"/>
      <c r="X42" s="36"/>
      <c r="Y42" s="36"/>
      <c r="Z42" s="36"/>
      <c r="AA42" s="36"/>
      <c r="AB42" s="36"/>
      <c r="AC42" s="36"/>
      <c r="AD42" s="36"/>
      <c r="AE42" s="36"/>
      <c r="AF42" s="36"/>
      <c r="AG42" s="36"/>
      <c r="AH42" s="36"/>
    </row>
    <row r="43" spans="1:34" x14ac:dyDescent="0.45">
      <c r="A43" s="9" t="s">
        <v>24</v>
      </c>
      <c r="B43" s="9"/>
      <c r="C43" s="37"/>
      <c r="D43" s="37"/>
      <c r="E43" s="37"/>
      <c r="F43" s="37"/>
      <c r="G43" s="37"/>
      <c r="H43" s="37"/>
      <c r="I43" s="37"/>
      <c r="J43" s="37"/>
      <c r="K43" s="37"/>
      <c r="L43" s="37"/>
      <c r="M43" s="37"/>
      <c r="N43" s="37"/>
      <c r="O43" s="37"/>
      <c r="P43" s="37"/>
      <c r="Q43" s="36"/>
      <c r="R43" s="36"/>
      <c r="S43" s="36"/>
      <c r="T43" s="36"/>
      <c r="U43" s="36"/>
      <c r="V43" s="36"/>
      <c r="W43" s="36"/>
      <c r="X43" s="36"/>
      <c r="Y43" s="36"/>
      <c r="Z43" s="36"/>
      <c r="AA43" s="36"/>
      <c r="AB43" s="36"/>
      <c r="AC43" s="36"/>
      <c r="AD43" s="36"/>
      <c r="AE43" s="36"/>
      <c r="AF43" s="36"/>
      <c r="AG43" s="36"/>
      <c r="AH43" s="36"/>
    </row>
    <row r="44" spans="1:34" x14ac:dyDescent="0.45">
      <c r="A44" s="9" t="s">
        <v>97</v>
      </c>
      <c r="B44" s="9"/>
      <c r="C44" s="37"/>
      <c r="D44" s="37"/>
      <c r="E44" s="37"/>
      <c r="F44" s="37"/>
      <c r="G44" s="37"/>
      <c r="H44" s="37"/>
      <c r="I44" s="37"/>
      <c r="J44" s="37"/>
      <c r="K44" s="37"/>
      <c r="L44" s="37"/>
      <c r="M44" s="37"/>
      <c r="N44" s="37"/>
      <c r="O44" s="37"/>
      <c r="P44" s="37"/>
      <c r="Q44" s="36"/>
      <c r="R44" s="36"/>
      <c r="S44" s="36"/>
      <c r="T44" s="36"/>
      <c r="U44" s="36"/>
      <c r="V44" s="36"/>
      <c r="W44" s="36"/>
      <c r="X44" s="36"/>
      <c r="Y44" s="36"/>
      <c r="Z44" s="36"/>
      <c r="AA44" s="36"/>
      <c r="AB44" s="36"/>
      <c r="AC44" s="36"/>
      <c r="AD44" s="36"/>
      <c r="AE44" s="36"/>
      <c r="AF44" s="36"/>
      <c r="AG44" s="36"/>
      <c r="AH44" s="36"/>
    </row>
    <row r="45" spans="1:34" x14ac:dyDescent="0.45">
      <c r="A45" s="9" t="s">
        <v>249</v>
      </c>
      <c r="B45" s="9"/>
      <c r="C45" s="37"/>
      <c r="D45" s="37"/>
      <c r="E45" s="37"/>
      <c r="F45" s="37"/>
      <c r="G45" s="37"/>
      <c r="H45" s="37"/>
      <c r="I45" s="37"/>
      <c r="J45" s="37"/>
      <c r="K45" s="37"/>
      <c r="L45" s="37"/>
      <c r="M45" s="37"/>
      <c r="N45" s="37"/>
      <c r="O45" s="37"/>
      <c r="P45" s="37"/>
      <c r="Q45" s="36"/>
      <c r="R45" s="36"/>
      <c r="S45" s="36"/>
      <c r="T45" s="36"/>
      <c r="U45" s="36"/>
      <c r="V45" s="36"/>
      <c r="W45" s="36"/>
      <c r="X45" s="36"/>
      <c r="Y45" s="36"/>
      <c r="Z45" s="36"/>
      <c r="AA45" s="36"/>
      <c r="AB45" s="36"/>
      <c r="AC45" s="36"/>
      <c r="AD45" s="36"/>
      <c r="AE45" s="36"/>
      <c r="AF45" s="36"/>
      <c r="AG45" s="36"/>
      <c r="AH45" s="36"/>
    </row>
    <row r="46" spans="1:34" x14ac:dyDescent="0.45">
      <c r="A46" s="9" t="s">
        <v>250</v>
      </c>
      <c r="B46" s="9"/>
      <c r="C46" s="37"/>
      <c r="D46" s="37"/>
      <c r="E46" s="37"/>
      <c r="F46" s="37"/>
      <c r="G46" s="37"/>
      <c r="H46" s="37"/>
      <c r="I46" s="37"/>
      <c r="J46" s="37"/>
      <c r="K46" s="37"/>
      <c r="L46" s="37"/>
      <c r="M46" s="37"/>
      <c r="N46" s="37"/>
      <c r="O46" s="37"/>
      <c r="P46" s="37"/>
      <c r="Q46" s="36"/>
      <c r="R46" s="36"/>
      <c r="S46" s="36"/>
      <c r="T46" s="36"/>
      <c r="U46" s="36"/>
      <c r="V46" s="36"/>
      <c r="W46" s="36"/>
      <c r="X46" s="36"/>
      <c r="Y46" s="36"/>
      <c r="Z46" s="36"/>
      <c r="AA46" s="36"/>
      <c r="AB46" s="36"/>
      <c r="AC46" s="36"/>
      <c r="AD46" s="36"/>
      <c r="AE46" s="36"/>
      <c r="AF46" s="36"/>
      <c r="AG46" s="36"/>
      <c r="AH46" s="36"/>
    </row>
    <row r="47" spans="1:34" x14ac:dyDescent="0.45">
      <c r="A47" s="9" t="s">
        <v>251</v>
      </c>
      <c r="B47" s="9"/>
      <c r="C47" s="37"/>
      <c r="D47" s="37"/>
      <c r="E47" s="37"/>
      <c r="F47" s="37"/>
      <c r="G47" s="37"/>
      <c r="H47" s="37"/>
      <c r="I47" s="37"/>
      <c r="J47" s="37"/>
      <c r="K47" s="37"/>
      <c r="L47" s="37"/>
      <c r="M47" s="37"/>
      <c r="N47" s="37"/>
      <c r="O47" s="37"/>
      <c r="P47" s="37"/>
      <c r="Q47" s="36"/>
      <c r="R47" s="36"/>
      <c r="S47" s="36"/>
      <c r="T47" s="36"/>
      <c r="U47" s="36"/>
      <c r="V47" s="36"/>
      <c r="W47" s="36"/>
      <c r="X47" s="36"/>
      <c r="Y47" s="36"/>
      <c r="Z47" s="36"/>
      <c r="AA47" s="36"/>
      <c r="AB47" s="36"/>
      <c r="AC47" s="36"/>
      <c r="AD47" s="36"/>
      <c r="AE47" s="36"/>
      <c r="AF47" s="36"/>
      <c r="AG47" s="36"/>
      <c r="AH47" s="36"/>
    </row>
    <row r="48" spans="1:34" x14ac:dyDescent="0.45">
      <c r="A48" s="9" t="s">
        <v>252</v>
      </c>
      <c r="B48" s="9"/>
      <c r="C48" s="37"/>
      <c r="D48" s="37"/>
      <c r="E48" s="37"/>
      <c r="F48" s="37"/>
      <c r="G48" s="37"/>
      <c r="H48" s="37"/>
      <c r="I48" s="37"/>
      <c r="J48" s="37"/>
      <c r="K48" s="37"/>
      <c r="L48" s="37"/>
      <c r="M48" s="37"/>
      <c r="N48" s="37"/>
      <c r="O48" s="37"/>
      <c r="P48" s="37"/>
      <c r="Q48" s="36"/>
      <c r="R48" s="36"/>
      <c r="S48" s="36"/>
      <c r="T48" s="36"/>
      <c r="U48" s="36"/>
      <c r="V48" s="36"/>
      <c r="W48" s="36"/>
      <c r="X48" s="36"/>
      <c r="Y48" s="36"/>
      <c r="Z48" s="36"/>
      <c r="AA48" s="36"/>
      <c r="AB48" s="36"/>
      <c r="AC48" s="36"/>
      <c r="AD48" s="36"/>
      <c r="AE48" s="36"/>
      <c r="AF48" s="36"/>
      <c r="AG48" s="36"/>
      <c r="AH48" s="36"/>
    </row>
    <row r="49" spans="1:34" x14ac:dyDescent="0.45">
      <c r="A49" s="9" t="s">
        <v>253</v>
      </c>
      <c r="B49" s="9"/>
      <c r="C49" s="7" t="s">
        <v>55</v>
      </c>
      <c r="D49" s="8" t="s">
        <v>71</v>
      </c>
      <c r="E49" s="38"/>
      <c r="F49" s="7" t="s">
        <v>55</v>
      </c>
      <c r="G49" s="7" t="s">
        <v>260</v>
      </c>
      <c r="H49" s="8" t="s">
        <v>71</v>
      </c>
      <c r="I49" s="37"/>
      <c r="J49" s="37"/>
      <c r="K49" s="37"/>
      <c r="L49" s="37"/>
      <c r="M49" s="37"/>
      <c r="N49" s="37"/>
      <c r="O49" s="37"/>
      <c r="P49" s="37"/>
      <c r="Q49" s="36"/>
      <c r="R49" s="36"/>
      <c r="S49" s="36"/>
      <c r="T49" s="36"/>
      <c r="U49" s="36"/>
      <c r="V49" s="36"/>
      <c r="W49" s="36"/>
      <c r="X49" s="36"/>
      <c r="Y49" s="36"/>
      <c r="Z49" s="36"/>
      <c r="AA49" s="36"/>
      <c r="AB49" s="36"/>
      <c r="AC49" s="36"/>
      <c r="AD49" s="36"/>
      <c r="AE49" s="36"/>
      <c r="AF49" s="36"/>
      <c r="AG49" s="36"/>
      <c r="AH49" s="36"/>
    </row>
    <row r="50" spans="1:34" x14ac:dyDescent="0.45">
      <c r="A50" s="9" t="s">
        <v>254</v>
      </c>
      <c r="B50" s="9"/>
      <c r="C50" s="39" t="s">
        <v>56</v>
      </c>
      <c r="D50" s="40">
        <v>50</v>
      </c>
      <c r="E50" s="38"/>
      <c r="F50" s="39" t="s">
        <v>56</v>
      </c>
      <c r="G50" s="39" t="s">
        <v>261</v>
      </c>
      <c r="H50" s="40">
        <v>50</v>
      </c>
      <c r="I50" s="37"/>
      <c r="J50" s="37"/>
      <c r="K50" s="37"/>
      <c r="L50" s="37"/>
      <c r="M50" s="37"/>
      <c r="N50" s="37"/>
      <c r="O50" s="37"/>
      <c r="P50" s="37"/>
      <c r="Q50" s="36"/>
      <c r="R50" s="36"/>
      <c r="S50" s="36"/>
      <c r="T50" s="36"/>
      <c r="U50" s="36"/>
      <c r="V50" s="36"/>
      <c r="W50" s="36"/>
      <c r="X50" s="36"/>
      <c r="Y50" s="36"/>
      <c r="Z50" s="36"/>
      <c r="AA50" s="36"/>
      <c r="AB50" s="36"/>
      <c r="AC50" s="36"/>
      <c r="AD50" s="36"/>
      <c r="AE50" s="36"/>
      <c r="AF50" s="36"/>
      <c r="AG50" s="36"/>
      <c r="AH50" s="36"/>
    </row>
    <row r="51" spans="1:34" x14ac:dyDescent="0.45">
      <c r="A51" s="9" t="s">
        <v>255</v>
      </c>
      <c r="B51" s="9"/>
      <c r="C51" s="39" t="s">
        <v>57</v>
      </c>
      <c r="D51" s="40">
        <v>20</v>
      </c>
      <c r="E51" s="38"/>
      <c r="F51" s="39" t="s">
        <v>57</v>
      </c>
      <c r="G51" s="39" t="s">
        <v>262</v>
      </c>
      <c r="H51" s="40">
        <v>20</v>
      </c>
      <c r="I51" s="37"/>
      <c r="J51" s="37"/>
      <c r="K51" s="37"/>
      <c r="L51" s="37"/>
      <c r="M51" s="37"/>
      <c r="N51" s="37"/>
      <c r="O51" s="37"/>
      <c r="P51" s="37"/>
      <c r="Q51" s="36"/>
      <c r="R51" s="36"/>
      <c r="S51" s="36"/>
      <c r="T51" s="36"/>
      <c r="U51" s="36"/>
      <c r="V51" s="36"/>
      <c r="W51" s="36"/>
      <c r="X51" s="36"/>
      <c r="Y51" s="36"/>
      <c r="Z51" s="36"/>
      <c r="AA51" s="36"/>
      <c r="AB51" s="36"/>
      <c r="AC51" s="36"/>
      <c r="AD51" s="36"/>
      <c r="AE51" s="36"/>
      <c r="AF51" s="36"/>
      <c r="AG51" s="36"/>
      <c r="AH51" s="36"/>
    </row>
    <row r="52" spans="1:34" x14ac:dyDescent="0.45">
      <c r="A52" s="9" t="s">
        <v>256</v>
      </c>
      <c r="B52" s="9"/>
      <c r="C52" s="39" t="s">
        <v>58</v>
      </c>
      <c r="D52" s="40">
        <v>60</v>
      </c>
      <c r="E52" s="38"/>
      <c r="F52" s="39" t="s">
        <v>58</v>
      </c>
      <c r="G52" s="39" t="s">
        <v>263</v>
      </c>
      <c r="H52" s="40">
        <v>60</v>
      </c>
      <c r="I52" s="37"/>
      <c r="J52" s="37"/>
      <c r="K52" s="37"/>
      <c r="L52" s="37"/>
      <c r="M52" s="37"/>
      <c r="N52" s="37"/>
      <c r="O52" s="37"/>
      <c r="P52" s="37"/>
      <c r="Q52" s="36"/>
      <c r="R52" s="36"/>
      <c r="S52" s="36"/>
      <c r="T52" s="36"/>
      <c r="U52" s="36"/>
      <c r="V52" s="36"/>
      <c r="W52" s="36"/>
      <c r="X52" s="36"/>
      <c r="Y52" s="36"/>
      <c r="Z52" s="36"/>
      <c r="AA52" s="36"/>
      <c r="AB52" s="36"/>
      <c r="AC52" s="36"/>
      <c r="AD52" s="36"/>
      <c r="AE52" s="36"/>
      <c r="AF52" s="36"/>
      <c r="AG52" s="36"/>
      <c r="AH52" s="36"/>
    </row>
    <row r="53" spans="1:34" x14ac:dyDescent="0.45">
      <c r="A53" s="9" t="s">
        <v>29</v>
      </c>
      <c r="B53" s="9"/>
      <c r="C53" s="39" t="s">
        <v>59</v>
      </c>
      <c r="D53" s="40">
        <v>40</v>
      </c>
      <c r="E53" s="38"/>
      <c r="F53" s="39" t="s">
        <v>59</v>
      </c>
      <c r="G53" s="39" t="s">
        <v>264</v>
      </c>
      <c r="H53" s="40">
        <v>40</v>
      </c>
      <c r="I53" s="37"/>
      <c r="J53" s="37"/>
      <c r="K53" s="37"/>
      <c r="L53" s="37"/>
      <c r="M53" s="37"/>
      <c r="N53" s="37"/>
      <c r="O53" s="37"/>
      <c r="P53" s="37"/>
      <c r="Q53" s="36"/>
      <c r="R53" s="36"/>
      <c r="S53" s="36"/>
      <c r="T53" s="36"/>
      <c r="U53" s="36"/>
      <c r="V53" s="36"/>
      <c r="W53" s="36"/>
      <c r="X53" s="36"/>
      <c r="Y53" s="36"/>
      <c r="Z53" s="36"/>
      <c r="AA53" s="36"/>
      <c r="AB53" s="36"/>
      <c r="AC53" s="36"/>
      <c r="AD53" s="36"/>
      <c r="AE53" s="36"/>
      <c r="AF53" s="36"/>
      <c r="AG53" s="36"/>
      <c r="AH53" s="36"/>
    </row>
    <row r="54" spans="1:34" x14ac:dyDescent="0.45">
      <c r="A54" s="9" t="s">
        <v>54</v>
      </c>
      <c r="B54" s="9"/>
      <c r="C54" s="39" t="s">
        <v>56</v>
      </c>
      <c r="D54" s="40">
        <v>50</v>
      </c>
      <c r="E54" s="38"/>
      <c r="F54" s="39" t="s">
        <v>56</v>
      </c>
      <c r="G54" s="39" t="s">
        <v>265</v>
      </c>
      <c r="H54" s="40">
        <v>50</v>
      </c>
      <c r="I54" s="37"/>
      <c r="J54" s="37"/>
      <c r="K54" s="37"/>
      <c r="L54" s="37"/>
      <c r="M54" s="37"/>
      <c r="N54" s="37"/>
      <c r="O54" s="37"/>
      <c r="P54" s="37"/>
      <c r="Q54" s="36"/>
      <c r="R54" s="36"/>
      <c r="S54" s="36"/>
      <c r="T54" s="36"/>
      <c r="U54" s="36"/>
      <c r="V54" s="36"/>
      <c r="W54" s="36"/>
      <c r="X54" s="36"/>
      <c r="Y54" s="36"/>
      <c r="Z54" s="36"/>
      <c r="AA54" s="36"/>
      <c r="AB54" s="36"/>
      <c r="AC54" s="36"/>
      <c r="AD54" s="36"/>
      <c r="AE54" s="36"/>
      <c r="AF54" s="36"/>
      <c r="AG54" s="36"/>
      <c r="AH54" s="36"/>
    </row>
    <row r="55" spans="1:34" x14ac:dyDescent="0.45">
      <c r="A55" s="9" t="s">
        <v>23</v>
      </c>
      <c r="B55" s="9"/>
      <c r="C55" s="39" t="s">
        <v>57</v>
      </c>
      <c r="D55" s="40">
        <v>20</v>
      </c>
      <c r="E55" s="38"/>
      <c r="F55" s="39" t="s">
        <v>57</v>
      </c>
      <c r="G55" s="39" t="s">
        <v>266</v>
      </c>
      <c r="H55" s="40">
        <v>20</v>
      </c>
      <c r="I55" s="37"/>
      <c r="J55" s="37"/>
      <c r="K55" s="37"/>
      <c r="L55" s="37"/>
      <c r="M55" s="37"/>
      <c r="N55" s="37"/>
      <c r="O55" s="37"/>
      <c r="P55" s="37"/>
      <c r="Q55" s="36"/>
      <c r="R55" s="36"/>
      <c r="S55" s="36"/>
      <c r="T55" s="36"/>
      <c r="U55" s="36"/>
      <c r="V55" s="36"/>
      <c r="W55" s="36"/>
      <c r="X55" s="36"/>
      <c r="Y55" s="36"/>
      <c r="Z55" s="36"/>
      <c r="AA55" s="36"/>
      <c r="AB55" s="36"/>
      <c r="AC55" s="36"/>
      <c r="AD55" s="36"/>
      <c r="AE55" s="36"/>
      <c r="AF55" s="36"/>
      <c r="AG55" s="36"/>
      <c r="AH55" s="36"/>
    </row>
    <row r="56" spans="1:34" x14ac:dyDescent="0.45">
      <c r="B56" s="9"/>
      <c r="C56" s="39" t="s">
        <v>58</v>
      </c>
      <c r="D56" s="40">
        <v>60</v>
      </c>
      <c r="E56" s="38"/>
      <c r="F56" s="39" t="s">
        <v>58</v>
      </c>
      <c r="G56" s="39" t="s">
        <v>267</v>
      </c>
      <c r="H56" s="40">
        <v>60</v>
      </c>
      <c r="I56" s="37"/>
      <c r="J56" s="37"/>
      <c r="K56" s="37"/>
      <c r="L56" s="37"/>
      <c r="M56" s="37"/>
      <c r="N56" s="37"/>
      <c r="O56" s="37"/>
      <c r="P56" s="37"/>
      <c r="Q56" s="36"/>
      <c r="R56" s="36"/>
      <c r="S56" s="36"/>
      <c r="T56" s="36"/>
      <c r="U56" s="36"/>
      <c r="V56" s="36"/>
      <c r="W56" s="36"/>
      <c r="X56" s="36"/>
      <c r="Y56" s="36"/>
      <c r="Z56" s="36"/>
      <c r="AA56" s="36"/>
      <c r="AB56" s="36"/>
      <c r="AC56" s="36"/>
      <c r="AD56" s="36"/>
      <c r="AE56" s="36"/>
      <c r="AF56" s="36"/>
      <c r="AG56" s="36"/>
      <c r="AH56" s="36"/>
    </row>
    <row r="57" spans="1:34" x14ac:dyDescent="0.45">
      <c r="B57" s="9"/>
      <c r="C57" s="39" t="s">
        <v>59</v>
      </c>
      <c r="D57" s="40">
        <v>40</v>
      </c>
      <c r="E57" s="38"/>
      <c r="F57" s="39" t="s">
        <v>59</v>
      </c>
      <c r="G57" s="39" t="s">
        <v>268</v>
      </c>
      <c r="H57" s="40">
        <v>40</v>
      </c>
      <c r="I57" s="37"/>
      <c r="J57" s="37"/>
      <c r="K57" s="37"/>
      <c r="L57" s="37"/>
      <c r="M57" s="37"/>
      <c r="N57" s="37"/>
      <c r="O57" s="37"/>
      <c r="P57" s="37"/>
      <c r="Q57" s="36"/>
      <c r="R57" s="36"/>
      <c r="S57" s="36"/>
      <c r="T57" s="36"/>
      <c r="U57" s="36"/>
      <c r="V57" s="36"/>
      <c r="W57" s="36"/>
      <c r="X57" s="36"/>
      <c r="Y57" s="36"/>
      <c r="Z57" s="36"/>
      <c r="AA57" s="36"/>
      <c r="AB57" s="36"/>
      <c r="AC57" s="36"/>
      <c r="AD57" s="36"/>
      <c r="AE57" s="36"/>
      <c r="AF57" s="36"/>
      <c r="AG57" s="36"/>
      <c r="AH57" s="36"/>
    </row>
    <row r="58" spans="1:34" x14ac:dyDescent="0.45">
      <c r="B58" s="9"/>
      <c r="C58" s="39" t="s">
        <v>56</v>
      </c>
      <c r="D58" s="40">
        <v>50</v>
      </c>
      <c r="E58" s="38"/>
      <c r="F58" s="39" t="s">
        <v>56</v>
      </c>
      <c r="G58" s="39" t="s">
        <v>265</v>
      </c>
      <c r="H58" s="40">
        <v>50</v>
      </c>
      <c r="I58" s="37"/>
      <c r="J58" s="37"/>
      <c r="K58" s="37"/>
      <c r="L58" s="37"/>
      <c r="M58" s="37"/>
      <c r="N58" s="37"/>
      <c r="O58" s="37"/>
      <c r="P58" s="37"/>
      <c r="Q58" s="36"/>
      <c r="R58" s="36"/>
      <c r="S58" s="36"/>
      <c r="T58" s="36"/>
      <c r="U58" s="36"/>
      <c r="V58" s="36"/>
      <c r="W58" s="36"/>
      <c r="X58" s="36"/>
      <c r="Y58" s="36"/>
      <c r="Z58" s="36"/>
      <c r="AA58" s="36"/>
      <c r="AB58" s="36"/>
      <c r="AC58" s="36"/>
      <c r="AD58" s="36"/>
      <c r="AE58" s="36"/>
      <c r="AF58" s="36"/>
      <c r="AG58" s="36"/>
      <c r="AH58" s="36"/>
    </row>
    <row r="59" spans="1:34" x14ac:dyDescent="0.45">
      <c r="B59" s="9"/>
      <c r="C59" s="39" t="s">
        <v>57</v>
      </c>
      <c r="D59" s="40">
        <v>20</v>
      </c>
      <c r="E59" s="38"/>
      <c r="F59" s="39" t="s">
        <v>57</v>
      </c>
      <c r="G59" s="39" t="s">
        <v>266</v>
      </c>
      <c r="H59" s="40">
        <v>20</v>
      </c>
      <c r="I59" s="37"/>
      <c r="J59" s="37"/>
      <c r="K59" s="37"/>
      <c r="L59" s="37"/>
      <c r="M59" s="37"/>
      <c r="N59" s="37"/>
      <c r="O59" s="37"/>
      <c r="P59" s="37"/>
      <c r="Q59" s="36"/>
      <c r="R59" s="36"/>
      <c r="S59" s="36"/>
      <c r="T59" s="36"/>
      <c r="U59" s="36"/>
      <c r="V59" s="36"/>
      <c r="W59" s="36"/>
      <c r="X59" s="36"/>
      <c r="Y59" s="36"/>
      <c r="Z59" s="36"/>
      <c r="AA59" s="36"/>
      <c r="AB59" s="36"/>
      <c r="AC59" s="36"/>
      <c r="AD59" s="36"/>
      <c r="AE59" s="36"/>
      <c r="AF59" s="36"/>
      <c r="AG59" s="36"/>
      <c r="AH59" s="36"/>
    </row>
    <row r="60" spans="1:34" x14ac:dyDescent="0.45">
      <c r="B60" s="9"/>
      <c r="C60" s="39" t="s">
        <v>58</v>
      </c>
      <c r="D60" s="40">
        <v>60</v>
      </c>
      <c r="E60" s="38"/>
      <c r="F60" s="39" t="s">
        <v>58</v>
      </c>
      <c r="G60" s="39" t="s">
        <v>263</v>
      </c>
      <c r="H60" s="40">
        <v>60</v>
      </c>
      <c r="I60" s="37"/>
      <c r="J60" s="37"/>
      <c r="K60" s="37"/>
      <c r="L60" s="37"/>
      <c r="M60" s="37"/>
      <c r="N60" s="37"/>
      <c r="O60" s="37"/>
      <c r="P60" s="37"/>
      <c r="Q60" s="36"/>
      <c r="R60" s="36"/>
      <c r="S60" s="36"/>
      <c r="T60" s="36"/>
      <c r="U60" s="36"/>
      <c r="V60" s="36"/>
      <c r="W60" s="36"/>
      <c r="X60" s="36"/>
      <c r="Y60" s="36"/>
      <c r="Z60" s="36"/>
      <c r="AA60" s="36"/>
      <c r="AB60" s="36"/>
      <c r="AC60" s="36"/>
      <c r="AD60" s="36"/>
      <c r="AE60" s="36"/>
      <c r="AF60" s="36"/>
      <c r="AG60" s="36"/>
      <c r="AH60" s="36"/>
    </row>
    <row r="61" spans="1:34" x14ac:dyDescent="0.45">
      <c r="B61" s="9"/>
      <c r="C61" s="39" t="s">
        <v>59</v>
      </c>
      <c r="D61" s="40">
        <v>40</v>
      </c>
      <c r="E61" s="38"/>
      <c r="F61" s="39" t="s">
        <v>59</v>
      </c>
      <c r="G61" s="39" t="s">
        <v>268</v>
      </c>
      <c r="H61" s="40">
        <v>40</v>
      </c>
      <c r="I61" s="37"/>
      <c r="J61" s="37"/>
      <c r="K61" s="37"/>
      <c r="L61" s="37"/>
      <c r="M61" s="37"/>
      <c r="N61" s="37"/>
      <c r="O61" s="37"/>
      <c r="P61" s="37"/>
      <c r="Q61" s="36"/>
      <c r="R61" s="36"/>
      <c r="S61" s="36"/>
      <c r="T61" s="36"/>
      <c r="U61" s="36"/>
      <c r="V61" s="36"/>
      <c r="W61" s="36"/>
      <c r="X61" s="36"/>
      <c r="Y61" s="36"/>
      <c r="Z61" s="36"/>
      <c r="AA61" s="36"/>
      <c r="AB61" s="36"/>
      <c r="AC61" s="36"/>
      <c r="AD61" s="36"/>
      <c r="AE61" s="36"/>
      <c r="AF61" s="36"/>
      <c r="AG61" s="36"/>
      <c r="AH61" s="36"/>
    </row>
    <row r="62" spans="1:34" x14ac:dyDescent="0.45">
      <c r="B62" s="9"/>
      <c r="C62" s="21"/>
      <c r="D62" s="21"/>
      <c r="E62" s="21"/>
      <c r="F62" s="21"/>
      <c r="G62" s="21"/>
      <c r="H62" s="21"/>
      <c r="I62" s="37"/>
      <c r="J62" s="37"/>
      <c r="K62" s="37"/>
      <c r="L62" s="37"/>
      <c r="M62" s="37"/>
      <c r="N62" s="37"/>
      <c r="O62" s="37"/>
      <c r="P62" s="37"/>
      <c r="Q62" s="36"/>
      <c r="R62" s="36"/>
      <c r="S62" s="36"/>
      <c r="T62" s="36"/>
      <c r="U62" s="36"/>
      <c r="V62" s="36"/>
      <c r="W62" s="36"/>
      <c r="X62" s="36"/>
      <c r="Y62" s="36"/>
      <c r="Z62" s="36"/>
      <c r="AA62" s="36"/>
      <c r="AB62" s="36"/>
      <c r="AC62" s="36"/>
      <c r="AD62" s="36"/>
      <c r="AE62" s="36"/>
      <c r="AF62" s="36"/>
      <c r="AG62" s="36"/>
      <c r="AH62" s="36"/>
    </row>
    <row r="63" spans="1:34" ht="14.65" thickBot="1" x14ac:dyDescent="0.5">
      <c r="B63" s="9"/>
      <c r="C63" s="37" t="s">
        <v>55</v>
      </c>
      <c r="D63" s="23" t="s">
        <v>259</v>
      </c>
      <c r="E63" s="38"/>
      <c r="F63" s="37" t="s">
        <v>55</v>
      </c>
      <c r="G63" s="37" t="s">
        <v>260</v>
      </c>
      <c r="H63" s="23" t="s">
        <v>271</v>
      </c>
      <c r="I63" s="37"/>
      <c r="J63" s="37"/>
      <c r="K63" s="37"/>
      <c r="L63" s="37"/>
      <c r="M63" s="37"/>
      <c r="N63" s="37"/>
      <c r="O63" s="37"/>
      <c r="P63" s="37"/>
      <c r="Q63" s="36"/>
      <c r="R63" s="36"/>
      <c r="S63" s="36"/>
      <c r="T63" s="36"/>
      <c r="U63" s="36"/>
      <c r="V63" s="36"/>
      <c r="W63" s="36"/>
      <c r="X63" s="36"/>
      <c r="Y63" s="36"/>
      <c r="Z63" s="36"/>
      <c r="AA63" s="36"/>
      <c r="AB63" s="36"/>
      <c r="AC63" s="36"/>
      <c r="AD63" s="36"/>
      <c r="AE63" s="36"/>
      <c r="AF63" s="36"/>
      <c r="AG63" s="36"/>
      <c r="AH63" s="36"/>
    </row>
    <row r="64" spans="1:34" ht="15" thickTop="1" thickBot="1" x14ac:dyDescent="0.5">
      <c r="B64" s="9"/>
      <c r="C64" s="45" t="s">
        <v>56</v>
      </c>
      <c r="D64" s="46">
        <f>COUNTIF(C50:C61,C64)</f>
        <v>3</v>
      </c>
      <c r="E64" s="38"/>
      <c r="F64" s="45" t="s">
        <v>57</v>
      </c>
      <c r="G64" s="45" t="s">
        <v>262</v>
      </c>
      <c r="H64" s="41">
        <f>COUNTIFS(F50:F61,F64,G50:G61,G64)</f>
        <v>1</v>
      </c>
      <c r="I64" s="37"/>
      <c r="J64" s="37"/>
      <c r="K64" s="37"/>
      <c r="L64" s="37"/>
      <c r="M64" s="37"/>
      <c r="N64" s="37"/>
      <c r="O64" s="37"/>
      <c r="P64" s="37"/>
      <c r="Q64" s="36"/>
      <c r="R64" s="36"/>
      <c r="S64" s="36"/>
      <c r="T64" s="36"/>
      <c r="U64" s="36"/>
      <c r="V64" s="36"/>
      <c r="W64" s="36"/>
      <c r="X64" s="36"/>
      <c r="Y64" s="36"/>
      <c r="Z64" s="36"/>
      <c r="AA64" s="36"/>
      <c r="AB64" s="36"/>
      <c r="AC64" s="36"/>
      <c r="AD64" s="36"/>
      <c r="AE64" s="36"/>
      <c r="AF64" s="36"/>
      <c r="AG64" s="36"/>
      <c r="AH64" s="36"/>
    </row>
    <row r="65" spans="2:34" ht="14.65" thickTop="1" x14ac:dyDescent="0.45">
      <c r="B65" s="9"/>
      <c r="C65" s="37"/>
      <c r="D65" s="37"/>
      <c r="E65" s="38"/>
      <c r="F65" s="37"/>
      <c r="G65" s="37"/>
      <c r="H65" s="37"/>
      <c r="I65" s="37"/>
      <c r="J65" s="37"/>
      <c r="K65" s="37"/>
      <c r="L65" s="37"/>
      <c r="M65" s="37"/>
      <c r="N65" s="37"/>
      <c r="O65" s="37"/>
      <c r="P65" s="37"/>
      <c r="Q65" s="36"/>
      <c r="R65" s="36"/>
      <c r="S65" s="36"/>
      <c r="T65" s="36"/>
      <c r="U65" s="36"/>
      <c r="V65" s="36"/>
      <c r="W65" s="36"/>
      <c r="X65" s="36"/>
      <c r="Y65" s="36"/>
      <c r="Z65" s="36"/>
      <c r="AA65" s="36"/>
      <c r="AB65" s="36"/>
      <c r="AC65" s="36"/>
      <c r="AD65" s="36"/>
      <c r="AE65" s="36"/>
      <c r="AF65" s="36"/>
      <c r="AG65" s="36"/>
      <c r="AH65" s="36"/>
    </row>
    <row r="66" spans="2:34" x14ac:dyDescent="0.45">
      <c r="B66" s="9"/>
      <c r="C66" s="1"/>
      <c r="D66" s="1"/>
      <c r="E66" s="1"/>
      <c r="F66" s="1"/>
      <c r="G66" s="1"/>
      <c r="H66" s="1"/>
      <c r="I66" s="37"/>
      <c r="J66" s="37"/>
      <c r="K66" s="37"/>
      <c r="L66" s="37"/>
      <c r="M66" s="37"/>
      <c r="N66" s="37"/>
      <c r="O66" s="37"/>
      <c r="P66" s="37"/>
      <c r="Q66" s="36"/>
      <c r="R66" s="36"/>
      <c r="S66" s="36"/>
      <c r="T66" s="36"/>
      <c r="U66" s="36"/>
      <c r="V66" s="36"/>
      <c r="W66" s="36"/>
      <c r="X66" s="36"/>
      <c r="Y66" s="36"/>
      <c r="Z66" s="36"/>
      <c r="AA66" s="36"/>
      <c r="AB66" s="36"/>
      <c r="AC66" s="36"/>
      <c r="AD66" s="36"/>
      <c r="AE66" s="36"/>
      <c r="AF66" s="36"/>
      <c r="AG66" s="36"/>
      <c r="AH66" s="36"/>
    </row>
    <row r="67" spans="2:34" x14ac:dyDescent="0.45">
      <c r="B67" s="9"/>
      <c r="C67" s="1"/>
      <c r="D67" s="1"/>
      <c r="E67" s="1"/>
      <c r="F67" s="1"/>
      <c r="G67" s="1"/>
      <c r="H67" s="1"/>
      <c r="I67" s="37"/>
      <c r="J67" s="37"/>
      <c r="K67" s="37"/>
      <c r="L67" s="37"/>
      <c r="M67" s="37"/>
      <c r="N67" s="37"/>
      <c r="O67" s="37"/>
      <c r="P67" s="37"/>
      <c r="Q67" s="36"/>
      <c r="R67" s="36"/>
      <c r="S67" s="36"/>
      <c r="T67" s="36"/>
      <c r="U67" s="36"/>
      <c r="V67" s="36"/>
      <c r="W67" s="36"/>
      <c r="X67" s="36"/>
      <c r="Y67" s="36"/>
      <c r="Z67" s="36"/>
      <c r="AA67" s="36"/>
      <c r="AB67" s="36"/>
      <c r="AC67" s="36"/>
      <c r="AD67" s="36"/>
      <c r="AE67" s="36"/>
      <c r="AF67" s="36"/>
      <c r="AG67" s="36"/>
      <c r="AH67" s="36"/>
    </row>
    <row r="68" spans="2:34" x14ac:dyDescent="0.45">
      <c r="B68" s="9"/>
      <c r="C68" s="1"/>
      <c r="D68" s="1"/>
      <c r="E68" s="1"/>
      <c r="F68" s="1"/>
      <c r="G68" s="1"/>
      <c r="H68" s="1"/>
      <c r="I68" s="37"/>
      <c r="J68" s="37"/>
      <c r="K68" s="37"/>
      <c r="L68" s="37"/>
      <c r="M68" s="37"/>
      <c r="N68" s="37"/>
      <c r="O68" s="37"/>
      <c r="P68" s="37"/>
      <c r="Q68" s="36"/>
      <c r="R68" s="36"/>
      <c r="S68" s="36"/>
      <c r="T68" s="36"/>
      <c r="U68" s="36"/>
      <c r="V68" s="36"/>
      <c r="W68" s="36"/>
      <c r="X68" s="36"/>
      <c r="Y68" s="36"/>
      <c r="Z68" s="36"/>
      <c r="AA68" s="36"/>
      <c r="AB68" s="36"/>
      <c r="AC68" s="36"/>
      <c r="AD68" s="36"/>
      <c r="AE68" s="36"/>
      <c r="AF68" s="36"/>
      <c r="AG68" s="36"/>
      <c r="AH68" s="36"/>
    </row>
    <row r="69" spans="2:34" x14ac:dyDescent="0.45">
      <c r="B69" s="9"/>
      <c r="C69" s="1"/>
      <c r="D69" s="1"/>
      <c r="E69" s="1"/>
      <c r="F69" s="1"/>
      <c r="G69" s="1"/>
      <c r="H69" s="1"/>
      <c r="I69" s="37"/>
      <c r="J69" s="37"/>
      <c r="K69" s="37"/>
      <c r="L69" s="37"/>
      <c r="M69" s="37"/>
      <c r="N69" s="37"/>
      <c r="O69" s="37"/>
      <c r="P69" s="37"/>
      <c r="Q69" s="36"/>
      <c r="R69" s="36"/>
      <c r="S69" s="36"/>
      <c r="T69" s="36"/>
      <c r="U69" s="36"/>
      <c r="V69" s="36"/>
      <c r="W69" s="36"/>
      <c r="X69" s="36"/>
      <c r="Y69" s="36"/>
      <c r="Z69" s="36"/>
      <c r="AA69" s="36"/>
      <c r="AB69" s="36"/>
      <c r="AC69" s="36"/>
      <c r="AD69" s="36"/>
      <c r="AE69" s="36"/>
      <c r="AF69" s="36"/>
      <c r="AG69" s="36"/>
      <c r="AH69" s="36"/>
    </row>
    <row r="70" spans="2:34" x14ac:dyDescent="0.45">
      <c r="B70" s="9"/>
      <c r="C70" s="1"/>
      <c r="D70" s="1"/>
      <c r="E70" s="1"/>
      <c r="F70" s="1"/>
      <c r="G70" s="1"/>
      <c r="H70" s="1"/>
      <c r="I70" s="37"/>
      <c r="J70" s="37"/>
      <c r="K70" s="37"/>
      <c r="L70" s="37"/>
      <c r="M70" s="37"/>
      <c r="N70" s="37"/>
      <c r="O70" s="37"/>
      <c r="P70" s="37"/>
      <c r="Q70" s="36"/>
      <c r="R70" s="36"/>
      <c r="S70" s="36"/>
      <c r="T70" s="36"/>
      <c r="U70" s="36"/>
      <c r="V70" s="36"/>
      <c r="W70" s="36"/>
      <c r="X70" s="36"/>
      <c r="Y70" s="36"/>
      <c r="Z70" s="36"/>
      <c r="AA70" s="36"/>
      <c r="AB70" s="36"/>
      <c r="AC70" s="36"/>
      <c r="AD70" s="36"/>
      <c r="AE70" s="36"/>
      <c r="AF70" s="36"/>
      <c r="AG70" s="36"/>
      <c r="AH70" s="36"/>
    </row>
    <row r="71" spans="2:34" x14ac:dyDescent="0.45">
      <c r="B71" s="9"/>
      <c r="C71" s="1"/>
      <c r="D71" s="1"/>
      <c r="E71" s="1"/>
      <c r="F71" s="1"/>
      <c r="G71" s="1"/>
      <c r="H71" s="1"/>
      <c r="I71" s="37"/>
      <c r="J71" s="37"/>
      <c r="K71" s="37"/>
      <c r="L71" s="37"/>
      <c r="M71" s="37"/>
      <c r="N71" s="37"/>
      <c r="O71" s="37"/>
      <c r="P71" s="37"/>
      <c r="Q71" s="36"/>
      <c r="R71" s="36"/>
      <c r="S71" s="36"/>
      <c r="T71" s="36"/>
      <c r="U71" s="36"/>
      <c r="V71" s="36"/>
      <c r="W71" s="36"/>
      <c r="X71" s="36"/>
      <c r="Y71" s="36"/>
      <c r="Z71" s="36"/>
      <c r="AA71" s="36"/>
      <c r="AB71" s="36"/>
      <c r="AC71" s="36"/>
      <c r="AD71" s="36"/>
      <c r="AE71" s="36"/>
      <c r="AF71" s="36"/>
      <c r="AG71" s="36"/>
      <c r="AH71" s="36"/>
    </row>
    <row r="72" spans="2:34" x14ac:dyDescent="0.45">
      <c r="B72" s="9"/>
      <c r="C72" s="1"/>
      <c r="D72" s="1"/>
      <c r="E72" s="1"/>
      <c r="F72" s="1"/>
      <c r="G72" s="1"/>
      <c r="H72" s="1"/>
      <c r="I72" s="37"/>
      <c r="J72" s="37"/>
      <c r="K72" s="37"/>
      <c r="L72" s="37"/>
      <c r="M72" s="37"/>
      <c r="N72" s="37"/>
      <c r="O72" s="37"/>
      <c r="P72" s="37"/>
      <c r="Q72" s="36"/>
      <c r="R72" s="36"/>
      <c r="S72" s="36"/>
      <c r="T72" s="36"/>
      <c r="U72" s="36"/>
      <c r="V72" s="36"/>
      <c r="W72" s="36"/>
      <c r="X72" s="36"/>
      <c r="Y72" s="36"/>
      <c r="Z72" s="36"/>
      <c r="AA72" s="36"/>
      <c r="AB72" s="36"/>
      <c r="AC72" s="36"/>
      <c r="AD72" s="36"/>
      <c r="AE72" s="36"/>
      <c r="AF72" s="36"/>
      <c r="AG72" s="36"/>
      <c r="AH72" s="36"/>
    </row>
    <row r="73" spans="2:34" x14ac:dyDescent="0.45">
      <c r="B73" s="9"/>
      <c r="C73" s="1"/>
      <c r="D73" s="1"/>
      <c r="E73" s="1"/>
      <c r="F73" s="1"/>
      <c r="G73" s="1"/>
      <c r="H73" s="1"/>
      <c r="I73" s="37"/>
      <c r="J73" s="37"/>
      <c r="K73" s="37"/>
      <c r="L73" s="37"/>
      <c r="M73" s="37"/>
      <c r="N73" s="37"/>
      <c r="O73" s="37"/>
      <c r="P73" s="37"/>
      <c r="Q73" s="36"/>
      <c r="R73" s="36"/>
      <c r="S73" s="36"/>
      <c r="T73" s="36"/>
      <c r="U73" s="36"/>
      <c r="V73" s="36"/>
      <c r="W73" s="36"/>
      <c r="X73" s="36"/>
      <c r="Y73" s="36"/>
      <c r="Z73" s="36"/>
      <c r="AA73" s="36"/>
      <c r="AB73" s="36"/>
      <c r="AC73" s="36"/>
      <c r="AD73" s="36"/>
      <c r="AE73" s="36"/>
      <c r="AF73" s="36"/>
      <c r="AG73" s="36"/>
      <c r="AH73" s="36"/>
    </row>
    <row r="74" spans="2:34" x14ac:dyDescent="0.45">
      <c r="B74" s="9"/>
      <c r="C74" s="1"/>
      <c r="D74" s="1"/>
      <c r="E74" s="1"/>
      <c r="F74" s="1"/>
      <c r="G74" s="1"/>
      <c r="H74" s="1"/>
      <c r="I74" s="37"/>
      <c r="J74" s="37"/>
      <c r="K74" s="37"/>
      <c r="L74" s="37"/>
      <c r="M74" s="37"/>
      <c r="N74" s="37"/>
      <c r="O74" s="37"/>
      <c r="P74" s="37"/>
      <c r="Q74" s="36"/>
      <c r="R74" s="36"/>
      <c r="S74" s="36"/>
      <c r="T74" s="36"/>
      <c r="U74" s="36"/>
      <c r="V74" s="36"/>
      <c r="W74" s="36"/>
      <c r="X74" s="36"/>
      <c r="Y74" s="36"/>
      <c r="Z74" s="36"/>
      <c r="AA74" s="36"/>
      <c r="AB74" s="36"/>
      <c r="AC74" s="36"/>
      <c r="AD74" s="36"/>
      <c r="AE74" s="36"/>
      <c r="AF74" s="36"/>
      <c r="AG74" s="36"/>
      <c r="AH74" s="36"/>
    </row>
    <row r="75" spans="2:34" x14ac:dyDescent="0.45">
      <c r="B75" s="9"/>
      <c r="C75" s="1"/>
      <c r="D75" s="1"/>
      <c r="E75" s="1"/>
      <c r="F75" s="1"/>
      <c r="G75" s="1"/>
      <c r="H75" s="1"/>
      <c r="I75" s="37"/>
      <c r="J75" s="37"/>
      <c r="K75" s="37"/>
      <c r="L75" s="37"/>
      <c r="M75" s="37"/>
      <c r="N75" s="37"/>
      <c r="O75" s="37"/>
      <c r="P75" s="37"/>
      <c r="Q75" s="36"/>
      <c r="R75" s="36"/>
      <c r="S75" s="36"/>
      <c r="T75" s="36"/>
      <c r="U75" s="36"/>
      <c r="V75" s="36"/>
      <c r="W75" s="36"/>
      <c r="X75" s="36"/>
      <c r="Y75" s="36"/>
      <c r="Z75" s="36"/>
      <c r="AA75" s="36"/>
      <c r="AB75" s="36"/>
      <c r="AC75" s="36"/>
      <c r="AD75" s="36"/>
      <c r="AE75" s="36"/>
      <c r="AF75" s="36"/>
      <c r="AG75" s="36"/>
      <c r="AH75" s="36"/>
    </row>
    <row r="76" spans="2:34" x14ac:dyDescent="0.45">
      <c r="B76" s="9"/>
      <c r="C76" s="1"/>
      <c r="D76" s="1"/>
      <c r="E76" s="1"/>
      <c r="F76" s="1"/>
      <c r="G76" s="1"/>
      <c r="H76" s="1"/>
      <c r="I76" s="37"/>
      <c r="J76" s="37"/>
      <c r="K76" s="37"/>
      <c r="L76" s="37"/>
      <c r="M76" s="37"/>
      <c r="N76" s="37"/>
      <c r="O76" s="37"/>
      <c r="P76" s="37"/>
      <c r="Q76" s="36"/>
      <c r="R76" s="36"/>
      <c r="S76" s="36"/>
      <c r="T76" s="36"/>
      <c r="U76" s="36"/>
      <c r="V76" s="36"/>
      <c r="W76" s="36"/>
      <c r="X76" s="36"/>
      <c r="Y76" s="36"/>
      <c r="Z76" s="36"/>
      <c r="AA76" s="36"/>
      <c r="AB76" s="36"/>
      <c r="AC76" s="36"/>
      <c r="AD76" s="36"/>
      <c r="AE76" s="36"/>
      <c r="AF76" s="36"/>
      <c r="AG76" s="36"/>
      <c r="AH76" s="36"/>
    </row>
    <row r="77" spans="2:34" x14ac:dyDescent="0.45">
      <c r="B77" s="9"/>
      <c r="C77" s="1"/>
      <c r="D77" s="1"/>
      <c r="E77" s="1"/>
      <c r="F77" s="1"/>
      <c r="G77" s="1"/>
      <c r="H77" s="1"/>
      <c r="I77" s="37"/>
      <c r="J77" s="37"/>
      <c r="K77" s="37"/>
      <c r="L77" s="37"/>
      <c r="M77" s="37"/>
      <c r="N77" s="37"/>
      <c r="O77" s="37"/>
      <c r="P77" s="37"/>
      <c r="Q77" s="36"/>
      <c r="R77" s="36"/>
      <c r="S77" s="36"/>
      <c r="T77" s="36"/>
      <c r="U77" s="36"/>
      <c r="V77" s="36"/>
      <c r="W77" s="36"/>
      <c r="X77" s="36"/>
      <c r="Y77" s="36"/>
      <c r="Z77" s="36"/>
      <c r="AA77" s="36"/>
      <c r="AB77" s="36"/>
      <c r="AC77" s="36"/>
      <c r="AD77" s="36"/>
      <c r="AE77" s="36"/>
      <c r="AF77" s="36"/>
      <c r="AG77" s="36"/>
      <c r="AH77" s="36"/>
    </row>
    <row r="78" spans="2:34" x14ac:dyDescent="0.45">
      <c r="B78" s="9"/>
      <c r="C78" s="1"/>
      <c r="D78" s="1"/>
      <c r="E78" s="1"/>
      <c r="F78" s="1"/>
      <c r="G78" s="1"/>
      <c r="H78" s="1"/>
      <c r="I78" s="37"/>
      <c r="J78" s="37"/>
      <c r="K78" s="37"/>
      <c r="L78" s="37"/>
      <c r="M78" s="37"/>
      <c r="N78" s="37"/>
      <c r="O78" s="37"/>
      <c r="P78" s="37"/>
      <c r="Q78" s="36"/>
      <c r="R78" s="36"/>
      <c r="S78" s="36"/>
      <c r="T78" s="36"/>
      <c r="U78" s="36"/>
      <c r="V78" s="36"/>
      <c r="W78" s="36"/>
      <c r="X78" s="36"/>
      <c r="Y78" s="36"/>
      <c r="Z78" s="36"/>
      <c r="AA78" s="36"/>
      <c r="AB78" s="36"/>
      <c r="AC78" s="36"/>
      <c r="AD78" s="36"/>
      <c r="AE78" s="36"/>
      <c r="AF78" s="36"/>
      <c r="AG78" s="36"/>
      <c r="AH78" s="36"/>
    </row>
    <row r="79" spans="2:34" x14ac:dyDescent="0.45">
      <c r="B79" s="9"/>
      <c r="C79" s="1"/>
      <c r="D79" s="1"/>
      <c r="E79" s="1"/>
      <c r="F79" s="1"/>
      <c r="G79" s="1"/>
      <c r="H79" s="1"/>
      <c r="I79" s="37"/>
      <c r="J79" s="37"/>
      <c r="K79" s="37"/>
      <c r="L79" s="37"/>
      <c r="M79" s="37"/>
      <c r="N79" s="37"/>
      <c r="O79" s="37"/>
      <c r="P79" s="37"/>
      <c r="Q79" s="36"/>
      <c r="R79" s="36"/>
      <c r="S79" s="36"/>
      <c r="T79" s="36"/>
      <c r="U79" s="36"/>
      <c r="V79" s="36"/>
      <c r="W79" s="36"/>
      <c r="X79" s="36"/>
      <c r="Y79" s="36"/>
      <c r="Z79" s="36"/>
      <c r="AA79" s="36"/>
      <c r="AB79" s="36"/>
      <c r="AC79" s="36"/>
      <c r="AD79" s="36"/>
      <c r="AE79" s="36"/>
      <c r="AF79" s="36"/>
      <c r="AG79" s="36"/>
      <c r="AH79" s="36"/>
    </row>
    <row r="80" spans="2:34" x14ac:dyDescent="0.45">
      <c r="B80" s="9"/>
      <c r="C80" s="1"/>
      <c r="D80" s="1"/>
      <c r="E80" s="1"/>
      <c r="F80" s="1"/>
      <c r="G80" s="1"/>
      <c r="H80" s="1"/>
      <c r="I80" s="37"/>
      <c r="J80" s="37"/>
      <c r="K80" s="37"/>
      <c r="L80" s="37"/>
      <c r="M80" s="37"/>
      <c r="N80" s="37"/>
      <c r="O80" s="37"/>
      <c r="P80" s="37"/>
      <c r="Q80" s="36"/>
      <c r="R80" s="36"/>
      <c r="S80" s="36"/>
      <c r="T80" s="36"/>
      <c r="U80" s="36"/>
      <c r="V80" s="36"/>
      <c r="W80" s="36"/>
      <c r="X80" s="36"/>
      <c r="Y80" s="36"/>
      <c r="Z80" s="36"/>
      <c r="AA80" s="36"/>
      <c r="AB80" s="36"/>
      <c r="AC80" s="36"/>
      <c r="AD80" s="36"/>
      <c r="AE80" s="36"/>
      <c r="AF80" s="36"/>
      <c r="AG80" s="36"/>
      <c r="AH80" s="36"/>
    </row>
    <row r="81" spans="2:34" x14ac:dyDescent="0.45">
      <c r="B81" s="9"/>
      <c r="C81" s="1"/>
      <c r="D81" s="1"/>
      <c r="E81" s="1"/>
      <c r="F81" s="1"/>
      <c r="G81" s="1"/>
      <c r="H81" s="1"/>
      <c r="I81" s="37"/>
      <c r="J81" s="37"/>
      <c r="K81" s="37"/>
      <c r="L81" s="37"/>
      <c r="M81" s="37"/>
      <c r="N81" s="37"/>
      <c r="O81" s="37"/>
      <c r="P81" s="37"/>
      <c r="Q81" s="36"/>
      <c r="R81" s="36"/>
      <c r="S81" s="36"/>
      <c r="T81" s="36"/>
      <c r="U81" s="36"/>
      <c r="V81" s="36"/>
      <c r="W81" s="36"/>
      <c r="X81" s="36"/>
      <c r="Y81" s="36"/>
      <c r="Z81" s="36"/>
      <c r="AA81" s="36"/>
      <c r="AB81" s="36"/>
      <c r="AC81" s="36"/>
      <c r="AD81" s="36"/>
      <c r="AE81" s="36"/>
      <c r="AF81" s="36"/>
      <c r="AG81" s="36"/>
      <c r="AH81" s="36"/>
    </row>
    <row r="82" spans="2:34" x14ac:dyDescent="0.45">
      <c r="B82" s="9"/>
      <c r="F82" s="37"/>
      <c r="G82" s="37"/>
      <c r="H82" s="37"/>
      <c r="I82" s="37"/>
      <c r="J82" s="37"/>
      <c r="K82" s="37"/>
      <c r="L82" s="37"/>
      <c r="M82" s="37"/>
      <c r="N82" s="37"/>
      <c r="O82" s="37"/>
      <c r="P82" s="37"/>
      <c r="Q82" s="36"/>
      <c r="R82" s="36"/>
      <c r="S82" s="36"/>
      <c r="T82" s="36"/>
      <c r="U82" s="36"/>
      <c r="V82" s="36"/>
      <c r="W82" s="36"/>
      <c r="X82" s="36"/>
      <c r="Y82" s="36"/>
      <c r="Z82" s="36"/>
      <c r="AA82" s="36"/>
      <c r="AB82" s="36"/>
      <c r="AC82" s="36"/>
      <c r="AD82" s="36"/>
      <c r="AE82" s="36"/>
      <c r="AF82" s="36"/>
      <c r="AG82" s="36"/>
      <c r="AH82" s="36"/>
    </row>
    <row r="83" spans="2:34" x14ac:dyDescent="0.45">
      <c r="B83" s="9"/>
      <c r="F83" s="37"/>
      <c r="G83" s="37"/>
      <c r="H83" s="37"/>
      <c r="I83" s="37"/>
      <c r="J83" s="37"/>
      <c r="K83" s="37"/>
      <c r="L83" s="37"/>
      <c r="M83" s="37"/>
      <c r="N83" s="37"/>
      <c r="O83" s="37"/>
      <c r="P83" s="37"/>
      <c r="Q83" s="36"/>
      <c r="R83" s="36"/>
      <c r="S83" s="36"/>
      <c r="T83" s="36"/>
      <c r="U83" s="36"/>
      <c r="V83" s="36"/>
      <c r="W83" s="36"/>
      <c r="X83" s="36"/>
      <c r="Y83" s="36"/>
      <c r="Z83" s="36"/>
      <c r="AA83" s="36"/>
      <c r="AB83" s="36"/>
      <c r="AC83" s="36"/>
      <c r="AD83" s="36"/>
      <c r="AE83" s="36"/>
      <c r="AF83" s="36"/>
      <c r="AG83" s="36"/>
      <c r="AH83" s="36"/>
    </row>
    <row r="84" spans="2:34" x14ac:dyDescent="0.45">
      <c r="B84" s="9"/>
      <c r="F84" s="37"/>
      <c r="G84" s="37"/>
      <c r="H84" s="37"/>
      <c r="I84" s="37"/>
      <c r="J84" s="37"/>
      <c r="K84" s="37"/>
      <c r="L84" s="37"/>
      <c r="M84" s="37"/>
      <c r="N84" s="37"/>
      <c r="O84" s="37"/>
      <c r="P84" s="37"/>
      <c r="Q84" s="36"/>
      <c r="R84" s="36"/>
      <c r="S84" s="36"/>
      <c r="T84" s="36"/>
      <c r="U84" s="36"/>
      <c r="V84" s="36"/>
      <c r="W84" s="36"/>
      <c r="X84" s="36"/>
      <c r="Y84" s="36"/>
      <c r="Z84" s="36"/>
      <c r="AA84" s="36"/>
      <c r="AB84" s="36"/>
      <c r="AC84" s="36"/>
      <c r="AD84" s="36"/>
      <c r="AE84" s="36"/>
      <c r="AF84" s="36"/>
      <c r="AG84" s="36"/>
      <c r="AH84" s="36"/>
    </row>
    <row r="85" spans="2:34" x14ac:dyDescent="0.45">
      <c r="B85" s="9"/>
      <c r="F85" s="37"/>
      <c r="G85" s="37"/>
      <c r="H85" s="37"/>
      <c r="I85" s="37"/>
      <c r="J85" s="37"/>
      <c r="K85" s="37"/>
      <c r="L85" s="37"/>
      <c r="M85" s="37"/>
      <c r="N85" s="37"/>
      <c r="O85" s="37"/>
      <c r="P85" s="37"/>
      <c r="Q85" s="36"/>
      <c r="R85" s="36"/>
      <c r="S85" s="36"/>
      <c r="T85" s="36"/>
      <c r="U85" s="36"/>
      <c r="V85" s="36"/>
      <c r="W85" s="36"/>
      <c r="X85" s="36"/>
      <c r="Y85" s="36"/>
      <c r="Z85" s="36"/>
      <c r="AA85" s="36"/>
      <c r="AB85" s="36"/>
      <c r="AC85" s="36"/>
      <c r="AD85" s="36"/>
      <c r="AE85" s="36"/>
      <c r="AF85" s="36"/>
      <c r="AG85" s="36"/>
      <c r="AH85" s="36"/>
    </row>
    <row r="86" spans="2:34" x14ac:dyDescent="0.45">
      <c r="B86" s="9"/>
      <c r="F86" s="37"/>
      <c r="G86" s="37"/>
      <c r="H86" s="37"/>
      <c r="I86" s="37"/>
      <c r="J86" s="37"/>
      <c r="K86" s="37"/>
      <c r="L86" s="37"/>
      <c r="M86" s="37"/>
      <c r="N86" s="37"/>
      <c r="O86" s="37"/>
      <c r="P86" s="37"/>
      <c r="Q86" s="36"/>
      <c r="R86" s="36"/>
      <c r="S86" s="36"/>
      <c r="T86" s="36"/>
      <c r="U86" s="36"/>
      <c r="V86" s="36"/>
      <c r="W86" s="36"/>
      <c r="X86" s="36"/>
      <c r="Y86" s="36"/>
      <c r="Z86" s="36"/>
      <c r="AA86" s="36"/>
      <c r="AB86" s="36"/>
      <c r="AC86" s="36"/>
      <c r="AD86" s="36"/>
      <c r="AE86" s="36"/>
      <c r="AF86" s="36"/>
      <c r="AG86" s="36"/>
      <c r="AH86" s="36"/>
    </row>
    <row r="87" spans="2:34" x14ac:dyDescent="0.45">
      <c r="B87" s="9"/>
      <c r="F87" s="37"/>
      <c r="G87" s="37"/>
      <c r="H87" s="37"/>
      <c r="I87" s="37"/>
      <c r="J87" s="37"/>
      <c r="K87" s="37"/>
      <c r="L87" s="37"/>
      <c r="M87" s="37"/>
      <c r="N87" s="37"/>
      <c r="O87" s="37"/>
      <c r="P87" s="37"/>
      <c r="Q87" s="36"/>
      <c r="R87" s="36"/>
      <c r="S87" s="36"/>
      <c r="T87" s="36"/>
      <c r="U87" s="36"/>
      <c r="V87" s="36"/>
      <c r="W87" s="36"/>
      <c r="X87" s="36"/>
      <c r="Y87" s="36"/>
      <c r="Z87" s="36"/>
      <c r="AA87" s="36"/>
      <c r="AB87" s="36"/>
      <c r="AC87" s="36"/>
      <c r="AD87" s="36"/>
      <c r="AE87" s="36"/>
      <c r="AF87" s="36"/>
      <c r="AG87" s="36"/>
      <c r="AH87" s="36"/>
    </row>
    <row r="88" spans="2:34" x14ac:dyDescent="0.45">
      <c r="B88" s="9"/>
      <c r="F88" s="37"/>
      <c r="G88" s="37"/>
      <c r="H88" s="37"/>
      <c r="I88" s="37"/>
      <c r="J88" s="37"/>
      <c r="K88" s="37"/>
      <c r="L88" s="37"/>
      <c r="M88" s="37"/>
      <c r="N88" s="37"/>
      <c r="O88" s="37"/>
      <c r="P88" s="37"/>
      <c r="Q88" s="36"/>
      <c r="R88" s="36"/>
      <c r="S88" s="36"/>
      <c r="T88" s="36"/>
      <c r="U88" s="36"/>
      <c r="V88" s="36"/>
      <c r="W88" s="36"/>
      <c r="X88" s="36"/>
      <c r="Y88" s="36"/>
      <c r="Z88" s="36"/>
      <c r="AA88" s="36"/>
      <c r="AB88" s="36"/>
      <c r="AC88" s="36"/>
      <c r="AD88" s="36"/>
      <c r="AE88" s="36"/>
      <c r="AF88" s="36"/>
      <c r="AG88" s="36"/>
      <c r="AH88" s="36"/>
    </row>
    <row r="89" spans="2:34" x14ac:dyDescent="0.45">
      <c r="B89" s="9"/>
      <c r="F89" s="37"/>
      <c r="G89" s="37"/>
      <c r="H89" s="37"/>
      <c r="I89" s="37"/>
      <c r="J89" s="37"/>
      <c r="K89" s="37"/>
      <c r="L89" s="37"/>
      <c r="M89" s="37"/>
      <c r="N89" s="37"/>
      <c r="O89" s="37"/>
      <c r="P89" s="37"/>
      <c r="Q89" s="36"/>
      <c r="R89" s="36"/>
      <c r="S89" s="36"/>
      <c r="T89" s="36"/>
      <c r="U89" s="36"/>
      <c r="V89" s="36"/>
      <c r="W89" s="36"/>
      <c r="X89" s="36"/>
      <c r="Y89" s="36"/>
      <c r="Z89" s="36"/>
      <c r="AA89" s="36"/>
      <c r="AB89" s="36"/>
      <c r="AC89" s="36"/>
      <c r="AD89" s="36"/>
      <c r="AE89" s="36"/>
      <c r="AF89" s="36"/>
      <c r="AG89" s="36"/>
      <c r="AH89" s="36"/>
    </row>
    <row r="90" spans="2:34" ht="15" customHeight="1" x14ac:dyDescent="0.45">
      <c r="B90" s="9"/>
      <c r="F90" s="36"/>
      <c r="G90" s="36"/>
      <c r="H90" s="36"/>
      <c r="I90" s="36"/>
      <c r="J90" s="37"/>
      <c r="K90" s="37"/>
      <c r="L90" s="36"/>
      <c r="M90" s="36"/>
      <c r="N90" s="37"/>
      <c r="O90" s="36"/>
      <c r="P90" s="36"/>
      <c r="Q90" s="36"/>
      <c r="R90" s="36"/>
      <c r="S90" s="36"/>
      <c r="T90" s="36"/>
      <c r="U90" s="36"/>
      <c r="V90" s="36"/>
      <c r="W90" s="36"/>
      <c r="X90" s="36"/>
      <c r="Y90" s="36"/>
      <c r="Z90" s="36"/>
      <c r="AA90" s="36"/>
      <c r="AB90" s="36"/>
      <c r="AC90" s="36"/>
      <c r="AD90" s="36"/>
      <c r="AE90" s="36"/>
      <c r="AF90" s="36"/>
      <c r="AG90" s="36"/>
      <c r="AH90" s="36"/>
    </row>
    <row r="91" spans="2:34" ht="15" customHeight="1" x14ac:dyDescent="0.45">
      <c r="B91" s="9"/>
      <c r="C91" s="7" t="s">
        <v>55</v>
      </c>
      <c r="D91" s="7" t="s">
        <v>260</v>
      </c>
      <c r="E91" s="8" t="s">
        <v>71</v>
      </c>
      <c r="F91" s="36"/>
      <c r="G91" s="36"/>
      <c r="H91" s="36"/>
      <c r="I91" s="36"/>
      <c r="J91" s="37"/>
      <c r="K91" s="37"/>
      <c r="L91" s="36"/>
      <c r="M91" s="36"/>
      <c r="N91" s="37"/>
      <c r="O91" s="36"/>
      <c r="P91" s="36"/>
      <c r="Q91" s="36"/>
      <c r="R91" s="36"/>
      <c r="S91" s="36"/>
      <c r="T91" s="36"/>
      <c r="U91" s="36"/>
      <c r="V91" s="36"/>
      <c r="W91" s="36"/>
      <c r="X91" s="36"/>
      <c r="Y91" s="36"/>
      <c r="Z91" s="36"/>
      <c r="AA91" s="36"/>
      <c r="AB91" s="36"/>
      <c r="AC91" s="36"/>
      <c r="AD91" s="36"/>
      <c r="AE91" s="36"/>
      <c r="AF91" s="36"/>
      <c r="AG91" s="36"/>
      <c r="AH91" s="36"/>
    </row>
    <row r="92" spans="2:34" ht="15" customHeight="1" x14ac:dyDescent="0.45">
      <c r="B92" s="9"/>
      <c r="C92" s="39" t="s">
        <v>56</v>
      </c>
      <c r="D92" s="39" t="s">
        <v>261</v>
      </c>
      <c r="E92" s="40">
        <v>50</v>
      </c>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row>
    <row r="93" spans="2:34" ht="15" customHeight="1" x14ac:dyDescent="0.45">
      <c r="B93" s="9"/>
      <c r="C93" s="39" t="s">
        <v>57</v>
      </c>
      <c r="D93" s="39" t="s">
        <v>262</v>
      </c>
      <c r="E93" s="40">
        <v>20</v>
      </c>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row>
    <row r="94" spans="2:34" ht="15" customHeight="1" x14ac:dyDescent="0.45">
      <c r="B94" s="9"/>
      <c r="C94" s="39" t="s">
        <v>58</v>
      </c>
      <c r="D94" s="39" t="s">
        <v>263</v>
      </c>
      <c r="E94" s="40">
        <v>60</v>
      </c>
      <c r="H94" s="37"/>
      <c r="I94" s="37"/>
      <c r="J94" s="37"/>
      <c r="K94" s="37"/>
      <c r="L94" s="36"/>
      <c r="M94" s="36"/>
      <c r="N94" s="36"/>
      <c r="O94" s="36"/>
      <c r="P94" s="36"/>
      <c r="Q94" s="36"/>
      <c r="R94" s="36"/>
      <c r="S94" s="36"/>
      <c r="T94" s="36"/>
      <c r="U94" s="36"/>
      <c r="V94" s="36"/>
      <c r="W94" s="36"/>
      <c r="X94" s="36"/>
      <c r="Y94" s="36"/>
      <c r="Z94" s="36"/>
      <c r="AA94" s="36"/>
      <c r="AB94" s="36"/>
      <c r="AC94" s="36"/>
      <c r="AD94" s="36"/>
      <c r="AE94" s="36"/>
      <c r="AF94" s="36"/>
      <c r="AG94" s="36"/>
      <c r="AH94" s="36"/>
    </row>
    <row r="95" spans="2:34" ht="15" customHeight="1" x14ac:dyDescent="0.45">
      <c r="B95" s="9"/>
      <c r="C95" s="39" t="s">
        <v>59</v>
      </c>
      <c r="D95" s="39" t="s">
        <v>264</v>
      </c>
      <c r="E95" s="40">
        <v>40</v>
      </c>
      <c r="H95" s="37"/>
      <c r="I95" s="37"/>
      <c r="J95" s="37"/>
      <c r="K95" s="37"/>
      <c r="L95" s="36"/>
      <c r="M95" s="36"/>
      <c r="N95" s="36"/>
      <c r="O95" s="36"/>
      <c r="P95" s="36"/>
      <c r="Q95" s="36"/>
      <c r="R95" s="36"/>
      <c r="S95" s="36"/>
      <c r="T95" s="36"/>
      <c r="U95" s="36"/>
      <c r="V95" s="36"/>
      <c r="W95" s="36"/>
      <c r="X95" s="36"/>
      <c r="Y95" s="36"/>
      <c r="Z95" s="36"/>
      <c r="AA95" s="36"/>
      <c r="AB95" s="36"/>
      <c r="AC95" s="36"/>
      <c r="AD95" s="36"/>
      <c r="AE95" s="36"/>
      <c r="AF95" s="36"/>
      <c r="AG95" s="36"/>
      <c r="AH95" s="36"/>
    </row>
    <row r="96" spans="2:34" ht="15" customHeight="1" x14ac:dyDescent="0.45">
      <c r="B96" s="9"/>
      <c r="C96" s="39" t="s">
        <v>56</v>
      </c>
      <c r="D96" s="39" t="s">
        <v>265</v>
      </c>
      <c r="E96" s="40">
        <v>50</v>
      </c>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row>
    <row r="97" spans="2:34" x14ac:dyDescent="0.45">
      <c r="B97" s="9"/>
      <c r="C97" s="39" t="s">
        <v>57</v>
      </c>
      <c r="D97" s="39" t="s">
        <v>266</v>
      </c>
      <c r="E97" s="40">
        <v>20</v>
      </c>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row>
    <row r="98" spans="2:34" x14ac:dyDescent="0.45">
      <c r="B98" s="9"/>
      <c r="C98" s="39" t="s">
        <v>58</v>
      </c>
      <c r="D98" s="39" t="s">
        <v>267</v>
      </c>
      <c r="E98" s="40">
        <v>60</v>
      </c>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row>
    <row r="99" spans="2:34" x14ac:dyDescent="0.45">
      <c r="B99" s="9"/>
      <c r="C99" s="39" t="s">
        <v>59</v>
      </c>
      <c r="D99" s="39" t="s">
        <v>268</v>
      </c>
      <c r="E99" s="40">
        <v>40</v>
      </c>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row>
    <row r="100" spans="2:34" x14ac:dyDescent="0.45">
      <c r="B100" s="9"/>
      <c r="C100" s="39" t="s">
        <v>56</v>
      </c>
      <c r="D100" s="39" t="s">
        <v>265</v>
      </c>
      <c r="E100" s="40">
        <v>50</v>
      </c>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row>
    <row r="101" spans="2:34" x14ac:dyDescent="0.45">
      <c r="B101" s="9"/>
      <c r="C101" s="39" t="s">
        <v>57</v>
      </c>
      <c r="D101" s="39" t="s">
        <v>266</v>
      </c>
      <c r="E101" s="40">
        <v>20</v>
      </c>
      <c r="F101" s="36"/>
      <c r="G101" s="36"/>
    </row>
    <row r="102" spans="2:34" ht="15" customHeight="1" x14ac:dyDescent="0.45">
      <c r="B102" s="9"/>
      <c r="C102" s="39" t="s">
        <v>58</v>
      </c>
      <c r="D102" s="39" t="s">
        <v>263</v>
      </c>
      <c r="E102" s="40">
        <v>60</v>
      </c>
      <c r="F102" s="36"/>
      <c r="G102" s="36"/>
    </row>
    <row r="103" spans="2:34" ht="15" customHeight="1" x14ac:dyDescent="0.45">
      <c r="B103" s="9"/>
      <c r="C103" s="39" t="s">
        <v>59</v>
      </c>
      <c r="D103" s="39" t="s">
        <v>268</v>
      </c>
      <c r="E103" s="40">
        <v>40</v>
      </c>
      <c r="F103" s="36"/>
      <c r="G103" s="36"/>
    </row>
    <row r="104" spans="2:34" ht="15" customHeight="1" x14ac:dyDescent="0.45">
      <c r="B104" s="9"/>
      <c r="C104" s="37"/>
      <c r="D104" s="37"/>
      <c r="E104" s="38"/>
    </row>
    <row r="105" spans="2:34" ht="15" customHeight="1" thickBot="1" x14ac:dyDescent="0.5">
      <c r="B105" s="9"/>
      <c r="C105" s="37" t="s">
        <v>55</v>
      </c>
      <c r="D105" s="37" t="s">
        <v>260</v>
      </c>
      <c r="E105" s="23" t="s">
        <v>269</v>
      </c>
    </row>
    <row r="106" spans="2:34" ht="15" customHeight="1" thickTop="1" thickBot="1" x14ac:dyDescent="0.5">
      <c r="B106" s="9"/>
      <c r="C106" s="45" t="s">
        <v>59</v>
      </c>
      <c r="D106" s="45" t="s">
        <v>268</v>
      </c>
      <c r="E106" s="41">
        <f>AVERAGEIFS(E92:E103,C92:C103,C106,D92:D103,D106)</f>
        <v>40</v>
      </c>
    </row>
    <row r="107" spans="2:34" ht="15" customHeight="1" thickTop="1" x14ac:dyDescent="0.45">
      <c r="B107" s="9"/>
      <c r="E107" s="36"/>
    </row>
    <row r="108" spans="2:34" x14ac:dyDescent="0.45">
      <c r="E108" s="36"/>
    </row>
    <row r="109" spans="2:34" x14ac:dyDescent="0.45">
      <c r="E109" s="36"/>
    </row>
    <row r="110" spans="2:34" x14ac:dyDescent="0.45">
      <c r="E110" s="36"/>
    </row>
    <row r="117" spans="3:4" x14ac:dyDescent="0.45">
      <c r="C117" s="7" t="s">
        <v>257</v>
      </c>
      <c r="D117" s="8" t="s">
        <v>71</v>
      </c>
    </row>
    <row r="118" spans="3:4" x14ac:dyDescent="0.45">
      <c r="C118" s="13" t="s">
        <v>62</v>
      </c>
      <c r="D118" s="13">
        <v>50</v>
      </c>
    </row>
    <row r="119" spans="3:4" x14ac:dyDescent="0.45">
      <c r="C119" s="13" t="s">
        <v>63</v>
      </c>
      <c r="D119" s="13">
        <v>100</v>
      </c>
    </row>
    <row r="120" spans="3:4" x14ac:dyDescent="0.45">
      <c r="C120" s="13" t="s">
        <v>64</v>
      </c>
      <c r="D120" s="13">
        <v>40</v>
      </c>
    </row>
    <row r="121" spans="3:4" x14ac:dyDescent="0.45">
      <c r="C121" s="13" t="s">
        <v>65</v>
      </c>
      <c r="D121" s="13">
        <v>50</v>
      </c>
    </row>
    <row r="122" spans="3:4" ht="14.65" thickBot="1" x14ac:dyDescent="0.5">
      <c r="C122" s="13" t="s">
        <v>66</v>
      </c>
      <c r="D122" s="13">
        <v>20</v>
      </c>
    </row>
    <row r="123" spans="3:4" ht="15" thickTop="1" thickBot="1" x14ac:dyDescent="0.5">
      <c r="C123" s="50"/>
      <c r="D123" s="51">
        <f>SUMIF(D118:D122,"&gt;=50")</f>
        <v>200</v>
      </c>
    </row>
    <row r="124" spans="3:4" ht="14.65" thickTop="1" x14ac:dyDescent="0.45"/>
  </sheetData>
  <dataValidations count="2">
    <dataValidation type="list" allowBlank="1" showInputMessage="1" showErrorMessage="1" sqref="C17 C64 F17 F64 C106" xr:uid="{00000000-0002-0000-0900-000000000000}">
      <formula1>lst_Fruit</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defaultRowHeight="14.25" x14ac:dyDescent="0.45"/>
  <cols>
    <col min="1" max="1" width="13" customWidth="1"/>
    <col min="2" max="2" width="82.86328125" customWidth="1"/>
    <col min="3" max="4" width="13.1328125" customWidth="1"/>
  </cols>
  <sheetData>
    <row r="1" spans="1:4" ht="60" customHeight="1" x14ac:dyDescent="0.45">
      <c r="A1" s="25" t="s">
        <v>272</v>
      </c>
      <c r="C1" s="68"/>
      <c r="D1" s="80"/>
    </row>
    <row r="2" spans="1:4" x14ac:dyDescent="0.45">
      <c r="A2" s="25" t="s">
        <v>273</v>
      </c>
    </row>
    <row r="3" spans="1:4" ht="15" customHeight="1" x14ac:dyDescent="0.45">
      <c r="A3" s="27" t="s">
        <v>274</v>
      </c>
    </row>
    <row r="4" spans="1:4" ht="15" customHeight="1" x14ac:dyDescent="0.45">
      <c r="A4" s="27" t="s">
        <v>275</v>
      </c>
      <c r="C4" s="31" t="s">
        <v>55</v>
      </c>
      <c r="D4" s="29" t="s">
        <v>71</v>
      </c>
    </row>
    <row r="5" spans="1:4" ht="15" customHeight="1" x14ac:dyDescent="0.45">
      <c r="A5" s="27" t="s">
        <v>276</v>
      </c>
      <c r="C5" s="39" t="s">
        <v>56</v>
      </c>
      <c r="D5" s="40">
        <v>50</v>
      </c>
    </row>
    <row r="6" spans="1:4" x14ac:dyDescent="0.45">
      <c r="A6" s="25" t="s">
        <v>277</v>
      </c>
      <c r="C6" s="39" t="s">
        <v>57</v>
      </c>
      <c r="D6" s="40">
        <v>20</v>
      </c>
    </row>
    <row r="7" spans="1:4" ht="15" customHeight="1" x14ac:dyDescent="0.45">
      <c r="A7" s="27" t="s">
        <v>278</v>
      </c>
      <c r="C7" s="39" t="s">
        <v>58</v>
      </c>
      <c r="D7" s="40">
        <v>60</v>
      </c>
    </row>
    <row r="8" spans="1:4" ht="15" customHeight="1" x14ac:dyDescent="0.45">
      <c r="A8" s="25" t="s">
        <v>22</v>
      </c>
      <c r="C8" s="39" t="s">
        <v>59</v>
      </c>
      <c r="D8" s="40">
        <v>40</v>
      </c>
    </row>
    <row r="9" spans="1:4" ht="15" customHeight="1" thickBot="1" x14ac:dyDescent="0.5">
      <c r="A9" s="25" t="s">
        <v>23</v>
      </c>
      <c r="C9" s="37"/>
      <c r="D9" s="37"/>
    </row>
    <row r="10" spans="1:4" ht="15" thickTop="1" thickBot="1" x14ac:dyDescent="0.5">
      <c r="A10" s="25" t="s">
        <v>24</v>
      </c>
      <c r="C10" s="53" t="s">
        <v>56</v>
      </c>
      <c r="D10" s="41">
        <f>VLOOKUP(C10,C5:D8,2,FALSE)</f>
        <v>50</v>
      </c>
    </row>
    <row r="11" spans="1:4" ht="14.65" thickTop="1" x14ac:dyDescent="0.45">
      <c r="A11" s="25" t="s">
        <v>26</v>
      </c>
    </row>
    <row r="12" spans="1:4" x14ac:dyDescent="0.45">
      <c r="A12" s="25" t="s">
        <v>279</v>
      </c>
    </row>
    <row r="13" spans="1:4" x14ac:dyDescent="0.45">
      <c r="A13" s="25" t="s">
        <v>280</v>
      </c>
    </row>
    <row r="14" spans="1:4" x14ac:dyDescent="0.45">
      <c r="A14" s="25" t="s">
        <v>29</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4.25" x14ac:dyDescent="0.45"/>
  <cols>
    <col min="1" max="1" width="13" customWidth="1"/>
    <col min="2" max="2" width="82.86328125" customWidth="1"/>
    <col min="3" max="4" width="13.265625" customWidth="1"/>
  </cols>
  <sheetData>
    <row r="1" spans="1:4" ht="60" customHeight="1" x14ac:dyDescent="0.45">
      <c r="A1" s="25" t="s">
        <v>281</v>
      </c>
      <c r="C1" s="68"/>
      <c r="D1" s="85"/>
    </row>
    <row r="2" spans="1:4" ht="15" customHeight="1" x14ac:dyDescent="0.45">
      <c r="A2" s="25" t="s">
        <v>282</v>
      </c>
      <c r="C2" s="84"/>
      <c r="D2" s="84"/>
    </row>
    <row r="3" spans="1:4" x14ac:dyDescent="0.45">
      <c r="A3" s="25" t="s">
        <v>283</v>
      </c>
      <c r="C3" s="31" t="s">
        <v>55</v>
      </c>
      <c r="D3" s="29" t="s">
        <v>71</v>
      </c>
    </row>
    <row r="4" spans="1:4" x14ac:dyDescent="0.45">
      <c r="A4" s="25" t="s">
        <v>284</v>
      </c>
      <c r="C4" s="103" t="s">
        <v>56</v>
      </c>
      <c r="D4" s="104">
        <v>50</v>
      </c>
    </row>
    <row r="5" spans="1:4" x14ac:dyDescent="0.45">
      <c r="A5" s="25" t="s">
        <v>285</v>
      </c>
      <c r="C5" s="103" t="s">
        <v>57</v>
      </c>
      <c r="D5" s="104">
        <v>20</v>
      </c>
    </row>
    <row r="6" spans="1:4" x14ac:dyDescent="0.45">
      <c r="A6" s="25" t="s">
        <v>286</v>
      </c>
      <c r="C6" s="103" t="s">
        <v>58</v>
      </c>
      <c r="D6" s="104">
        <v>60</v>
      </c>
    </row>
    <row r="7" spans="1:4" ht="15" customHeight="1" x14ac:dyDescent="0.45">
      <c r="A7" s="27" t="s">
        <v>287</v>
      </c>
      <c r="C7" s="103" t="s">
        <v>59</v>
      </c>
      <c r="D7" s="104">
        <v>40</v>
      </c>
    </row>
    <row r="8" spans="1:4" ht="14.65" thickBot="1" x14ac:dyDescent="0.5">
      <c r="A8" s="25" t="s">
        <v>22</v>
      </c>
      <c r="C8" s="37"/>
      <c r="D8" s="37"/>
    </row>
    <row r="9" spans="1:4" ht="15" thickTop="1" thickBot="1" x14ac:dyDescent="0.5">
      <c r="A9" s="25" t="s">
        <v>23</v>
      </c>
      <c r="C9" s="83" t="s">
        <v>189</v>
      </c>
      <c r="D9" s="41" t="e">
        <f>VLOOKUP(C9,C3:D7,2,FALSE)</f>
        <v>#N/A</v>
      </c>
    </row>
    <row r="10" spans="1:4" ht="14.65" thickTop="1" x14ac:dyDescent="0.45">
      <c r="A10" s="25" t="s">
        <v>24</v>
      </c>
    </row>
    <row r="11" spans="1:4" x14ac:dyDescent="0.45">
      <c r="A11" s="25" t="s">
        <v>288</v>
      </c>
    </row>
    <row r="12" spans="1:4" x14ac:dyDescent="0.45">
      <c r="A12" s="25" t="s">
        <v>289</v>
      </c>
    </row>
    <row r="13" spans="1:4" x14ac:dyDescent="0.45">
      <c r="A13" s="25" t="s">
        <v>290</v>
      </c>
    </row>
    <row r="14" spans="1:4" x14ac:dyDescent="0.45">
      <c r="A14" s="25" t="s">
        <v>29</v>
      </c>
    </row>
    <row r="30" spans="3:4" x14ac:dyDescent="0.45">
      <c r="C30" s="31" t="s">
        <v>55</v>
      </c>
      <c r="D30" s="29" t="s">
        <v>71</v>
      </c>
    </row>
    <row r="31" spans="3:4" x14ac:dyDescent="0.45">
      <c r="C31" s="103" t="s">
        <v>56</v>
      </c>
      <c r="D31" s="104">
        <v>50</v>
      </c>
    </row>
    <row r="32" spans="3:4" x14ac:dyDescent="0.45">
      <c r="C32" s="103" t="s">
        <v>57</v>
      </c>
      <c r="D32" s="104">
        <v>20</v>
      </c>
    </row>
    <row r="33" spans="3:4" x14ac:dyDescent="0.45">
      <c r="C33" s="103" t="s">
        <v>58</v>
      </c>
      <c r="D33" s="104">
        <v>60</v>
      </c>
    </row>
    <row r="34" spans="3:4" x14ac:dyDescent="0.45">
      <c r="C34" s="103" t="s">
        <v>59</v>
      </c>
      <c r="D34" s="104">
        <v>40</v>
      </c>
    </row>
    <row r="35" spans="3:4" ht="14.65" thickBot="1" x14ac:dyDescent="0.5"/>
    <row r="36" spans="3:4" ht="15" thickTop="1" thickBot="1" x14ac:dyDescent="0.5">
      <c r="C36" s="83" t="s">
        <v>197</v>
      </c>
      <c r="D36" s="41" t="e">
        <f ca="1">sume(D31:D34)</f>
        <v>#NAME?</v>
      </c>
    </row>
    <row r="37" spans="3:4" ht="14.65" thickTop="1" x14ac:dyDescent="0.4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5"/>
  <sheetViews>
    <sheetView showGridLines="0" zoomScaleNormal="100" workbookViewId="0"/>
  </sheetViews>
  <sheetFormatPr defaultColWidth="8.86328125" defaultRowHeight="15" customHeight="1" x14ac:dyDescent="0.45"/>
  <cols>
    <col min="1" max="1" width="8.86328125" style="9"/>
    <col min="2" max="2" width="95.1328125" style="32" customWidth="1"/>
    <col min="3" max="16384" width="8.86328125" style="32"/>
  </cols>
  <sheetData>
    <row r="1" spans="1:2" ht="60" customHeight="1" x14ac:dyDescent="0.45">
      <c r="A1" s="9" t="s">
        <v>291</v>
      </c>
    </row>
    <row r="2" spans="1:2" s="33" customFormat="1" ht="15" customHeight="1" x14ac:dyDescent="0.7">
      <c r="A2" s="9" t="s">
        <v>304</v>
      </c>
      <c r="B2" s="32"/>
    </row>
    <row r="3" spans="1:2" s="33" customFormat="1" ht="15" customHeight="1" x14ac:dyDescent="0.7">
      <c r="A3" s="9" t="s">
        <v>292</v>
      </c>
      <c r="B3" s="32"/>
    </row>
    <row r="4" spans="1:2" s="34" customFormat="1" ht="15" customHeight="1" x14ac:dyDescent="0.45">
      <c r="A4" s="9" t="s">
        <v>293</v>
      </c>
      <c r="B4" s="32"/>
    </row>
    <row r="5" spans="1:2" s="34" customFormat="1" ht="15" customHeight="1" x14ac:dyDescent="0.45">
      <c r="A5" s="35" t="s">
        <v>294</v>
      </c>
      <c r="B5" s="32"/>
    </row>
  </sheetData>
  <hyperlinks>
    <hyperlink ref="A4" r:id="rId1" tooltip="Klicka här om du vill lära dig mer om communityn" display="http://go.microsoft.com/fwlink/?LinkId=844969" xr:uid="{00000000-0004-0000-0C00-000001000000}"/>
    <hyperlink ref="A5" r:id="rId2" tooltip="Klicka här om du är nyfiken på vad mer som är nytt" display="http://go.microsoft.com/fwlink/?LinkId=846286" xr:uid="{00000000-0004-0000-0C00-000002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328125" defaultRowHeight="20.25" customHeight="1" x14ac:dyDescent="0.45"/>
  <cols>
    <col min="1" max="1" width="129.73046875" style="1" customWidth="1"/>
    <col min="2" max="2" width="3.59765625" style="1" customWidth="1"/>
    <col min="3" max="16384" width="11.1328125" style="1"/>
  </cols>
  <sheetData>
    <row r="1" spans="1:1" ht="20.25" customHeight="1" x14ac:dyDescent="2.4">
      <c r="A1" s="60"/>
    </row>
    <row r="2" spans="1:1" ht="102" customHeight="1" x14ac:dyDescent="2.4">
      <c r="A2" s="60" t="s">
        <v>0</v>
      </c>
    </row>
    <row r="3" spans="1:1" ht="43.5" x14ac:dyDescent="0.65">
      <c r="A3" s="2" t="s">
        <v>1</v>
      </c>
    </row>
    <row r="4" spans="1:1" ht="264" customHeight="1" x14ac:dyDescent="0.45">
      <c r="A4" s="3" t="s">
        <v>2</v>
      </c>
    </row>
    <row r="5" spans="1:1" ht="20.25" customHeight="1" x14ac:dyDescent="0.65">
      <c r="A5" s="2"/>
    </row>
  </sheetData>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3" sqref="F3"/>
    </sheetView>
  </sheetViews>
  <sheetFormatPr defaultColWidth="9.1328125" defaultRowHeight="14.25" x14ac:dyDescent="0.45"/>
  <cols>
    <col min="1" max="1" width="12.73046875" style="25" customWidth="1"/>
    <col min="2" max="2" width="82.86328125" style="21" customWidth="1"/>
    <col min="3" max="3" width="26.3984375" style="21" bestFit="1" customWidth="1"/>
    <col min="4" max="4" width="2.265625" style="21" customWidth="1"/>
    <col min="5" max="5" width="18" style="21" bestFit="1" customWidth="1"/>
    <col min="6" max="6" width="15.73046875" style="21" customWidth="1"/>
    <col min="7" max="7" width="13.265625" style="21" customWidth="1"/>
    <col min="8" max="10" width="9.1328125" style="21"/>
    <col min="11" max="11" width="9.1328125" style="21" customWidth="1"/>
    <col min="12" max="16384" width="9.1328125" style="21"/>
  </cols>
  <sheetData>
    <row r="1" spans="1:7" ht="60" customHeight="1" x14ac:dyDescent="0.45">
      <c r="A1" s="25" t="s">
        <v>3</v>
      </c>
      <c r="C1" s="64"/>
      <c r="D1" s="65"/>
      <c r="E1" s="65"/>
      <c r="F1" s="65"/>
    </row>
    <row r="2" spans="1:7" ht="14.65" thickBot="1" x14ac:dyDescent="0.5">
      <c r="A2" s="25" t="s">
        <v>4</v>
      </c>
      <c r="C2" s="66" t="s">
        <v>30</v>
      </c>
      <c r="E2" s="7" t="s">
        <v>31</v>
      </c>
      <c r="F2" s="8" t="s">
        <v>37</v>
      </c>
      <c r="G2" s="8" t="s">
        <v>38</v>
      </c>
    </row>
    <row r="3" spans="1:7" ht="15" thickTop="1" thickBot="1" x14ac:dyDescent="0.5">
      <c r="A3" s="25" t="s">
        <v>5</v>
      </c>
      <c r="C3" s="82">
        <v>1</v>
      </c>
      <c r="E3" s="95" t="s">
        <v>32</v>
      </c>
      <c r="F3" s="94"/>
      <c r="G3" s="96">
        <f>C3+C4</f>
        <v>3</v>
      </c>
    </row>
    <row r="4" spans="1:7" ht="15" thickTop="1" thickBot="1" x14ac:dyDescent="0.5">
      <c r="A4" s="25" t="s">
        <v>6</v>
      </c>
      <c r="C4" s="82">
        <v>2</v>
      </c>
      <c r="E4" s="95" t="s">
        <v>33</v>
      </c>
      <c r="F4" s="94"/>
      <c r="G4" s="96">
        <f>C3-C4</f>
        <v>-1</v>
      </c>
    </row>
    <row r="5" spans="1:7" ht="14.65" thickTop="1" x14ac:dyDescent="0.45">
      <c r="A5" s="25" t="s">
        <v>7</v>
      </c>
      <c r="E5" s="95" t="s">
        <v>34</v>
      </c>
      <c r="F5" s="94"/>
      <c r="G5" s="96">
        <f>C3*C4</f>
        <v>2</v>
      </c>
    </row>
    <row r="6" spans="1:7" ht="14.65" thickBot="1" x14ac:dyDescent="0.5">
      <c r="A6" s="25" t="s">
        <v>8</v>
      </c>
      <c r="E6" s="95" t="s">
        <v>35</v>
      </c>
      <c r="F6" s="94"/>
      <c r="G6" s="96">
        <f>C3/C4</f>
        <v>0.5</v>
      </c>
    </row>
    <row r="7" spans="1:7" ht="15" customHeight="1" thickTop="1" thickBot="1" x14ac:dyDescent="0.5">
      <c r="A7" s="25" t="s">
        <v>9</v>
      </c>
      <c r="E7" s="95" t="s">
        <v>36</v>
      </c>
      <c r="F7" s="97"/>
      <c r="G7" s="96">
        <f>C3^C4</f>
        <v>1</v>
      </c>
    </row>
    <row r="8" spans="1:7" ht="14.65" thickTop="1" x14ac:dyDescent="0.45">
      <c r="A8" s="25" t="s">
        <v>300</v>
      </c>
    </row>
    <row r="9" spans="1:7" x14ac:dyDescent="0.45">
      <c r="A9" s="25" t="s">
        <v>10</v>
      </c>
    </row>
    <row r="10" spans="1:7" x14ac:dyDescent="0.45">
      <c r="A10" s="25" t="s">
        <v>11</v>
      </c>
    </row>
    <row r="11" spans="1:7" x14ac:dyDescent="0.45">
      <c r="A11" s="25" t="s">
        <v>12</v>
      </c>
    </row>
    <row r="12" spans="1:7" x14ac:dyDescent="0.45">
      <c r="A12" s="25" t="s">
        <v>13</v>
      </c>
    </row>
    <row r="13" spans="1:7" ht="15" customHeight="1" x14ac:dyDescent="0.45">
      <c r="A13" s="27" t="s">
        <v>14</v>
      </c>
    </row>
    <row r="14" spans="1:7" x14ac:dyDescent="0.45">
      <c r="A14" s="25" t="s">
        <v>15</v>
      </c>
    </row>
    <row r="15" spans="1:7" x14ac:dyDescent="0.45">
      <c r="A15" s="25" t="s">
        <v>16</v>
      </c>
    </row>
    <row r="16" spans="1:7" x14ac:dyDescent="0.45">
      <c r="A16" s="25" t="s">
        <v>17</v>
      </c>
    </row>
    <row r="17" spans="1:7" x14ac:dyDescent="0.45">
      <c r="A17" s="25" t="s">
        <v>18</v>
      </c>
    </row>
    <row r="18" spans="1:7" x14ac:dyDescent="0.45">
      <c r="A18" s="26" t="s">
        <v>298</v>
      </c>
    </row>
    <row r="19" spans="1:7" x14ac:dyDescent="0.45">
      <c r="A19" s="25" t="s">
        <v>19</v>
      </c>
    </row>
    <row r="20" spans="1:7" x14ac:dyDescent="0.45">
      <c r="A20" s="25" t="s">
        <v>20</v>
      </c>
    </row>
    <row r="21" spans="1:7" ht="15" customHeight="1" x14ac:dyDescent="0.45">
      <c r="A21" s="27" t="s">
        <v>21</v>
      </c>
    </row>
    <row r="22" spans="1:7" x14ac:dyDescent="0.45">
      <c r="A22" s="25" t="s">
        <v>22</v>
      </c>
    </row>
    <row r="23" spans="1:7" x14ac:dyDescent="0.45">
      <c r="A23" s="25" t="s">
        <v>23</v>
      </c>
    </row>
    <row r="24" spans="1:7" x14ac:dyDescent="0.45">
      <c r="A24" s="25" t="s">
        <v>24</v>
      </c>
    </row>
    <row r="25" spans="1:7" ht="31.15" x14ac:dyDescent="0.45">
      <c r="A25" s="25" t="s">
        <v>25</v>
      </c>
      <c r="C25" s="64"/>
      <c r="D25" s="65"/>
      <c r="E25" s="65"/>
      <c r="F25" s="65"/>
      <c r="G25" s="65"/>
    </row>
    <row r="26" spans="1:7" x14ac:dyDescent="0.45">
      <c r="A26" s="25" t="s">
        <v>26</v>
      </c>
    </row>
    <row r="27" spans="1:7" x14ac:dyDescent="0.45">
      <c r="A27" s="25" t="s">
        <v>27</v>
      </c>
    </row>
    <row r="28" spans="1:7" ht="25.9" x14ac:dyDescent="0.8">
      <c r="A28" s="25" t="s">
        <v>28</v>
      </c>
      <c r="E28" s="57"/>
    </row>
    <row r="29" spans="1:7" x14ac:dyDescent="0.45">
      <c r="A29" s="25" t="s">
        <v>29</v>
      </c>
    </row>
    <row r="40" spans="10:14" x14ac:dyDescent="0.45">
      <c r="J40" s="8" t="s">
        <v>39</v>
      </c>
    </row>
    <row r="41" spans="10:14" x14ac:dyDescent="0.45">
      <c r="J41" s="58">
        <v>4</v>
      </c>
    </row>
    <row r="42" spans="10:14" x14ac:dyDescent="0.45">
      <c r="J42" s="58">
        <v>8</v>
      </c>
    </row>
    <row r="43" spans="10:14" x14ac:dyDescent="0.45">
      <c r="J43" s="56">
        <f>SUM(J41:J42)</f>
        <v>12</v>
      </c>
      <c r="N43"/>
    </row>
    <row r="46" spans="10:14" x14ac:dyDescent="0.45">
      <c r="L46"/>
      <c r="M46"/>
    </row>
    <row r="64" spans="7:7" x14ac:dyDescent="0.45">
      <c r="G64" s="59"/>
    </row>
    <row r="65" spans="7:7" x14ac:dyDescent="0.45">
      <c r="G65" s="59"/>
    </row>
    <row r="66" spans="7:7" x14ac:dyDescent="0.45">
      <c r="G66" s="59"/>
    </row>
    <row r="67" spans="7:7" x14ac:dyDescent="0.45">
      <c r="G67" s="59"/>
    </row>
    <row r="86" ht="17.45" customHeight="1" x14ac:dyDescent="0.4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zoomScaleNormal="100" zoomScalePageLayoutView="125" workbookViewId="0">
      <selection activeCell="D7" sqref="D7"/>
    </sheetView>
  </sheetViews>
  <sheetFormatPr defaultColWidth="8.86328125" defaultRowHeight="15" customHeight="1" x14ac:dyDescent="0.45"/>
  <cols>
    <col min="1" max="1" width="12.73046875" style="9" customWidth="1"/>
    <col min="2" max="2" width="82.86328125" style="70" customWidth="1"/>
    <col min="3" max="4" width="13.265625" style="70" customWidth="1"/>
    <col min="5" max="5" width="2.265625" style="70" customWidth="1"/>
    <col min="6" max="6" width="17.73046875" style="70" bestFit="1" customWidth="1"/>
    <col min="7" max="7" width="15.59765625" style="70" bestFit="1" customWidth="1"/>
    <col min="8" max="16384" width="8.86328125" style="70"/>
  </cols>
  <sheetData>
    <row r="1" spans="1:13" ht="60" customHeight="1" x14ac:dyDescent="1">
      <c r="A1" s="9" t="s">
        <v>40</v>
      </c>
      <c r="B1" s="67"/>
      <c r="C1" s="68"/>
      <c r="D1" s="69"/>
      <c r="E1" s="69"/>
      <c r="F1" s="69"/>
      <c r="G1" s="69"/>
    </row>
    <row r="2" spans="1:13" ht="15" customHeight="1" x14ac:dyDescent="0.45">
      <c r="A2" s="9" t="s">
        <v>41</v>
      </c>
      <c r="C2" s="71" t="s">
        <v>55</v>
      </c>
      <c r="D2" s="72" t="s">
        <v>71</v>
      </c>
      <c r="F2" s="71" t="s">
        <v>73</v>
      </c>
      <c r="G2" s="72" t="s">
        <v>71</v>
      </c>
    </row>
    <row r="3" spans="1:13" ht="15" customHeight="1" x14ac:dyDescent="0.5">
      <c r="A3" s="35" t="s">
        <v>42</v>
      </c>
      <c r="B3" s="73"/>
      <c r="C3" s="99" t="s">
        <v>56</v>
      </c>
      <c r="D3" s="99">
        <v>50</v>
      </c>
      <c r="F3" s="99" t="s">
        <v>74</v>
      </c>
      <c r="G3" s="99">
        <v>50</v>
      </c>
    </row>
    <row r="4" spans="1:13" ht="15" customHeight="1" x14ac:dyDescent="0.45">
      <c r="A4" s="9" t="s">
        <v>43</v>
      </c>
      <c r="C4" s="99" t="s">
        <v>57</v>
      </c>
      <c r="D4" s="99">
        <v>20</v>
      </c>
      <c r="E4" s="74"/>
      <c r="F4" s="99" t="s">
        <v>75</v>
      </c>
      <c r="G4" s="99">
        <v>30</v>
      </c>
    </row>
    <row r="5" spans="1:13" s="74" customFormat="1" ht="15" customHeight="1" x14ac:dyDescent="0.45">
      <c r="A5" s="9" t="s">
        <v>44</v>
      </c>
      <c r="C5" s="99" t="s">
        <v>58</v>
      </c>
      <c r="D5" s="99">
        <v>60</v>
      </c>
      <c r="F5" s="99" t="s">
        <v>76</v>
      </c>
      <c r="G5" s="99">
        <v>10</v>
      </c>
    </row>
    <row r="6" spans="1:13" s="74" customFormat="1" ht="15" customHeight="1" x14ac:dyDescent="0.5">
      <c r="A6" s="9" t="s">
        <v>10</v>
      </c>
      <c r="B6" s="75"/>
      <c r="C6" s="99" t="s">
        <v>59</v>
      </c>
      <c r="D6" s="100">
        <v>40</v>
      </c>
      <c r="F6" s="99" t="s">
        <v>77</v>
      </c>
      <c r="G6" s="100">
        <v>50</v>
      </c>
    </row>
    <row r="7" spans="1:13" s="74" customFormat="1" ht="15" customHeight="1" x14ac:dyDescent="0.45">
      <c r="A7" s="9" t="s">
        <v>45</v>
      </c>
      <c r="C7" s="110" t="s">
        <v>60</v>
      </c>
      <c r="D7" s="101">
        <f>SUM(D3:D6)</f>
        <v>170</v>
      </c>
      <c r="F7" s="110" t="s">
        <v>60</v>
      </c>
      <c r="G7" s="101"/>
      <c r="M7" s="76"/>
    </row>
    <row r="8" spans="1:13" s="74" customFormat="1" ht="15" customHeight="1" x14ac:dyDescent="0.45">
      <c r="A8" s="9" t="s">
        <v>11</v>
      </c>
      <c r="M8" s="76"/>
    </row>
    <row r="9" spans="1:13" s="74" customFormat="1" ht="15" customHeight="1" x14ac:dyDescent="0.45">
      <c r="A9" s="9" t="s">
        <v>46</v>
      </c>
      <c r="C9" s="71" t="s">
        <v>61</v>
      </c>
      <c r="D9" s="72" t="s">
        <v>71</v>
      </c>
      <c r="F9" s="71" t="s">
        <v>61</v>
      </c>
      <c r="G9" s="72" t="s">
        <v>71</v>
      </c>
      <c r="M9" s="76"/>
    </row>
    <row r="10" spans="1:13" s="74" customFormat="1" ht="15" customHeight="1" x14ac:dyDescent="0.45">
      <c r="A10" s="114" t="s">
        <v>295</v>
      </c>
      <c r="C10" s="99" t="s">
        <v>62</v>
      </c>
      <c r="D10" s="99">
        <v>50</v>
      </c>
      <c r="F10" s="99" t="s">
        <v>62</v>
      </c>
      <c r="G10" s="99">
        <v>50</v>
      </c>
      <c r="M10" s="76"/>
    </row>
    <row r="11" spans="1:13" s="74" customFormat="1" ht="15" customHeight="1" x14ac:dyDescent="0.45">
      <c r="A11" s="35" t="s">
        <v>47</v>
      </c>
      <c r="C11" s="99" t="s">
        <v>63</v>
      </c>
      <c r="D11" s="99">
        <v>100</v>
      </c>
      <c r="F11" s="99" t="s">
        <v>63</v>
      </c>
      <c r="G11" s="99">
        <v>100</v>
      </c>
      <c r="M11" s="76"/>
    </row>
    <row r="12" spans="1:13" s="74" customFormat="1" ht="15" customHeight="1" x14ac:dyDescent="0.45">
      <c r="A12" s="9" t="s">
        <v>48</v>
      </c>
      <c r="C12" s="99" t="s">
        <v>64</v>
      </c>
      <c r="D12" s="99">
        <v>40</v>
      </c>
      <c r="F12" s="99" t="s">
        <v>64</v>
      </c>
      <c r="G12" s="99">
        <v>40</v>
      </c>
      <c r="M12" s="76"/>
    </row>
    <row r="13" spans="1:13" s="74" customFormat="1" ht="15" customHeight="1" x14ac:dyDescent="0.45">
      <c r="A13" s="9" t="s">
        <v>49</v>
      </c>
      <c r="C13" s="99" t="s">
        <v>65</v>
      </c>
      <c r="D13" s="99">
        <v>50</v>
      </c>
      <c r="F13" s="99" t="s">
        <v>65</v>
      </c>
      <c r="G13" s="99">
        <v>50</v>
      </c>
      <c r="M13" s="76"/>
    </row>
    <row r="14" spans="1:13" s="74" customFormat="1" ht="15" customHeight="1" thickBot="1" x14ac:dyDescent="0.5">
      <c r="A14" s="112" t="s">
        <v>50</v>
      </c>
      <c r="C14" s="99" t="s">
        <v>66</v>
      </c>
      <c r="D14" s="99">
        <v>20</v>
      </c>
      <c r="F14" s="99" t="s">
        <v>66</v>
      </c>
      <c r="G14" s="99">
        <v>20</v>
      </c>
      <c r="M14" s="76"/>
    </row>
    <row r="15" spans="1:13" s="74" customFormat="1" ht="15" customHeight="1" thickTop="1" thickBot="1" x14ac:dyDescent="0.5">
      <c r="A15" s="9" t="s">
        <v>24</v>
      </c>
      <c r="C15" s="110" t="s">
        <v>60</v>
      </c>
      <c r="D15" s="98"/>
      <c r="F15" s="110" t="s">
        <v>78</v>
      </c>
      <c r="G15" s="77"/>
      <c r="M15" s="76"/>
    </row>
    <row r="16" spans="1:13" s="74" customFormat="1" ht="15" customHeight="1" thickTop="1" x14ac:dyDescent="0.45">
      <c r="A16" s="9" t="s">
        <v>51</v>
      </c>
      <c r="M16" s="76"/>
    </row>
    <row r="17" spans="1:13" s="74" customFormat="1" ht="15" customHeight="1" x14ac:dyDescent="0.45">
      <c r="A17" s="9" t="s">
        <v>52</v>
      </c>
      <c r="M17" s="76"/>
    </row>
    <row r="18" spans="1:13" s="74" customFormat="1" ht="15" customHeight="1" x14ac:dyDescent="0.45">
      <c r="A18" s="9" t="s">
        <v>53</v>
      </c>
      <c r="M18" s="76"/>
    </row>
    <row r="19" spans="1:13" s="74" customFormat="1" ht="15" customHeight="1" x14ac:dyDescent="0.45">
      <c r="A19" s="9" t="s">
        <v>29</v>
      </c>
      <c r="C19" s="76"/>
      <c r="M19" s="76"/>
    </row>
    <row r="20" spans="1:13" s="74" customFormat="1" ht="15" customHeight="1" x14ac:dyDescent="0.45">
      <c r="A20" s="9" t="s">
        <v>54</v>
      </c>
      <c r="M20" s="76"/>
    </row>
    <row r="21" spans="1:13" s="74" customFormat="1" ht="15" customHeight="1" x14ac:dyDescent="0.45">
      <c r="A21" s="9" t="s">
        <v>11</v>
      </c>
      <c r="M21" s="76"/>
    </row>
    <row r="22" spans="1:13" s="74" customFormat="1" ht="15" customHeight="1" x14ac:dyDescent="0.45">
      <c r="A22" s="9"/>
      <c r="M22" s="76"/>
    </row>
    <row r="23" spans="1:13" s="74" customFormat="1" ht="15" customHeight="1" x14ac:dyDescent="0.45">
      <c r="A23" s="9"/>
    </row>
    <row r="26" spans="1:13" ht="15" customHeight="1" x14ac:dyDescent="0.45">
      <c r="H26" s="76"/>
    </row>
    <row r="34" spans="3:7" ht="15" customHeight="1" x14ac:dyDescent="0.45">
      <c r="C34" s="71" t="s">
        <v>55</v>
      </c>
      <c r="D34" s="72" t="s">
        <v>71</v>
      </c>
    </row>
    <row r="35" spans="3:7" ht="15" customHeight="1" x14ac:dyDescent="0.45">
      <c r="C35" s="99" t="s">
        <v>56</v>
      </c>
      <c r="D35" s="99">
        <v>50</v>
      </c>
      <c r="E35" s="74"/>
    </row>
    <row r="36" spans="3:7" ht="15" customHeight="1" x14ac:dyDescent="0.45">
      <c r="C36" s="99" t="s">
        <v>57</v>
      </c>
      <c r="D36" s="99">
        <v>20</v>
      </c>
      <c r="E36" s="74"/>
    </row>
    <row r="37" spans="3:7" ht="15" customHeight="1" x14ac:dyDescent="0.45">
      <c r="C37" s="99" t="s">
        <v>58</v>
      </c>
      <c r="D37" s="99">
        <v>60</v>
      </c>
      <c r="E37" s="74"/>
    </row>
    <row r="38" spans="3:7" ht="15" customHeight="1" x14ac:dyDescent="0.45">
      <c r="C38" s="99" t="s">
        <v>59</v>
      </c>
      <c r="D38" s="99">
        <v>40</v>
      </c>
      <c r="E38" s="74"/>
    </row>
    <row r="39" spans="3:7" ht="15" customHeight="1" x14ac:dyDescent="0.45">
      <c r="C39" s="110" t="s">
        <v>60</v>
      </c>
      <c r="D39" s="98">
        <f>SUM(D35:D38)</f>
        <v>170</v>
      </c>
      <c r="E39" s="74"/>
      <c r="F39" s="74"/>
      <c r="G39" s="74"/>
    </row>
    <row r="44" spans="3:7" ht="15" customHeight="1" x14ac:dyDescent="0.45">
      <c r="C44" s="71" t="s">
        <v>61</v>
      </c>
      <c r="D44" s="72" t="s">
        <v>71</v>
      </c>
      <c r="E44" s="74"/>
    </row>
    <row r="45" spans="3:7" ht="15" customHeight="1" x14ac:dyDescent="0.45">
      <c r="C45" s="99" t="s">
        <v>67</v>
      </c>
      <c r="D45" s="99">
        <v>20</v>
      </c>
      <c r="E45" s="74"/>
    </row>
    <row r="46" spans="3:7" ht="15" customHeight="1" x14ac:dyDescent="0.45">
      <c r="C46" s="99" t="s">
        <v>68</v>
      </c>
      <c r="D46" s="99">
        <v>10</v>
      </c>
      <c r="E46" s="74"/>
    </row>
    <row r="47" spans="3:7" ht="15" customHeight="1" x14ac:dyDescent="0.45">
      <c r="C47" s="99" t="s">
        <v>69</v>
      </c>
      <c r="D47" s="99">
        <v>10</v>
      </c>
      <c r="E47" s="74"/>
    </row>
    <row r="48" spans="3:7" ht="15" customHeight="1" x14ac:dyDescent="0.45">
      <c r="C48" s="99" t="s">
        <v>70</v>
      </c>
      <c r="D48" s="99">
        <v>40</v>
      </c>
      <c r="E48" s="74"/>
    </row>
    <row r="50" spans="4:7" ht="15" customHeight="1" x14ac:dyDescent="0.45">
      <c r="D50" s="72" t="s">
        <v>72</v>
      </c>
      <c r="F50" s="72" t="s">
        <v>79</v>
      </c>
      <c r="G50" s="72" t="s">
        <v>80</v>
      </c>
    </row>
    <row r="51" spans="4:7" ht="15" customHeight="1" x14ac:dyDescent="0.45">
      <c r="D51" s="78">
        <f>SUM(D45:D48,100)</f>
        <v>180</v>
      </c>
      <c r="F51" s="111">
        <v>100</v>
      </c>
      <c r="G51" s="111">
        <f>SUM(D45:D48,F51)</f>
        <v>180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7" sqref="D7"/>
    </sheetView>
  </sheetViews>
  <sheetFormatPr defaultColWidth="8.86328125" defaultRowHeight="14.25" x14ac:dyDescent="0.45"/>
  <cols>
    <col min="1" max="1" width="12.73046875" style="25" customWidth="1"/>
    <col min="2" max="2" width="82.86328125" style="1" customWidth="1"/>
    <col min="3" max="3" width="13.265625" style="9" customWidth="1"/>
    <col min="4" max="4" width="13.265625" style="1" customWidth="1"/>
    <col min="5" max="5" width="2.265625" style="1" customWidth="1"/>
    <col min="6" max="6" width="13.265625" style="4" customWidth="1"/>
    <col min="7" max="7" width="13.265625" style="1" customWidth="1"/>
    <col min="8" max="16384" width="8.86328125" style="1"/>
  </cols>
  <sheetData>
    <row r="1" spans="1:10" ht="60" customHeight="1" x14ac:dyDescent="0.45">
      <c r="A1" s="25" t="s">
        <v>81</v>
      </c>
      <c r="B1" s="36"/>
      <c r="C1" s="68"/>
      <c r="D1" s="79"/>
      <c r="E1" s="79"/>
      <c r="F1" s="79"/>
      <c r="G1" s="79"/>
      <c r="H1" s="36"/>
      <c r="I1" s="36"/>
      <c r="J1" s="36"/>
    </row>
    <row r="2" spans="1:10" ht="15" customHeight="1" x14ac:dyDescent="0.45">
      <c r="A2" s="25" t="s">
        <v>82</v>
      </c>
      <c r="B2" s="36"/>
      <c r="C2" s="7" t="s">
        <v>55</v>
      </c>
      <c r="D2" s="8" t="s">
        <v>71</v>
      </c>
      <c r="E2" s="38"/>
      <c r="F2" s="11" t="s">
        <v>73</v>
      </c>
      <c r="G2" s="8" t="s">
        <v>71</v>
      </c>
      <c r="H2" s="36"/>
      <c r="I2" s="36"/>
      <c r="J2" s="5"/>
    </row>
    <row r="3" spans="1:10" ht="15" customHeight="1" x14ac:dyDescent="0.45">
      <c r="A3" s="25" t="s">
        <v>83</v>
      </c>
      <c r="B3" s="36"/>
      <c r="C3" s="105" t="s">
        <v>56</v>
      </c>
      <c r="D3" s="104">
        <v>50</v>
      </c>
      <c r="E3" s="38"/>
      <c r="F3" s="105" t="s">
        <v>74</v>
      </c>
      <c r="G3" s="104">
        <v>50</v>
      </c>
      <c r="H3" s="36"/>
      <c r="I3" s="36"/>
      <c r="J3" s="5"/>
    </row>
    <row r="4" spans="1:10" ht="15" customHeight="1" x14ac:dyDescent="0.45">
      <c r="A4" s="25" t="s">
        <v>84</v>
      </c>
      <c r="B4" s="36"/>
      <c r="C4" s="105" t="s">
        <v>57</v>
      </c>
      <c r="D4" s="104">
        <v>20</v>
      </c>
      <c r="E4" s="38"/>
      <c r="F4" s="105" t="s">
        <v>75</v>
      </c>
      <c r="G4" s="104">
        <v>30</v>
      </c>
      <c r="H4" s="36"/>
      <c r="I4" s="36"/>
      <c r="J4" s="5"/>
    </row>
    <row r="5" spans="1:10" s="4" customFormat="1" ht="15" customHeight="1" x14ac:dyDescent="0.45">
      <c r="A5" s="25" t="s">
        <v>85</v>
      </c>
      <c r="B5" s="37"/>
      <c r="C5" s="105" t="s">
        <v>58</v>
      </c>
      <c r="D5" s="104">
        <v>60</v>
      </c>
      <c r="E5" s="38"/>
      <c r="F5" s="105" t="s">
        <v>76</v>
      </c>
      <c r="G5" s="104">
        <v>10</v>
      </c>
      <c r="H5" s="37"/>
      <c r="I5" s="37"/>
      <c r="J5" s="5"/>
    </row>
    <row r="6" spans="1:10" s="4" customFormat="1" ht="15" customHeight="1" x14ac:dyDescent="0.45">
      <c r="A6" s="25" t="s">
        <v>86</v>
      </c>
      <c r="B6" s="37"/>
      <c r="C6" s="105" t="s">
        <v>59</v>
      </c>
      <c r="D6" s="104">
        <v>40</v>
      </c>
      <c r="E6" s="38"/>
      <c r="F6" s="105" t="s">
        <v>77</v>
      </c>
      <c r="G6" s="104">
        <v>50</v>
      </c>
      <c r="H6" s="37"/>
      <c r="I6" s="37"/>
      <c r="J6" s="5"/>
    </row>
    <row r="7" spans="1:10" s="4" customFormat="1" ht="15" customHeight="1" x14ac:dyDescent="0.45">
      <c r="A7" s="25" t="s">
        <v>87</v>
      </c>
      <c r="B7" s="37"/>
      <c r="C7" s="10" t="s">
        <v>95</v>
      </c>
      <c r="D7" s="102"/>
      <c r="E7" s="38"/>
      <c r="F7" s="10" t="s">
        <v>95</v>
      </c>
      <c r="G7" s="102"/>
      <c r="H7" s="37"/>
      <c r="I7" s="37"/>
      <c r="J7" s="5"/>
    </row>
    <row r="8" spans="1:10" s="4" customFormat="1" ht="15" customHeight="1" x14ac:dyDescent="0.45">
      <c r="A8" s="25" t="s">
        <v>88</v>
      </c>
      <c r="B8" s="37"/>
      <c r="C8" s="37"/>
      <c r="D8" s="38"/>
      <c r="E8" s="38"/>
      <c r="F8" s="37"/>
      <c r="G8" s="38"/>
      <c r="H8" s="37"/>
      <c r="I8" s="37"/>
      <c r="J8" s="5"/>
    </row>
    <row r="9" spans="1:10" s="4" customFormat="1" ht="15" customHeight="1" x14ac:dyDescent="0.45">
      <c r="A9" s="25" t="s">
        <v>89</v>
      </c>
      <c r="B9" s="37"/>
      <c r="C9" s="7" t="s">
        <v>61</v>
      </c>
      <c r="D9" s="8" t="s">
        <v>71</v>
      </c>
      <c r="E9" s="38"/>
      <c r="F9" s="11" t="s">
        <v>61</v>
      </c>
      <c r="G9" s="8" t="s">
        <v>71</v>
      </c>
      <c r="H9" s="37"/>
      <c r="I9" s="37"/>
      <c r="J9" s="5"/>
    </row>
    <row r="10" spans="1:10" s="4" customFormat="1" ht="15" customHeight="1" x14ac:dyDescent="0.45">
      <c r="A10" s="25" t="s">
        <v>90</v>
      </c>
      <c r="B10" s="37"/>
      <c r="C10" s="105" t="s">
        <v>62</v>
      </c>
      <c r="D10" s="104">
        <v>50</v>
      </c>
      <c r="E10" s="38"/>
      <c r="F10" s="105" t="s">
        <v>62</v>
      </c>
      <c r="G10" s="104">
        <v>50</v>
      </c>
      <c r="H10" s="37"/>
      <c r="I10" s="37"/>
      <c r="J10" s="5"/>
    </row>
    <row r="11" spans="1:10" s="4" customFormat="1" ht="15" customHeight="1" x14ac:dyDescent="0.45">
      <c r="A11" s="25" t="s">
        <v>91</v>
      </c>
      <c r="B11" s="37"/>
      <c r="C11" s="105" t="s">
        <v>63</v>
      </c>
      <c r="D11" s="104">
        <v>100</v>
      </c>
      <c r="E11" s="38"/>
      <c r="F11" s="105" t="s">
        <v>63</v>
      </c>
      <c r="G11" s="104">
        <v>100</v>
      </c>
      <c r="H11" s="37"/>
      <c r="I11" s="37"/>
      <c r="J11" s="5"/>
    </row>
    <row r="12" spans="1:10" s="4" customFormat="1" ht="15" customHeight="1" x14ac:dyDescent="0.45">
      <c r="A12" s="25" t="s">
        <v>92</v>
      </c>
      <c r="B12" s="37"/>
      <c r="C12" s="105" t="s">
        <v>64</v>
      </c>
      <c r="D12" s="104">
        <v>40</v>
      </c>
      <c r="E12" s="38"/>
      <c r="F12" s="105" t="s">
        <v>64</v>
      </c>
      <c r="G12" s="104">
        <v>40</v>
      </c>
      <c r="H12" s="37"/>
      <c r="I12" s="37"/>
      <c r="J12" s="5"/>
    </row>
    <row r="13" spans="1:10" s="4" customFormat="1" ht="15" customHeight="1" x14ac:dyDescent="0.45">
      <c r="A13" s="25" t="s">
        <v>93</v>
      </c>
      <c r="B13" s="37"/>
      <c r="C13" s="105" t="s">
        <v>65</v>
      </c>
      <c r="D13" s="104">
        <v>50</v>
      </c>
      <c r="E13" s="38"/>
      <c r="F13" s="105" t="s">
        <v>65</v>
      </c>
      <c r="G13" s="104">
        <v>50</v>
      </c>
      <c r="H13" s="37"/>
      <c r="I13" s="37"/>
      <c r="J13" s="5"/>
    </row>
    <row r="14" spans="1:10" s="4" customFormat="1" ht="15" customHeight="1" thickBot="1" x14ac:dyDescent="0.5">
      <c r="A14" s="25" t="s">
        <v>94</v>
      </c>
      <c r="B14" s="37"/>
      <c r="C14" s="105" t="s">
        <v>66</v>
      </c>
      <c r="D14" s="104">
        <v>20</v>
      </c>
      <c r="E14" s="38"/>
      <c r="F14" s="105" t="s">
        <v>66</v>
      </c>
      <c r="G14" s="104">
        <v>20</v>
      </c>
      <c r="H14" s="37"/>
      <c r="I14" s="37"/>
      <c r="J14" s="37"/>
    </row>
    <row r="15" spans="1:10" s="4" customFormat="1" ht="15" customHeight="1" thickTop="1" thickBot="1" x14ac:dyDescent="0.5">
      <c r="A15" s="25"/>
      <c r="B15" s="37"/>
      <c r="C15" s="10" t="s">
        <v>95</v>
      </c>
      <c r="D15" s="102"/>
      <c r="E15" s="38"/>
      <c r="F15" s="37"/>
      <c r="G15" s="82"/>
      <c r="H15" s="37"/>
      <c r="I15" s="37"/>
      <c r="J15" s="37"/>
    </row>
    <row r="16" spans="1:10" s="4" customFormat="1" ht="15" customHeight="1" thickTop="1" x14ac:dyDescent="0.45">
      <c r="A16" s="25"/>
      <c r="B16" s="37"/>
      <c r="C16" s="37"/>
      <c r="D16" s="37"/>
      <c r="E16" s="37"/>
      <c r="F16" s="37"/>
      <c r="G16" s="37"/>
      <c r="H16" s="37"/>
      <c r="I16" s="37"/>
      <c r="J16" s="37"/>
    </row>
    <row r="17" spans="1:3" s="4" customFormat="1" ht="15" customHeight="1" x14ac:dyDescent="0.45">
      <c r="A17" s="25"/>
      <c r="B17" s="37"/>
      <c r="C17" s="9"/>
    </row>
    <row r="18" spans="1:3" s="4" customFormat="1" ht="15" customHeight="1" x14ac:dyDescent="0.45">
      <c r="A18" s="25"/>
      <c r="B18" s="37"/>
      <c r="C18" s="9"/>
    </row>
    <row r="19" spans="1:3" s="4" customFormat="1" ht="15" customHeight="1" x14ac:dyDescent="0.45">
      <c r="A19" s="25"/>
      <c r="B19" s="37"/>
      <c r="C19" s="9"/>
    </row>
    <row r="20" spans="1:3" s="4" customFormat="1" ht="15" customHeight="1" x14ac:dyDescent="0.45">
      <c r="A20" s="25"/>
      <c r="B20" s="37"/>
      <c r="C20" s="9"/>
    </row>
    <row r="21" spans="1:3" s="4" customFormat="1" ht="15" customHeight="1" x14ac:dyDescent="0.45">
      <c r="A21" s="25"/>
      <c r="B21" s="37"/>
      <c r="C21" s="9"/>
    </row>
    <row r="22" spans="1:3" s="4" customFormat="1" ht="15" customHeight="1" x14ac:dyDescent="0.45">
      <c r="A22" s="25"/>
      <c r="B22" s="37"/>
      <c r="C22" s="9"/>
    </row>
    <row r="23" spans="1:3" s="4" customFormat="1" ht="15" customHeight="1" x14ac:dyDescent="0.45">
      <c r="A23" s="25"/>
      <c r="B23" s="37"/>
      <c r="C23" s="9"/>
    </row>
    <row r="24" spans="1:3" s="4" customFormat="1" ht="15" customHeight="1" x14ac:dyDescent="0.45">
      <c r="A24" s="25"/>
      <c r="B24" s="37"/>
      <c r="C24" s="9"/>
    </row>
    <row r="25" spans="1:3" s="4" customFormat="1" ht="15" customHeight="1" x14ac:dyDescent="0.45">
      <c r="A25" s="25"/>
      <c r="B25" s="37"/>
      <c r="C25" s="9"/>
    </row>
    <row r="26" spans="1:3" s="4" customFormat="1" ht="15" customHeight="1" x14ac:dyDescent="0.45">
      <c r="A26" s="25"/>
      <c r="B26" s="37"/>
      <c r="C26" s="9"/>
    </row>
    <row r="27" spans="1:3" x14ac:dyDescent="0.45">
      <c r="B27" s="36"/>
    </row>
    <row r="28" spans="1:3" x14ac:dyDescent="0.45">
      <c r="B28" s="36"/>
    </row>
    <row r="29" spans="1:3" ht="15" customHeight="1" x14ac:dyDescent="0.45">
      <c r="B29" s="36"/>
    </row>
    <row r="30" spans="1:3" ht="15" customHeight="1" x14ac:dyDescent="0.45">
      <c r="B30" s="36"/>
    </row>
    <row r="31" spans="1:3" ht="15" customHeight="1" x14ac:dyDescent="0.45">
      <c r="B31" s="36"/>
    </row>
    <row r="32" spans="1:3" ht="15" customHeight="1" x14ac:dyDescent="0.45">
      <c r="B32" s="36"/>
    </row>
    <row r="33" spans="2:9" ht="15" customHeight="1" x14ac:dyDescent="0.45">
      <c r="B33" s="36"/>
      <c r="D33" s="36"/>
      <c r="E33" s="36"/>
      <c r="F33" s="37"/>
      <c r="G33" s="36"/>
      <c r="H33" s="36"/>
      <c r="I33" s="36"/>
    </row>
    <row r="34" spans="2:9" ht="15" customHeight="1" x14ac:dyDescent="0.45">
      <c r="B34" s="36"/>
      <c r="D34" s="36"/>
      <c r="E34" s="36"/>
      <c r="F34" s="37"/>
      <c r="G34" s="36"/>
      <c r="H34" s="36"/>
      <c r="I34" s="36"/>
    </row>
    <row r="35" spans="2:9" ht="15" customHeight="1" x14ac:dyDescent="0.45">
      <c r="B35" s="36"/>
      <c r="D35" s="36"/>
      <c r="E35" s="36"/>
      <c r="F35" s="37"/>
      <c r="G35" s="36"/>
      <c r="H35" s="36"/>
      <c r="I35" s="36"/>
    </row>
    <row r="36" spans="2:9" x14ac:dyDescent="0.45">
      <c r="B36" s="36"/>
      <c r="D36" s="36"/>
      <c r="E36" s="36"/>
      <c r="F36" s="37"/>
      <c r="G36" s="36"/>
      <c r="H36" s="36"/>
      <c r="I36" s="36"/>
    </row>
    <row r="41" spans="2:9" ht="15" customHeight="1" x14ac:dyDescent="0.45">
      <c r="B41" s="36"/>
      <c r="D41" s="36"/>
      <c r="E41" s="36"/>
      <c r="F41" s="37"/>
      <c r="G41" s="36"/>
      <c r="H41" s="36"/>
      <c r="I41" s="36"/>
    </row>
    <row r="42" spans="2:9" ht="15" customHeight="1" x14ac:dyDescent="0.45">
      <c r="B42" s="36"/>
      <c r="D42" s="36"/>
      <c r="E42" s="36"/>
      <c r="F42" s="37"/>
      <c r="G42" s="36"/>
      <c r="H42" s="36"/>
      <c r="I42" s="36"/>
    </row>
    <row r="43" spans="2:9" ht="15" customHeight="1" x14ac:dyDescent="0.45">
      <c r="B43" s="36"/>
      <c r="D43" s="36"/>
      <c r="E43" s="36"/>
      <c r="F43" s="37"/>
      <c r="G43" s="36"/>
      <c r="H43" s="36"/>
      <c r="I43" s="36"/>
    </row>
    <row r="44" spans="2:9" ht="15" customHeight="1" x14ac:dyDescent="0.45">
      <c r="B44" s="36"/>
      <c r="D44" s="36"/>
      <c r="E44" s="36"/>
      <c r="F44" s="37"/>
      <c r="G44" s="36"/>
      <c r="H44" s="36"/>
      <c r="I44" s="36"/>
    </row>
    <row r="45" spans="2:9" ht="15" customHeight="1" x14ac:dyDescent="0.45">
      <c r="B45" s="36"/>
      <c r="D45" s="36"/>
      <c r="E45" s="36"/>
      <c r="F45" s="37"/>
      <c r="G45" s="36"/>
      <c r="H45" s="36"/>
      <c r="I45" s="36"/>
    </row>
    <row r="46" spans="2:9" ht="15" customHeight="1" x14ac:dyDescent="0.45">
      <c r="B46" s="36"/>
      <c r="D46" s="36"/>
      <c r="E46" s="36"/>
      <c r="F46" s="37"/>
      <c r="G46" s="36"/>
      <c r="H46" s="36"/>
      <c r="I46" s="36"/>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7" sqref="D7"/>
    </sheetView>
  </sheetViews>
  <sheetFormatPr defaultColWidth="8.86328125" defaultRowHeight="14.25" x14ac:dyDescent="0.45"/>
  <cols>
    <col min="1" max="1" width="12.73046875" style="16" customWidth="1"/>
    <col min="2" max="2" width="82.86328125" style="1" customWidth="1"/>
    <col min="3" max="3" width="15.73046875" style="1" bestFit="1" customWidth="1"/>
    <col min="4" max="4" width="13.265625" style="4" customWidth="1"/>
    <col min="5" max="5" width="2.265625" style="1" customWidth="1"/>
    <col min="6" max="6" width="15.73046875" style="1" customWidth="1"/>
    <col min="7" max="7" width="13.265625" style="1" customWidth="1"/>
    <col min="8" max="16384" width="8.86328125" style="1"/>
  </cols>
  <sheetData>
    <row r="1" spans="1:8" ht="60" customHeight="1" x14ac:dyDescent="0.45">
      <c r="A1" s="16" t="s">
        <v>98</v>
      </c>
      <c r="B1" s="36"/>
      <c r="C1" s="68"/>
      <c r="D1" s="79"/>
      <c r="E1" s="79"/>
      <c r="F1" s="79"/>
      <c r="G1" s="79"/>
      <c r="H1" s="36"/>
    </row>
    <row r="2" spans="1:8" ht="15" customHeight="1" x14ac:dyDescent="0.45">
      <c r="A2" s="14" t="s">
        <v>99</v>
      </c>
      <c r="B2" s="36"/>
      <c r="C2" s="7" t="s">
        <v>55</v>
      </c>
      <c r="D2" s="8" t="s">
        <v>71</v>
      </c>
      <c r="E2" s="38"/>
      <c r="F2" s="11" t="s">
        <v>73</v>
      </c>
      <c r="G2" s="8" t="s">
        <v>71</v>
      </c>
      <c r="H2" s="5"/>
    </row>
    <row r="3" spans="1:8" ht="15" customHeight="1" x14ac:dyDescent="0.45">
      <c r="A3" s="14" t="s">
        <v>100</v>
      </c>
      <c r="B3" s="36"/>
      <c r="C3" s="103" t="s">
        <v>56</v>
      </c>
      <c r="D3" s="104">
        <v>50</v>
      </c>
      <c r="E3" s="38"/>
      <c r="F3" s="105" t="s">
        <v>74</v>
      </c>
      <c r="G3" s="104">
        <v>50</v>
      </c>
      <c r="H3" s="5"/>
    </row>
    <row r="4" spans="1:8" ht="15" customHeight="1" x14ac:dyDescent="0.45">
      <c r="A4" s="87" t="s">
        <v>101</v>
      </c>
      <c r="B4" s="36"/>
      <c r="C4" s="103" t="s">
        <v>57</v>
      </c>
      <c r="D4" s="104">
        <v>20</v>
      </c>
      <c r="E4" s="38"/>
      <c r="F4" s="105" t="s">
        <v>75</v>
      </c>
      <c r="G4" s="104">
        <v>30</v>
      </c>
      <c r="H4" s="5"/>
    </row>
    <row r="5" spans="1:8" s="4" customFormat="1" ht="15" customHeight="1" x14ac:dyDescent="0.45">
      <c r="A5" s="87" t="s">
        <v>299</v>
      </c>
      <c r="B5" s="37"/>
      <c r="C5" s="103" t="s">
        <v>58</v>
      </c>
      <c r="D5" s="104">
        <v>60</v>
      </c>
      <c r="E5" s="38"/>
      <c r="F5" s="105" t="s">
        <v>76</v>
      </c>
      <c r="G5" s="104">
        <v>10</v>
      </c>
      <c r="H5" s="5"/>
    </row>
    <row r="6" spans="1:8" s="4" customFormat="1" ht="15" customHeight="1" x14ac:dyDescent="0.45">
      <c r="A6" s="87" t="s">
        <v>102</v>
      </c>
      <c r="B6" s="37"/>
      <c r="C6" s="103" t="s">
        <v>59</v>
      </c>
      <c r="D6" s="104">
        <v>40</v>
      </c>
      <c r="E6" s="38"/>
      <c r="F6" s="105" t="s">
        <v>77</v>
      </c>
      <c r="G6" s="104">
        <v>50</v>
      </c>
      <c r="H6" s="5"/>
    </row>
    <row r="7" spans="1:8" s="4" customFormat="1" ht="15" customHeight="1" x14ac:dyDescent="0.45">
      <c r="A7" s="88" t="s">
        <v>103</v>
      </c>
      <c r="B7" s="37"/>
      <c r="C7" s="10" t="s">
        <v>107</v>
      </c>
      <c r="D7" s="102"/>
      <c r="E7" s="38"/>
      <c r="F7" s="10" t="s">
        <v>109</v>
      </c>
      <c r="G7" s="102"/>
      <c r="H7" s="5"/>
    </row>
    <row r="8" spans="1:8" s="4" customFormat="1" ht="15" customHeight="1" x14ac:dyDescent="0.45">
      <c r="A8" s="15" t="s">
        <v>104</v>
      </c>
      <c r="B8" s="37"/>
      <c r="C8" s="37"/>
      <c r="D8" s="38"/>
      <c r="E8" s="38"/>
      <c r="F8" s="37"/>
      <c r="G8" s="38"/>
      <c r="H8" s="5"/>
    </row>
    <row r="9" spans="1:8" s="4" customFormat="1" ht="15" customHeight="1" x14ac:dyDescent="0.45">
      <c r="A9" s="15" t="s">
        <v>105</v>
      </c>
      <c r="B9" s="37"/>
      <c r="C9" s="7" t="s">
        <v>61</v>
      </c>
      <c r="D9" s="8" t="s">
        <v>71</v>
      </c>
      <c r="E9" s="38"/>
      <c r="F9" s="11" t="s">
        <v>61</v>
      </c>
      <c r="G9" s="8" t="s">
        <v>71</v>
      </c>
      <c r="H9" s="5"/>
    </row>
    <row r="10" spans="1:8" s="4" customFormat="1" ht="15" customHeight="1" x14ac:dyDescent="0.45">
      <c r="A10" s="14" t="s">
        <v>29</v>
      </c>
      <c r="B10" s="37"/>
      <c r="C10" s="103" t="s">
        <v>62</v>
      </c>
      <c r="D10" s="104">
        <v>50</v>
      </c>
      <c r="E10" s="38"/>
      <c r="F10" s="105" t="s">
        <v>62</v>
      </c>
      <c r="G10" s="104">
        <v>50</v>
      </c>
      <c r="H10" s="5"/>
    </row>
    <row r="11" spans="1:8" s="4" customFormat="1" ht="15" customHeight="1" x14ac:dyDescent="0.45">
      <c r="A11" s="88" t="s">
        <v>106</v>
      </c>
      <c r="B11" s="37"/>
      <c r="C11" s="103" t="s">
        <v>63</v>
      </c>
      <c r="D11" s="104">
        <v>100</v>
      </c>
      <c r="E11" s="38"/>
      <c r="F11" s="105" t="s">
        <v>63</v>
      </c>
      <c r="G11" s="104">
        <v>100</v>
      </c>
      <c r="H11" s="5"/>
    </row>
    <row r="12" spans="1:8" s="4" customFormat="1" ht="15" customHeight="1" x14ac:dyDescent="0.45">
      <c r="A12" s="15"/>
      <c r="B12" s="37"/>
      <c r="C12" s="103" t="s">
        <v>64</v>
      </c>
      <c r="D12" s="104">
        <v>40</v>
      </c>
      <c r="E12" s="38"/>
      <c r="F12" s="105" t="s">
        <v>64</v>
      </c>
      <c r="G12" s="104">
        <v>40</v>
      </c>
      <c r="H12" s="5"/>
    </row>
    <row r="13" spans="1:8" s="4" customFormat="1" ht="15" customHeight="1" x14ac:dyDescent="0.45">
      <c r="A13" s="15"/>
      <c r="B13" s="37"/>
      <c r="C13" s="103" t="s">
        <v>65</v>
      </c>
      <c r="D13" s="104">
        <v>50</v>
      </c>
      <c r="E13" s="38"/>
      <c r="F13" s="105" t="s">
        <v>65</v>
      </c>
      <c r="G13" s="104">
        <v>50</v>
      </c>
      <c r="H13" s="5"/>
    </row>
    <row r="14" spans="1:8" s="4" customFormat="1" ht="15" customHeight="1" x14ac:dyDescent="0.45">
      <c r="A14" s="15"/>
      <c r="B14" s="37"/>
      <c r="C14" s="103" t="s">
        <v>66</v>
      </c>
      <c r="D14" s="104">
        <v>20</v>
      </c>
      <c r="E14" s="38"/>
      <c r="F14" s="105" t="s">
        <v>66</v>
      </c>
      <c r="G14" s="104">
        <v>20</v>
      </c>
      <c r="H14" s="37"/>
    </row>
    <row r="15" spans="1:8" s="4" customFormat="1" ht="15" customHeight="1" x14ac:dyDescent="0.45">
      <c r="A15" s="16"/>
      <c r="B15" s="37"/>
      <c r="C15" s="10" t="s">
        <v>108</v>
      </c>
      <c r="D15" s="102"/>
      <c r="E15" s="38"/>
      <c r="F15" s="10"/>
      <c r="G15" s="102">
        <f>MIN(G10:G14,10)</f>
        <v>10</v>
      </c>
      <c r="H15" s="37"/>
    </row>
    <row r="16" spans="1:8" s="4" customFormat="1" ht="15" customHeight="1" x14ac:dyDescent="0.45">
      <c r="A16" s="16"/>
      <c r="B16" s="37"/>
      <c r="C16" s="37"/>
      <c r="D16" s="37"/>
      <c r="E16" s="37"/>
      <c r="F16" s="37"/>
      <c r="G16" s="37"/>
      <c r="H16" s="37"/>
    </row>
    <row r="17" spans="1:1" s="4" customFormat="1" ht="15" customHeight="1" x14ac:dyDescent="0.45">
      <c r="A17" s="16"/>
    </row>
    <row r="18" spans="1:1" s="4" customFormat="1" ht="15" customHeight="1" x14ac:dyDescent="0.45">
      <c r="A18" s="17"/>
    </row>
    <row r="19" spans="1:1" s="4" customFormat="1" ht="15" customHeight="1" x14ac:dyDescent="0.45">
      <c r="A19" s="14"/>
    </row>
    <row r="20" spans="1:1" s="4" customFormat="1" ht="15" customHeight="1" x14ac:dyDescent="0.45">
      <c r="A20" s="16"/>
    </row>
    <row r="21" spans="1:1" s="4" customFormat="1" ht="15" customHeight="1" x14ac:dyDescent="0.45">
      <c r="A21" s="14"/>
    </row>
    <row r="22" spans="1:1" s="4" customFormat="1" ht="15" customHeight="1" x14ac:dyDescent="0.45">
      <c r="A22" s="14"/>
    </row>
    <row r="23" spans="1:1" s="4" customFormat="1" ht="15" customHeight="1" x14ac:dyDescent="0.45">
      <c r="A23" s="14"/>
    </row>
    <row r="24" spans="1:1" s="4" customFormat="1" ht="15" customHeight="1" x14ac:dyDescent="0.45">
      <c r="A24" s="14"/>
    </row>
    <row r="25" spans="1:1" s="4" customFormat="1" ht="15" customHeight="1" x14ac:dyDescent="0.45">
      <c r="A25" s="14"/>
    </row>
    <row r="27" spans="1:1" ht="15" customHeight="1" x14ac:dyDescent="0.45"/>
    <row r="28" spans="1:1" ht="15" customHeight="1" x14ac:dyDescent="0.45"/>
    <row r="29" spans="1:1" ht="15" customHeight="1" x14ac:dyDescent="0.45"/>
    <row r="30" spans="1:1" ht="15" customHeight="1" x14ac:dyDescent="0.45"/>
    <row r="31" spans="1:1" ht="15" customHeight="1" x14ac:dyDescent="0.45"/>
    <row r="32" spans="1:1" ht="15" customHeight="1" x14ac:dyDescent="0.45"/>
    <row r="33" spans="3:7" ht="15" customHeight="1" x14ac:dyDescent="0.45">
      <c r="C33" s="36"/>
      <c r="D33" s="37"/>
      <c r="E33" s="36"/>
      <c r="F33" s="36"/>
      <c r="G33" s="36"/>
    </row>
    <row r="39" spans="3:7" ht="15" customHeight="1" x14ac:dyDescent="0.45">
      <c r="C39" s="36"/>
      <c r="D39" s="37"/>
      <c r="E39" s="36"/>
      <c r="F39" s="36"/>
      <c r="G39" s="36"/>
    </row>
    <row r="40" spans="3:7" ht="15" customHeight="1" x14ac:dyDescent="0.45">
      <c r="C40" s="36"/>
      <c r="D40" s="37"/>
      <c r="E40" s="36"/>
      <c r="F40" s="36"/>
      <c r="G40" s="36"/>
    </row>
    <row r="41" spans="3:7" ht="15" customHeight="1" x14ac:dyDescent="0.45">
      <c r="C41" s="36"/>
      <c r="D41" s="37"/>
      <c r="E41" s="36"/>
      <c r="F41" s="36"/>
      <c r="G41" s="36"/>
    </row>
    <row r="42" spans="3:7" ht="15" customHeight="1" x14ac:dyDescent="0.45">
      <c r="C42" s="36"/>
      <c r="D42" s="37"/>
      <c r="E42" s="36"/>
      <c r="F42" s="36"/>
      <c r="G42" s="36"/>
    </row>
    <row r="43" spans="3:7" ht="15" customHeight="1" x14ac:dyDescent="0.45">
      <c r="C43" s="36"/>
      <c r="D43" s="37"/>
      <c r="E43" s="36"/>
      <c r="F43" s="36"/>
      <c r="G43" s="36"/>
    </row>
    <row r="44" spans="3:7" ht="15" customHeight="1" x14ac:dyDescent="0.45">
      <c r="C44" s="36"/>
      <c r="D44" s="37"/>
      <c r="E44" s="36"/>
      <c r="F44" s="36"/>
      <c r="G44" s="36"/>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zoomScaleNormal="100" workbookViewId="0">
      <selection activeCell="D6" sqref="D6"/>
    </sheetView>
  </sheetViews>
  <sheetFormatPr defaultRowHeight="14.25" x14ac:dyDescent="0.45"/>
  <cols>
    <col min="1" max="1" width="12.73046875" customWidth="1"/>
    <col min="2" max="2" width="82.86328125" customWidth="1"/>
    <col min="3" max="3" width="23" bestFit="1" customWidth="1"/>
    <col min="4" max="4" width="15.1328125" customWidth="1"/>
  </cols>
  <sheetData>
    <row r="1" spans="1:6" ht="60" customHeight="1" x14ac:dyDescent="0.45">
      <c r="A1" s="25" t="s">
        <v>110</v>
      </c>
    </row>
    <row r="2" spans="1:6" x14ac:dyDescent="0.45">
      <c r="A2" s="25" t="s">
        <v>111</v>
      </c>
    </row>
    <row r="3" spans="1:6" ht="31.15" x14ac:dyDescent="0.45">
      <c r="A3" s="25" t="s">
        <v>112</v>
      </c>
      <c r="C3" s="68"/>
      <c r="D3" s="80"/>
    </row>
    <row r="4" spans="1:6" ht="15" customHeight="1" x14ac:dyDescent="0.45">
      <c r="A4" s="27" t="s">
        <v>296</v>
      </c>
    </row>
    <row r="5" spans="1:6" x14ac:dyDescent="0.45">
      <c r="A5" s="25" t="s">
        <v>113</v>
      </c>
      <c r="C5" s="126" t="s">
        <v>110</v>
      </c>
      <c r="D5" s="126"/>
    </row>
    <row r="6" spans="1:6" ht="16.5" customHeight="1" x14ac:dyDescent="0.6">
      <c r="A6" s="27" t="s">
        <v>297</v>
      </c>
      <c r="C6" s="96" t="s">
        <v>123</v>
      </c>
      <c r="D6" s="115"/>
      <c r="F6" s="89" t="str">
        <f ca="1">IF(D6=TODAY(),"Det stämmer!","")</f>
        <v/>
      </c>
    </row>
    <row r="7" spans="1:6" ht="16.5" customHeight="1" thickBot="1" x14ac:dyDescent="0.5">
      <c r="A7" s="27" t="s">
        <v>114</v>
      </c>
      <c r="C7" s="96" t="s">
        <v>124</v>
      </c>
      <c r="D7" s="115"/>
    </row>
    <row r="8" spans="1:6" ht="16.5" customHeight="1" thickTop="1" thickBot="1" x14ac:dyDescent="0.5">
      <c r="A8" s="25" t="s">
        <v>115</v>
      </c>
      <c r="C8" s="96" t="s">
        <v>125</v>
      </c>
      <c r="D8" s="106">
        <f>D7-D6</f>
        <v>0</v>
      </c>
    </row>
    <row r="9" spans="1:6" ht="14.65" thickTop="1" x14ac:dyDescent="0.45">
      <c r="A9" s="25" t="s">
        <v>116</v>
      </c>
    </row>
    <row r="10" spans="1:6" ht="15" customHeight="1" thickBot="1" x14ac:dyDescent="0.5">
      <c r="A10" s="27" t="s">
        <v>117</v>
      </c>
      <c r="C10" s="96" t="s">
        <v>126</v>
      </c>
      <c r="D10" s="107"/>
    </row>
    <row r="11" spans="1:6" ht="15" customHeight="1" thickTop="1" thickBot="1" x14ac:dyDescent="0.5">
      <c r="A11" s="27" t="s">
        <v>118</v>
      </c>
      <c r="C11" s="96" t="s">
        <v>127</v>
      </c>
      <c r="D11" s="116">
        <f>D6+D10</f>
        <v>0</v>
      </c>
    </row>
    <row r="12" spans="1:6" ht="14.65" thickTop="1" x14ac:dyDescent="0.45">
      <c r="A12" s="25" t="s">
        <v>119</v>
      </c>
    </row>
    <row r="13" spans="1:6" x14ac:dyDescent="0.45">
      <c r="A13" s="25" t="s">
        <v>22</v>
      </c>
    </row>
    <row r="14" spans="1:6" x14ac:dyDescent="0.45">
      <c r="A14" s="25" t="s">
        <v>23</v>
      </c>
    </row>
    <row r="15" spans="1:6" x14ac:dyDescent="0.45">
      <c r="A15" s="25" t="s">
        <v>24</v>
      </c>
    </row>
    <row r="16" spans="1:6" x14ac:dyDescent="0.45">
      <c r="A16" s="25" t="s">
        <v>120</v>
      </c>
    </row>
    <row r="17" spans="1:4" x14ac:dyDescent="0.45">
      <c r="A17" s="25" t="s">
        <v>121</v>
      </c>
    </row>
    <row r="18" spans="1:4" x14ac:dyDescent="0.45">
      <c r="A18" s="25" t="s">
        <v>122</v>
      </c>
    </row>
    <row r="19" spans="1:4" x14ac:dyDescent="0.45">
      <c r="A19" s="25" t="s">
        <v>29</v>
      </c>
    </row>
    <row r="25" spans="1:4" ht="15" customHeight="1" x14ac:dyDescent="0.45">
      <c r="C25" s="68"/>
      <c r="D25" s="80"/>
    </row>
    <row r="27" spans="1:4" x14ac:dyDescent="0.45">
      <c r="C27" s="126" t="s">
        <v>115</v>
      </c>
      <c r="D27" s="126"/>
    </row>
    <row r="28" spans="1:4" x14ac:dyDescent="0.45">
      <c r="C28" s="96" t="s">
        <v>128</v>
      </c>
      <c r="D28" s="118"/>
    </row>
    <row r="31" spans="1:4" x14ac:dyDescent="0.45">
      <c r="C31" s="126" t="s">
        <v>129</v>
      </c>
      <c r="D31" s="126"/>
    </row>
    <row r="32" spans="1:4" x14ac:dyDescent="0.45">
      <c r="C32" s="96" t="s">
        <v>130</v>
      </c>
      <c r="D32" s="119">
        <v>0.33333333333333331</v>
      </c>
    </row>
    <row r="33" spans="3:4" x14ac:dyDescent="0.45">
      <c r="C33" s="117" t="s">
        <v>131</v>
      </c>
      <c r="D33" s="119">
        <v>0.5</v>
      </c>
    </row>
    <row r="34" spans="3:4" x14ac:dyDescent="0.45">
      <c r="C34" s="117" t="s">
        <v>132</v>
      </c>
      <c r="D34" s="119">
        <v>0.54166666666666663</v>
      </c>
    </row>
    <row r="35" spans="3:4" ht="14.65" thickBot="1" x14ac:dyDescent="0.5">
      <c r="C35" s="96" t="s">
        <v>133</v>
      </c>
      <c r="D35" s="119">
        <v>0.70833333333333337</v>
      </c>
    </row>
    <row r="36" spans="3:4" ht="15" thickTop="1" thickBot="1" x14ac:dyDescent="0.5">
      <c r="C36" s="96" t="s">
        <v>134</v>
      </c>
      <c r="D36" s="106">
        <f>((D35-D32)-(D34-D33))*24</f>
        <v>8.0000000000000018</v>
      </c>
    </row>
    <row r="37" spans="3:4" ht="14.65" thickTop="1" x14ac:dyDescent="0.45"/>
    <row r="45" spans="3:4" x14ac:dyDescent="0.45">
      <c r="C45" s="127" t="s">
        <v>135</v>
      </c>
      <c r="D45" s="127"/>
    </row>
    <row r="46" spans="3:4" x14ac:dyDescent="0.45">
      <c r="C46" s="108" t="s">
        <v>136</v>
      </c>
      <c r="D46" s="113">
        <v>43005</v>
      </c>
    </row>
    <row r="47" spans="3:4" x14ac:dyDescent="0.45">
      <c r="C47" s="108" t="s">
        <v>137</v>
      </c>
      <c r="D47" s="120">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3" sqref="E3"/>
    </sheetView>
  </sheetViews>
  <sheetFormatPr defaultRowHeight="14.25" x14ac:dyDescent="0.45"/>
  <cols>
    <col min="1" max="1" width="12.73046875" style="25" customWidth="1"/>
    <col min="2" max="2" width="82.86328125" customWidth="1"/>
    <col min="3" max="4" width="15" customWidth="1"/>
    <col min="5" max="5" width="21" bestFit="1" customWidth="1"/>
    <col min="6" max="6" width="18.265625" customWidth="1"/>
  </cols>
  <sheetData>
    <row r="1" spans="1:6" ht="60" customHeight="1" x14ac:dyDescent="0.45">
      <c r="A1" s="25" t="s">
        <v>138</v>
      </c>
      <c r="C1" s="68"/>
      <c r="D1" s="80"/>
      <c r="E1" s="80"/>
      <c r="F1" s="80"/>
    </row>
    <row r="2" spans="1:6" x14ac:dyDescent="0.45">
      <c r="A2" s="25" t="s">
        <v>139</v>
      </c>
      <c r="C2" s="7" t="s">
        <v>150</v>
      </c>
      <c r="D2" s="7" t="s">
        <v>162</v>
      </c>
      <c r="E2" s="7" t="s">
        <v>171</v>
      </c>
      <c r="F2" s="7" t="s">
        <v>172</v>
      </c>
    </row>
    <row r="3" spans="1:6" x14ac:dyDescent="0.45">
      <c r="A3" s="25" t="s">
        <v>140</v>
      </c>
      <c r="C3" s="96" t="s">
        <v>151</v>
      </c>
      <c r="D3" s="96" t="s">
        <v>163</v>
      </c>
      <c r="E3" s="107" t="str">
        <f>D3&amp;", "&amp;C3</f>
        <v>Svensson, Selma</v>
      </c>
      <c r="F3" s="54" t="str">
        <f>C3&amp;" "&amp;D3</f>
        <v>Selma Svensson</v>
      </c>
    </row>
    <row r="4" spans="1:6" x14ac:dyDescent="0.45">
      <c r="A4" s="25" t="s">
        <v>141</v>
      </c>
      <c r="C4" s="96" t="s">
        <v>152</v>
      </c>
      <c r="D4" s="96" t="s">
        <v>164</v>
      </c>
      <c r="E4" s="107"/>
      <c r="F4" s="54"/>
    </row>
    <row r="5" spans="1:6" x14ac:dyDescent="0.45">
      <c r="A5" s="25" t="s">
        <v>142</v>
      </c>
      <c r="C5" s="96" t="s">
        <v>153</v>
      </c>
      <c r="D5" s="96" t="s">
        <v>165</v>
      </c>
      <c r="E5" s="107"/>
      <c r="F5" s="54"/>
    </row>
    <row r="6" spans="1:6" x14ac:dyDescent="0.45">
      <c r="A6" s="25" t="s">
        <v>10</v>
      </c>
      <c r="C6" s="96" t="s">
        <v>154</v>
      </c>
      <c r="D6" s="96" t="s">
        <v>166</v>
      </c>
      <c r="E6" s="107"/>
      <c r="F6" s="54"/>
    </row>
    <row r="7" spans="1:6" x14ac:dyDescent="0.45">
      <c r="A7" s="25" t="s">
        <v>23</v>
      </c>
      <c r="C7" s="96" t="s">
        <v>155</v>
      </c>
      <c r="D7" s="96" t="s">
        <v>167</v>
      </c>
      <c r="E7" s="107"/>
      <c r="F7" s="54"/>
    </row>
    <row r="8" spans="1:6" x14ac:dyDescent="0.45">
      <c r="A8" s="25" t="s">
        <v>143</v>
      </c>
      <c r="C8" s="96" t="s">
        <v>156</v>
      </c>
      <c r="D8" s="96" t="s">
        <v>168</v>
      </c>
      <c r="E8" s="107"/>
      <c r="F8" s="54"/>
    </row>
    <row r="9" spans="1:6" x14ac:dyDescent="0.45">
      <c r="A9" s="25" t="s">
        <v>144</v>
      </c>
      <c r="C9" s="96" t="s">
        <v>157</v>
      </c>
      <c r="D9" s="96" t="s">
        <v>169</v>
      </c>
      <c r="E9" s="107"/>
      <c r="F9" s="54"/>
    </row>
    <row r="10" spans="1:6" x14ac:dyDescent="0.45">
      <c r="A10" s="25" t="s">
        <v>145</v>
      </c>
      <c r="C10" s="96" t="s">
        <v>158</v>
      </c>
      <c r="D10" s="96" t="s">
        <v>170</v>
      </c>
      <c r="E10" s="107"/>
      <c r="F10" s="54"/>
    </row>
    <row r="11" spans="1:6" x14ac:dyDescent="0.45">
      <c r="A11" s="25" t="s">
        <v>146</v>
      </c>
    </row>
    <row r="12" spans="1:6" x14ac:dyDescent="0.45">
      <c r="A12" s="25" t="s">
        <v>147</v>
      </c>
    </row>
    <row r="13" spans="1:6" ht="15" customHeight="1" x14ac:dyDescent="0.45">
      <c r="A13" s="27" t="s">
        <v>148</v>
      </c>
    </row>
    <row r="14" spans="1:6" x14ac:dyDescent="0.45">
      <c r="A14" s="25" t="s">
        <v>24</v>
      </c>
    </row>
    <row r="15" spans="1:6" x14ac:dyDescent="0.45">
      <c r="A15" s="25" t="s">
        <v>149</v>
      </c>
    </row>
    <row r="16" spans="1:6" x14ac:dyDescent="0.45">
      <c r="A16" s="25" t="s">
        <v>143</v>
      </c>
    </row>
    <row r="17" spans="1:4" x14ac:dyDescent="0.45">
      <c r="A17" s="25" t="s">
        <v>29</v>
      </c>
    </row>
    <row r="21" spans="1:4" x14ac:dyDescent="0.45">
      <c r="D21" s="12"/>
    </row>
    <row r="27" spans="1:4" x14ac:dyDescent="0.45">
      <c r="C27" s="126" t="s">
        <v>159</v>
      </c>
      <c r="D27" s="126"/>
    </row>
    <row r="28" spans="1:4" x14ac:dyDescent="0.45">
      <c r="C28" s="96" t="s">
        <v>123</v>
      </c>
      <c r="D28" s="115">
        <f ca="1">TODAY()</f>
        <v>45404</v>
      </c>
    </row>
    <row r="29" spans="1:4" x14ac:dyDescent="0.45">
      <c r="C29" s="96" t="s">
        <v>128</v>
      </c>
      <c r="D29" s="121">
        <f ca="1">NOW()</f>
        <v>45404.934865972224</v>
      </c>
    </row>
    <row r="31" spans="1:4" x14ac:dyDescent="0.45">
      <c r="C31" s="127" t="s">
        <v>160</v>
      </c>
      <c r="D31" s="127"/>
    </row>
    <row r="32" spans="1:4" x14ac:dyDescent="0.45">
      <c r="C32" s="96" t="str">
        <f ca="1">C28&amp;" "&amp;D28</f>
        <v>Dagens datum: 45404</v>
      </c>
      <c r="D32" s="96"/>
    </row>
    <row r="33" spans="3:4" x14ac:dyDescent="0.45">
      <c r="C33" s="96" t="str">
        <f ca="1">C29&amp;" "&amp;D29</f>
        <v>Aktuell tid: 45404,9348659722</v>
      </c>
      <c r="D33" s="96"/>
    </row>
    <row r="35" spans="3:4" x14ac:dyDescent="0.45">
      <c r="C35" s="128" t="s">
        <v>161</v>
      </c>
      <c r="D35" s="128"/>
    </row>
    <row r="36" spans="3:4" x14ac:dyDescent="0.45">
      <c r="C36" s="54" t="str">
        <f ca="1">C28 &amp;" "&amp; TEXT(D28,"ÅÅÅÅ-MM-DD")</f>
        <v>Dagens datum: 2024-04-22</v>
      </c>
      <c r="D36" s="54"/>
    </row>
    <row r="37" spans="3:4" x14ac:dyDescent="0.45">
      <c r="C37" s="54" t="str">
        <f ca="1">C29&amp;" "&amp;TEXT(D29,"TT:MM")</f>
        <v>Aktuell tid: 22:26</v>
      </c>
      <c r="D37" s="54"/>
    </row>
  </sheetData>
  <mergeCells count="3">
    <mergeCell ref="C27:D27"/>
    <mergeCell ref="C31:D31"/>
    <mergeCell ref="C35:D3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4.25" x14ac:dyDescent="0.45"/>
  <cols>
    <col min="1" max="1" width="12.73046875" customWidth="1"/>
    <col min="2" max="2" width="82.86328125" customWidth="1"/>
    <col min="3" max="3" width="17.1328125" customWidth="1"/>
    <col min="4" max="4" width="26.1328125" bestFit="1" customWidth="1"/>
  </cols>
  <sheetData>
    <row r="1" spans="1:6" ht="60" customHeight="1" x14ac:dyDescent="0.45">
      <c r="A1" s="25" t="s">
        <v>173</v>
      </c>
      <c r="D1" s="80"/>
    </row>
    <row r="2" spans="1:6" x14ac:dyDescent="0.45">
      <c r="A2" s="25" t="s">
        <v>174</v>
      </c>
      <c r="E2" s="30"/>
      <c r="F2" s="30"/>
    </row>
    <row r="3" spans="1:6" ht="15" customHeight="1" x14ac:dyDescent="0.45">
      <c r="A3" s="27" t="s">
        <v>175</v>
      </c>
      <c r="E3" s="30"/>
      <c r="F3" s="30"/>
    </row>
    <row r="4" spans="1:6" ht="15" customHeight="1" x14ac:dyDescent="0.45">
      <c r="A4" s="27" t="s">
        <v>176</v>
      </c>
      <c r="E4" s="30"/>
      <c r="F4" s="30"/>
    </row>
    <row r="5" spans="1:6" ht="15" customHeight="1" x14ac:dyDescent="0.45">
      <c r="A5" s="27" t="s">
        <v>177</v>
      </c>
      <c r="C5" s="90"/>
      <c r="E5" s="30"/>
      <c r="F5" s="30"/>
    </row>
    <row r="6" spans="1:6" ht="15" customHeight="1" x14ac:dyDescent="0.45">
      <c r="A6" s="27" t="s">
        <v>178</v>
      </c>
      <c r="E6" s="30"/>
      <c r="F6" s="30"/>
    </row>
    <row r="7" spans="1:6" x14ac:dyDescent="0.45">
      <c r="A7" s="25" t="s">
        <v>10</v>
      </c>
      <c r="C7" s="30"/>
      <c r="D7" s="30"/>
      <c r="E7" s="30"/>
      <c r="F7" s="30"/>
    </row>
    <row r="8" spans="1:6" x14ac:dyDescent="0.45">
      <c r="A8" s="25" t="s">
        <v>23</v>
      </c>
      <c r="C8" s="129" t="s">
        <v>173</v>
      </c>
      <c r="D8" s="129"/>
    </row>
    <row r="9" spans="1:6" x14ac:dyDescent="0.45">
      <c r="A9" s="25" t="s">
        <v>179</v>
      </c>
      <c r="C9" s="109" t="s">
        <v>189</v>
      </c>
      <c r="D9" s="46"/>
    </row>
    <row r="10" spans="1:6" x14ac:dyDescent="0.45">
      <c r="A10" s="25" t="s">
        <v>180</v>
      </c>
      <c r="C10" s="109" t="s">
        <v>190</v>
      </c>
      <c r="D10" s="46"/>
    </row>
    <row r="11" spans="1:6" ht="15" customHeight="1" thickBot="1" x14ac:dyDescent="0.5">
      <c r="A11" s="27" t="s">
        <v>181</v>
      </c>
      <c r="C11" s="30"/>
      <c r="D11" s="30"/>
    </row>
    <row r="12" spans="1:6" ht="15" customHeight="1" thickTop="1" thickBot="1" x14ac:dyDescent="0.5">
      <c r="A12" s="27" t="s">
        <v>182</v>
      </c>
      <c r="C12" s="52">
        <v>50</v>
      </c>
      <c r="D12" s="46" t="str">
        <f>IF(C12&lt;100,"Mindre än 100","Större än eller lika med 100")</f>
        <v>Mindre än 100</v>
      </c>
    </row>
    <row r="13" spans="1:6" ht="15" customHeight="1" thickTop="1" x14ac:dyDescent="0.45">
      <c r="A13" s="27" t="s">
        <v>183</v>
      </c>
    </row>
    <row r="14" spans="1:6" x14ac:dyDescent="0.45">
      <c r="A14" s="25" t="s">
        <v>184</v>
      </c>
    </row>
    <row r="15" spans="1:6" ht="15" customHeight="1" x14ac:dyDescent="0.45">
      <c r="A15" s="27" t="s">
        <v>185</v>
      </c>
    </row>
    <row r="16" spans="1:6" x14ac:dyDescent="0.45">
      <c r="A16" s="25" t="s">
        <v>22</v>
      </c>
    </row>
    <row r="17" spans="1:6" x14ac:dyDescent="0.45">
      <c r="A17" s="25" t="s">
        <v>23</v>
      </c>
    </row>
    <row r="18" spans="1:6" x14ac:dyDescent="0.45">
      <c r="A18" s="25" t="s">
        <v>24</v>
      </c>
      <c r="C18" s="12"/>
    </row>
    <row r="19" spans="1:6" x14ac:dyDescent="0.45">
      <c r="A19" s="25" t="s">
        <v>186</v>
      </c>
    </row>
    <row r="20" spans="1:6" x14ac:dyDescent="0.45">
      <c r="A20" s="25" t="s">
        <v>187</v>
      </c>
    </row>
    <row r="21" spans="1:6" x14ac:dyDescent="0.45">
      <c r="A21" s="25" t="s">
        <v>188</v>
      </c>
    </row>
    <row r="22" spans="1:6" x14ac:dyDescent="0.45">
      <c r="A22" s="25" t="s">
        <v>29</v>
      </c>
    </row>
    <row r="26" spans="1:6" ht="14.65" thickBot="1" x14ac:dyDescent="0.5"/>
    <row r="27" spans="1:6" ht="14.65" thickBot="1" x14ac:dyDescent="0.5">
      <c r="C27" s="61" t="s">
        <v>61</v>
      </c>
      <c r="D27" s="62" t="s">
        <v>193</v>
      </c>
      <c r="E27" s="62" t="s">
        <v>198</v>
      </c>
      <c r="F27" s="62" t="s">
        <v>197</v>
      </c>
    </row>
    <row r="28" spans="1:6" x14ac:dyDescent="0.45">
      <c r="C28" s="63" t="s">
        <v>191</v>
      </c>
      <c r="D28" s="63">
        <v>2</v>
      </c>
      <c r="E28" s="122">
        <v>9.7607115856835538</v>
      </c>
      <c r="F28" s="122">
        <f>'OM-uttryck'!$E$28:$E$29*'OM-uttryck'!$D$28:$D$29</f>
        <v>19.521423171367108</v>
      </c>
    </row>
    <row r="29" spans="1:6" ht="14.65" thickBot="1" x14ac:dyDescent="0.5">
      <c r="C29" s="55" t="s">
        <v>192</v>
      </c>
      <c r="D29" s="55">
        <v>3</v>
      </c>
      <c r="E29" s="123">
        <v>3.4189202461080024</v>
      </c>
      <c r="F29" s="123">
        <f>'OM-uttryck'!$E$28:$E$29*'OM-uttryck'!$D$28:$D$29</f>
        <v>10.256760738324008</v>
      </c>
    </row>
    <row r="30" spans="1:6" x14ac:dyDescent="0.45">
      <c r="C30" s="30"/>
      <c r="D30" s="30"/>
      <c r="E30" s="30"/>
      <c r="F30" s="30"/>
    </row>
    <row r="31" spans="1:6" x14ac:dyDescent="0.45">
      <c r="C31" s="30"/>
      <c r="D31" s="30" t="s">
        <v>194</v>
      </c>
      <c r="E31" s="124">
        <f>SUM('OM-uttryck'!$E$28:$E$29)</f>
        <v>13.179631831791557</v>
      </c>
      <c r="F31" s="124">
        <f>SUM('OM-uttryck'!F28:F29)</f>
        <v>29.778183909691116</v>
      </c>
    </row>
    <row r="32" spans="1:6" ht="14.65" thickBot="1" x14ac:dyDescent="0.5">
      <c r="C32" s="30"/>
      <c r="D32" s="30"/>
      <c r="E32" s="30"/>
      <c r="F32" s="30"/>
    </row>
    <row r="33" spans="3:6" ht="15" thickTop="1" thickBot="1" x14ac:dyDescent="0.5">
      <c r="C33" s="30"/>
      <c r="D33" s="30" t="s">
        <v>195</v>
      </c>
      <c r="E33" s="52" t="s">
        <v>199</v>
      </c>
      <c r="F33" s="125">
        <f>IF(E33="Ja",F31*Moms,0)</f>
        <v>2.456700172549517</v>
      </c>
    </row>
    <row r="34" spans="3:6" ht="15" thickTop="1" thickBot="1" x14ac:dyDescent="0.5">
      <c r="C34" s="30"/>
      <c r="D34" s="30"/>
      <c r="E34" s="30"/>
      <c r="F34" s="30"/>
    </row>
    <row r="35" spans="3:6" ht="15" thickTop="1" thickBot="1" x14ac:dyDescent="0.5">
      <c r="C35" s="30"/>
      <c r="D35" s="30" t="s">
        <v>196</v>
      </c>
      <c r="E35" s="52" t="s">
        <v>199</v>
      </c>
      <c r="F35" s="125">
        <f>IF(E35="Ja",SUM(D28:D29)*1.25,0)</f>
        <v>6.25</v>
      </c>
    </row>
    <row r="36" spans="3:6" ht="14.65" thickTop="1" x14ac:dyDescent="0.45"/>
    <row r="37" spans="3:6" x14ac:dyDescent="0.45">
      <c r="D37" s="30" t="s">
        <v>197</v>
      </c>
      <c r="E37" s="30"/>
      <c r="F37" s="124">
        <f>SUM(F33,F31,F35)</f>
        <v>38.484884082240633</v>
      </c>
    </row>
  </sheetData>
  <mergeCells count="1">
    <mergeCell ref="C8:D8"/>
  </mergeCells>
  <dataValidations count="1">
    <dataValidation type="list" allowBlank="1" showInputMessage="1" showErrorMessage="1" sqref="E35 E33" xr:uid="{00000000-0002-0000-0700-000000000000}">
      <formula1>"Ja,Nej"</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F w F A A B Q S w M E F A A C A A g A A F 6 M W O + Z k e 6 k A A A A 9 g A A A B I A H A B D b 2 5 m a W c v U G F j a 2 F n Z S 5 4 b W w g o h g A K K A U A A A A A A A A A A A A A A A A A A A A A A A A A A A A h Y 8 x D o I w G I W v Q r r T l j p g y E 8 Z j J s k J i T G t S k V G q E Y W i h 3 c / B I X k G M o m 6 O 7 3 v f 8 N 7 9 e o N s a p t g V L 3 V n U l R h C k K l J F d q U 2 V o s G d w j X K O O y F P I t K B b N s b D L Z M k W 1 c 5 e E E O 8 9 9 i v c 9 R V h l E b k m O 8 K W a t W o I + s / 8 u h N t Y J I x X i c H i N 4 Q x H L M Y s j j E F s k D I t f k K b N 7 7 b H 8 g b I b G D b 3 i d g y L L Z A l A n l / 4 A 9 Q S w M E F A A C A A g A A F 6 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e j F i B C q R r V g I A A B w G A A A T A B w A R m 9 y b X V s Y X M v U 2 V j d G l v b j E u b S C i G A A o o B Q A A A A A A A A A A A A A A A A A A A A A A A A A A A C d k 8 F O 2 0 A Q h u + R 8 g 6 r 7 S W R N m l M q 6 o q y g E C F I Q q o S Y U V Q R F Y + + E m K x 3 r d 0 1 J I 1 y a 9 + E Z + A F / G J d O 6 E x 2 K S 0 v t g e z X 7 z z 8 y / B g M b K k n 6 q 7 e 3 W 6 / V a 2 Y C G j l J f 1 n U Z g o x 8 N G + A O 6 R L h F o 6 z X i n t P 0 X g h w k c N Z g K J 9 o f T U V 2 r a O A o F t n t K W p T W N G j v 0 / D c O M o w S o y F 4 Y G 6 k 0 I B N 0 N f q G C K N g D N w U J 7 J s y M N h m R i R C M W J 1 g k 6 0 K l V S M + h N E 6 y q v J C w u T y x G X V r K o + w 0 l L x L 8 3 R 6 t b w 8 c I W u 1 t Q 3 9 D y O J + n D D Q e i E 1 + H U 9 T U M Q f g O / 1 n W k X K 4 j E C d 8 z G C x I Y u V w n 7 g n R D 0 C A N t 1 M + l X z T 5 X 0 p + Q a O L H z e I M f a J B m r H T U U y K J 5 G A e o 2 l U K m K L B Q U Z R m C x N X Z i Q k k m G s e U Z U A k F m d 2 y c i C 7 j s i L 0 W / K I 6 i F P 2 O 4 M D k R N o P 7 9 t Z 7 T x 6 l F S k H i t t M F Z 3 m Z L n b L d n u M b H O M h 5 H j 6 U 1 6 F E 0 g 9 / Y O n I Z 1 f Y V 7 N S / E y H Q Z b d S 7 R G G c w 3 o g Y u p Q d C q M T u j E b F v w s N c Y y 6 Z Y K W 5 4 f 6 4 7 j T 6 h C v U 2 K v J u z t P N e Z j 2 b k P c l f b t a 2 r 7 S 1 c C 2 B T H N A 0 R x f M V K 3 u A J n a y u u m F W v q 0 A + 1 A a s J b f p v e Z Y h M Y C A v w G I s F G Z X 1 G b 9 I H X 6 f 3 0 g h 8 e z x 3 D n E b p 4 8 f a 4 B + J G X D Y u u 1 b m 3 M e 7 m z p 1 r Z E z + 8 1 J L 3 D z 2 5 8 d O 9 x C o 3 L 8 o 6 p R b y g 2 x j t a 1 t 7 L y y D S / r o + j S Z e V l 9 f 5 6 W 6 s k Z N e 1 2 s 1 b t b 9 7 l b l y 5 Q U / F z z 8 H x d l 2 a z X Q r l N 0 + 5 v U E s B A i 0 A F A A C A A g A A F 6 M W O + Z k e 6 k A A A A 9 g A A A B I A A A A A A A A A A A A A A A A A A A A A A E N v b m Z p Z y 9 Q Y W N r Y W d l L n h t b F B L A Q I t A B Q A A g A I A A B e j F g P y u m r p A A A A O k A A A A T A A A A A A A A A A A A A A A A A P A A A A B b Q 2 9 u d G V u d F 9 U e X B l c 1 0 u e G 1 s U E s B A i 0 A F A A C A A g A A F 6 M W I E K p G t W A g A A H A Y A A B M A A A A A A A A A A A A A A A A A 4 Q E A A E Z v c m 1 1 b G F z L 1 N l Y 3 R p b 2 4 x L m 1 Q S w U G A A A A A A M A A w D C A A A A h 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x I A A A A A A A D x 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M z J T g 1 d G V y c 2 t h c G F k X 0 J s Y W Q x P C 9 J d G V t U G F 0 a D 4 8 L 0 l 0 Z W 1 M b 2 N h d G l v b j 4 8 U 3 R h Y m x l R W 5 0 c m l l c z 4 8 R W 5 0 c n k g V H l w Z T 0 i S X N Q c m l 2 Y X R l I i B W Y W x 1 Z T 0 i b D A i I C 8 + P E V u d H J 5 I F R 5 c G U 9 I l F 1 Z X J 5 S U Q i I F Z h b H V l P S J z M W E 2 Y T N h Y z E t N z B h Z i 0 0 Z j U 0 L W E y O T g t Y j N l Z T E 0 Z T F m M T d 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l c m l u Z y I g L z 4 8 R W 5 0 c n k g V H l w Z T 0 i R m l s b F R h c m d l d C I g V m F s d W U 9 I n P D h X R l c n N r Y X B h Z F 9 C b G F k M S I g L z 4 8 R W 5 0 c n k g V H l w Z T 0 i R m l s b G V k Q 2 9 t c G x l d G V S Z X N 1 b H R U b 1 d v c m t z a G V l d C I g V m F s d W U 9 I m w x I i A v P j x F b n R y e S B U e X B l P S J B Z G R l Z F R v R G F 0 Y U 1 v Z G V s I i B W Y W x 1 Z T 0 i b D A i I C 8 + P E V u d H J 5 I F R 5 c G U 9 I k Z p b G x D b 3 V u d C I g V m F s d W U 9 I m w 3 M T c 4 I i A v P j x F b n R y e S B U e X B l P S J G a W x s R X J y b 3 J D b 2 R l I i B W Y W x 1 Z T 0 i c 1 V u a 2 5 v d 2 4 i I C 8 + P E V u d H J 5 I F R 5 c G U 9 I k Z p b G x F c n J v c k N v d W 5 0 I i B W Y W x 1 Z T 0 i b D A i I C 8 + P E V u d H J 5 I F R 5 c G U 9 I k Z p b G x M Y X N 0 V X B k Y X R l Z C I g V m F s d W U 9 I m Q y M D I 0 L T A 0 L T E y V D A 5 O j Q 4 O j A w L j Q 5 N T A x N j N a I i A v P j x F b n R y e S B U e X B l P S J G a W x s Q 2 9 s d W 1 u V H l w Z X M i I F Z h b H V l P S J z Q m d Z R E J n Q U d F U T 0 9 I i A v P j x F b n R y e S B U e X B l P S J G a W x s Q 2 9 s d W 1 u T m F t Z X M i I F Z h b H V l P S J z W y Z x d W 9 0 O 0 J y Y W 5 k J n F 1 b 3 Q 7 L C Z x d W 9 0 O 0 1 v Z G V s J n F 1 b 3 Q 7 L C Z x d W 9 0 O 1 l l Y X I m c X V v d D s s J n F 1 b 3 Q 7 R n V l b C Z x d W 9 0 O y w m c X V v d D t N a W x l Y W d l J n F 1 b 3 Q 7 L C Z x d W 9 0 O 0 d l Y X J i b 3 g m c X V v d D s s J n F 1 b 3 Q 7 U H J p 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D h X R l c n N r Y X B h Z F 9 C b G F k M S 9 B d X R v U m V t b 3 Z l Z E N v b H V t b n M x L n t C c m F u Z C w w f S Z x d W 9 0 O y w m c X V v d D t T Z W N 0 a W 9 u M S / D h X R l c n N r Y X B h Z F 9 C b G F k M S 9 B d X R v U m V t b 3 Z l Z E N v b H V t b n M x L n t N b 2 R l b C w x f S Z x d W 9 0 O y w m c X V v d D t T Z W N 0 a W 9 u M S / D h X R l c n N r Y X B h Z F 9 C b G F k M S 9 B d X R v U m V t b 3 Z l Z E N v b H V t b n M x L n t Z Z W F y L D J 9 J n F 1 b 3 Q 7 L C Z x d W 9 0 O 1 N l Y 3 R p b 2 4 x L 8 O F d G V y c 2 t h c G F k X 0 J s Y W Q x L 0 F 1 d G 9 S Z W 1 v d m V k Q 2 9 s d W 1 u c z E u e 0 Z 1 Z W w s M 3 0 m c X V v d D s s J n F 1 b 3 Q 7 U 2 V j d G l v b j E v w 4 V 0 Z X J z a 2 F w Y W R f Q m x h Z D E v Q X V 0 b 1 J l b W 9 2 Z W R D b 2 x 1 b W 5 z M S 5 7 T W l s Z W F n Z S w 0 f S Z x d W 9 0 O y w m c X V v d D t T Z W N 0 a W 9 u M S / D h X R l c n N r Y X B h Z F 9 C b G F k M S 9 B d X R v U m V t b 3 Z l Z E N v b H V t b n M x L n t H Z W F y Y m 9 4 L D V 9 J n F 1 b 3 Q 7 L C Z x d W 9 0 O 1 N l Y 3 R p b 2 4 x L 8 O F d G V y c 2 t h c G F k X 0 J s Y W Q x L 0 F 1 d G 9 S Z W 1 v d m V k Q 2 9 s d W 1 u c z E u e 1 B y a W N l L D Z 9 J n F 1 b 3 Q 7 X S w m c X V v d D t D b 2 x 1 b W 5 D b 3 V u d C Z x d W 9 0 O z o 3 L C Z x d W 9 0 O 0 t l e U N v b H V t b k 5 h b W V z J n F 1 b 3 Q 7 O l t d L C Z x d W 9 0 O 0 N v b H V t b k l k Z W 5 0 a X R p Z X M m c X V v d D s 6 W y Z x d W 9 0 O 1 N l Y 3 R p b 2 4 x L 8 O F d G V y c 2 t h c G F k X 0 J s Y W Q x L 0 F 1 d G 9 S Z W 1 v d m V k Q 2 9 s d W 1 u c z E u e 0 J y Y W 5 k L D B 9 J n F 1 b 3 Q 7 L C Z x d W 9 0 O 1 N l Y 3 R p b 2 4 x L 8 O F d G V y c 2 t h c G F k X 0 J s Y W Q x L 0 F 1 d G 9 S Z W 1 v d m V k Q 2 9 s d W 1 u c z E u e 0 1 v Z G V s L D F 9 J n F 1 b 3 Q 7 L C Z x d W 9 0 O 1 N l Y 3 R p b 2 4 x L 8 O F d G V y c 2 t h c G F k X 0 J s Y W Q x L 0 F 1 d G 9 S Z W 1 v d m V k Q 2 9 s d W 1 u c z E u e 1 l l Y X I s M n 0 m c X V v d D s s J n F 1 b 3 Q 7 U 2 V j d G l v b j E v w 4 V 0 Z X J z a 2 F w Y W R f Q m x h Z D E v Q X V 0 b 1 J l b W 9 2 Z W R D b 2 x 1 b W 5 z M S 5 7 R n V l b C w z f S Z x d W 9 0 O y w m c X V v d D t T Z W N 0 a W 9 u M S / D h X R l c n N r Y X B h Z F 9 C b G F k M S 9 B d X R v U m V t b 3 Z l Z E N v b H V t b n M x L n t N a W x l Y W d l L D R 9 J n F 1 b 3 Q 7 L C Z x d W 9 0 O 1 N l Y 3 R p b 2 4 x L 8 O F d G V y c 2 t h c G F k X 0 J s Y W Q x L 0 F 1 d G 9 S Z W 1 v d m V k Q 2 9 s d W 1 u c z E u e 0 d l Y X J i b 3 g s N X 0 m c X V v d D s s J n F 1 b 3 Q 7 U 2 V j d G l v b j E v w 4 V 0 Z X J z a 2 F w Y W R f Q m x h Z D E v Q X V 0 b 1 J l b W 9 2 Z W R D b 2 x 1 b W 5 z M S 5 7 U H J p Y 2 U s N n 0 m c X V v d D t d L C Z x d W 9 0 O 1 J l b G F 0 a W 9 u c 2 h p c E l u Z m 8 m c X V v d D s 6 W 1 1 9 I i A v P j w v U 3 R h Y m x l R W 5 0 c m l l c z 4 8 L 0 l 0 Z W 0 + P E l 0 Z W 0 + P E l 0 Z W 1 M b 2 N h d G l v b j 4 8 S X R l b V R 5 c G U + R m 9 y b X V s Y T w v S X R l b V R 5 c G U + P E l 0 Z W 1 Q Y X R o P l N l Y 3 R p b 2 4 x L y V D M y U 4 N X R l c n N r Y X B h Z F 9 C b G F k M S 9 L J U M z J U E 0 b G x h P C 9 J d G V t U G F 0 a D 4 8 L 0 l 0 Z W 1 M b 2 N h d G l v b j 4 8 U 3 R h Y m x l R W 5 0 c m l l c y A v P j w v S X R l b T 4 8 S X R l b T 4 8 S X R l b U x v Y 2 F 0 a W 9 u P j x J d G V t V H l w Z T 5 G b 3 J t d W x h P C 9 J d G V t V H l w Z T 4 8 S X R l b V B h d G g + U 2 V j d G l v b j E v J U M z J T g 1 d G V y c 2 t h c G F k X 0 J s Y W Q x L y V D M y U 4 N X R l c n N r Y X B h Z F 9 C b G F k M V 9 T a G V l d D w v S X R l b V B h d G g + P C 9 J d G V t T G 9 j Y X R p b 2 4 + P F N 0 Y W J s Z U V u d H J p Z X M g L z 4 8 L 0 l 0 Z W 0 + P E l 0 Z W 0 + P E l 0 Z W 1 M b 2 N h d G l v b j 4 8 S X R l b V R 5 c G U + R m 9 y b X V s Y T w v S X R l b V R 5 c G U + P E l 0 Z W 1 Q Y X R o P l N l Y 3 R p b 2 4 x L y V D M y U 4 N X R l c n N r Y X B h Z F 9 C b G F k M S 9 V c H B o J U M z J U I 2 a m R h J T I w c n V i c m l r Z X I 8 L 0 l 0 Z W 1 Q Y X R o P j w v S X R l b U x v Y 2 F 0 a W 9 u P j x T d G F i b G V F b n R y a W V z I C 8 + P C 9 J d G V t P j x J d G V t P j x J d G V t T G 9 j Y X R p b 2 4 + P E l 0 Z W 1 U e X B l P k Z v c m 1 1 b G E 8 L 0 l 0 Z W 1 U e X B l P j x J d G V t U G F 0 a D 5 T Z W N 0 a W 9 u M S 8 l Q z M l O D V 0 Z X J z a 2 F w Y W R f Q m x h Z D E v J U M z J T g 0 b m R y Y W Q l M j B 0 e X A 8 L 0 l 0 Z W 1 Q Y X R o P j w v S X R l b U x v Y 2 F 0 a W 9 u P j x T d G F i b G V F b n R y a W V z I C 8 + P C 9 J d G V t P j x J d G V t P j x J d G V t T G 9 j Y X R p b 2 4 + P E l 0 Z W 1 U e X B l P k Z v c m 1 1 b G E 8 L 0 l 0 Z W 1 U e X B l P j x J d G V t U G F 0 a D 5 T Z W N 0 a W 9 u M S 8 l Q z M l O D V 0 Z X J z a 2 F w Y W R f Q m x h Z D E v Q m 9 y d H R h Z 2 5 h J T I w a 2 9 s d W 1 u Z X I 8 L 0 l 0 Z W 1 Q Y X R o P j w v S X R l b U x v Y 2 F 0 a W 9 u P j x T d G F i b G V F b n R y a W V z I C 8 + P C 9 J d G V t P j x J d G V t P j x J d G V t T G 9 j Y X R p b 2 4 + P E l 0 Z W 1 U e X B l P k Z v c m 1 1 b G E 8 L 0 l 0 Z W 1 U e X B l P j x J d G V t U G F 0 a D 5 T Z W N 0 a W 9 u M S 8 l Q z M l O D V 0 Z X J z a 2 F w Y W R f Q m x h Z D E v R X J z Y X R 0 J T I w d i V D M y V B N H J k Z T w v S X R l b V B h d G g + P C 9 J d G V t T G 9 j Y X R p b 2 4 + P F N 0 Y W J s Z U V u d H J p Z X M g L z 4 8 L 0 l 0 Z W 0 + P E l 0 Z W 0 + P E l 0 Z W 1 M b 2 N h d G l v b j 4 8 S X R l b V R 5 c G U + R m 9 y b X V s Y T w v S X R l b V R 5 c G U + P E l 0 Z W 1 Q Y X R o P l N l Y 3 R p b 2 4 x L y V D M y U 4 N X R l c n N r Y X B h Z F 9 C b G F k M S 9 C b 3 J 0 d G F n b m E l M j B r b 2 x 1 b W 5 l c j E 8 L 0 l 0 Z W 1 Q Y X R o P j w v S X R l b U x v Y 2 F 0 a W 9 u P j x T d G F i b G V F b n R y a W V z I C 8 + P C 9 J d G V t P j x J d G V t P j x J d G V t T G 9 j Y X R p b 2 4 + P E l 0 Z W 1 U e X B l P k Z v c m 1 1 b G E 8 L 0 l 0 Z W 1 U e X B l P j x J d G V t U G F 0 a D 5 T Z W N 0 a W 9 u M S 8 l Q z M l O D V 0 Z X J z a 2 F w Y W R f Q m x h Z D E v R X J z Y X R 0 J T I w d i V D M y V B N H J k Z T E 8 L 0 l 0 Z W 1 Q Y X R o P j w v S X R l b U x v Y 2 F 0 a W 9 u P j x T d G F i b G V F b n R y a W V z I C 8 + P C 9 J d G V t P j x J d G V t P j x J d G V t T G 9 j Y X R p b 2 4 + P E l 0 Z W 1 U e X B l P k Z v c m 1 1 b G E 8 L 0 l 0 Z W 1 U e X B l P j x J d G V t U G F 0 a D 5 T Z W N 0 a W 9 u M S 8 l Q z M l O D V 0 Z X J z a 2 F w Y W R f Q m x h Z D E v Q m 9 y d H R h Z 2 5 h J T I w a 2 9 s d W 1 u Z X I y P C 9 J d G V t U G F 0 a D 4 8 L 0 l 0 Z W 1 M b 2 N h d G l v b j 4 8 U 3 R h Y m x l R W 5 0 c m l l c y A v P j w v S X R l b T 4 8 S X R l b T 4 8 S X R l b U x v Y 2 F 0 a W 9 u P j x J d G V t V H l w Z T 5 G b 3 J t d W x h P C 9 J d G V t V H l w Z T 4 8 S X R l b V B h d G g + U 2 V j d G l v b j E v J U M z J T g 1 d G V y c 2 t h c G F k X 0 J s Y W Q x L y V D M y U 4 N G 5 k c m F k J T I w d H l w M T w v S X R l b V B h d G g + P C 9 J d G V t T G 9 j Y X R p b 2 4 + P F N 0 Y W J s Z U V u d H J p Z X M g L z 4 8 L 0 l 0 Z W 0 + P E l 0 Z W 0 + P E l 0 Z W 1 M b 2 N h d G l v b j 4 8 S X R l b V R 5 c G U + R m 9 y b X V s Y T w v S X R l b V R 5 c G U + P E l 0 Z W 1 Q Y X R o P l N l Y 3 R p b 2 4 x L y V D M y U 4 N X R l c n N r Y X B h Z F 9 C b G F k M S 9 C b 3 J 0 d G F n b m E l M j B r b 2 x 1 b W 5 l c j M 8 L 0 l 0 Z W 1 Q Y X R o P j w v S X R l b U x v Y 2 F 0 a W 9 u P j x T d G F i b G V F b n R y a W V z I C 8 + P C 9 J d G V t P j w v S X R l b X M + P C 9 M b 2 N h b F B h Y 2 t h Z 2 V N Z X R h Z G F 0 Y U Z p b G U + F g A A A F B L B Q Y A A A A A A A A A A A A A A A A A A A A A A A A m A Q A A A Q A A A N C M n d 8 B F d E R j H o A w E / C l + s B A A A A 6 V a R 3 y J d j k a b E I I e w 9 Y d R A A A A A A C A A A A A A A Q Z g A A A A E A A C A A A A D 8 L X Q r S t G F S O n q Z I M u q u 7 H J Q s b 7 + 2 r v 8 r f s Y j N E G 1 R i w A A A A A O g A A A A A I A A C A A A A B d k r S x 4 7 a C e W u m h t A L C T f H Y T k I H S h T z P x q 1 d 7 j w P 2 d 2 V A A A A B G j U U a z y y W N Q R / n c G 9 J T R E I 5 Y A m 1 m S A p i q f x 4 j e I P + / 3 4 + 5 W w B G P B x M j m 7 C V L q I p 9 y 0 o Y 1 w j 7 Q j W R n P n L I t X 7 K V w L k V V N j a n i h 1 Q f F E 3 Y 0 F E A A A A C H 4 j 3 Z C x K 8 s + 9 9 x 9 A 5 o d T t a 0 w m 5 2 Q 5 0 B d o s t o + b o d K + 0 M r t e a d 7 j m h p y U z 4 b c O u 0 V W U g I H P P p d x m S j P W R S 5 Y Y P < / D a t a M a s h u p > 
</file>

<file path=customXml/item2.xml><?xml version="1.0" encoding="utf-8"?>
<ct:contentTypeSchema xmlns:ct="http://schemas.microsoft.com/office/2006/metadata/contentType" xmlns:ma="http://schemas.microsoft.com/office/2006/metadata/properties/metaAttributes" ct:_="" ma:_="" ma:contentTypeName="Document" ma:contentTypeID="0x010100D27D72D43CFD8F4CB3352FA50050972D" ma:contentTypeVersion="14" ma:contentTypeDescription="Create a new document." ma:contentTypeScope="" ma:versionID="5da68c7b544364fcfd492ce11b5d48a7">
  <xsd:schema xmlns:xsd="http://www.w3.org/2001/XMLSchema" xmlns:xs="http://www.w3.org/2001/XMLSchema" xmlns:p="http://schemas.microsoft.com/office/2006/metadata/properties" xmlns:ns3="0ce3a923-124c-4c9f-bec9-98083be6e119" xmlns:ns4="399ea1f1-63f6-4943-9be3-fdf1af1bfe50" targetNamespace="http://schemas.microsoft.com/office/2006/metadata/properties" ma:root="true" ma:fieldsID="75cf7670fe43f19aaf3ed7073c5cc5a1" ns3:_="" ns4:_="">
    <xsd:import namespace="0ce3a923-124c-4c9f-bec9-98083be6e119"/>
    <xsd:import namespace="399ea1f1-63f6-4943-9be3-fdf1af1bfe5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element ref="ns3:MediaLengthInSecond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e3a923-124c-4c9f-bec9-98083be6e1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9ea1f1-63f6-4943-9be3-fdf1af1bfe5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0ce3a923-124c-4c9f-bec9-98083be6e119" xsi:nil="true"/>
  </documentManagement>
</p:properties>
</file>

<file path=customXml/itemProps1.xml><?xml version="1.0" encoding="utf-8"?>
<ds:datastoreItem xmlns:ds="http://schemas.openxmlformats.org/officeDocument/2006/customXml" ds:itemID="{C74B6D62-A559-47B4-8D00-1236E2D6E29E}">
  <ds:schemaRefs>
    <ds:schemaRef ds:uri="http://schemas.microsoft.com/DataMashup"/>
  </ds:schemaRefs>
</ds:datastoreItem>
</file>

<file path=customXml/itemProps2.xml><?xml version="1.0" encoding="utf-8"?>
<ds:datastoreItem xmlns:ds="http://schemas.openxmlformats.org/officeDocument/2006/customXml" ds:itemID="{EF83ECFB-6233-4A6F-8C0B-AA20E6B6A7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e3a923-124c-4c9f-bec9-98083be6e119"/>
    <ds:schemaRef ds:uri="399ea1f1-63f6-4943-9be3-fdf1af1bfe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428323-37B9-4C29-BDFD-D015ADEBA257}">
  <ds:schemaRefs>
    <ds:schemaRef ds:uri="http://schemas.microsoft.com/sharepoint/v3/contenttype/forms"/>
  </ds:schemaRefs>
</ds:datastoreItem>
</file>

<file path=customXml/itemProps4.xml><?xml version="1.0" encoding="utf-8"?>
<ds:datastoreItem xmlns:ds="http://schemas.openxmlformats.org/officeDocument/2006/customXml" ds:itemID="{177B8D48-E8E3-40A9-84E1-5F7C7AB6824C}">
  <ds:schemaRefs>
    <ds:schemaRef ds:uri="http://schemas.microsoft.com/office/2006/metadata/properties"/>
    <ds:schemaRef ds:uri="0ce3a923-124c-4c9f-bec9-98083be6e119"/>
    <ds:schemaRef ds:uri="http://purl.org/dc/terms/"/>
    <ds:schemaRef ds:uri="http://purl.org/dc/elements/1.1/"/>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399ea1f1-63f6-4943-9be3-fdf1af1bfe5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Kalkylblad</vt:lpstr>
      </vt:variant>
      <vt:variant>
        <vt:i4>14</vt:i4>
      </vt:variant>
      <vt:variant>
        <vt:lpstr>Namngivna områden</vt:lpstr>
      </vt:variant>
      <vt:variant>
        <vt:i4>15</vt:i4>
      </vt:variant>
    </vt:vector>
  </HeadingPairs>
  <TitlesOfParts>
    <vt:vector size="29" baseType="lpstr">
      <vt:lpstr>Återskapad_Blad1</vt:lpstr>
      <vt:lpstr>Start</vt:lpstr>
      <vt:lpstr>Grunderna</vt:lpstr>
      <vt:lpstr>Introduktion till funktioner</vt:lpstr>
      <vt:lpstr>MEDEL</vt:lpstr>
      <vt:lpstr>MIN och MAX</vt:lpstr>
      <vt:lpstr>Datum och tid</vt:lpstr>
      <vt:lpstr>Sammanfoga text och tal</vt:lpstr>
      <vt:lpstr>OM-uttryck</vt:lpstr>
      <vt:lpstr>LETARAD</vt:lpstr>
      <vt:lpstr>Villkorsstyrda funktioner</vt:lpstr>
      <vt:lpstr>Funktionsguiden</vt:lpstr>
      <vt:lpstr>Fel i formler</vt:lpstr>
      <vt:lpstr>Läs mer</vt:lpstr>
      <vt:lpstr>Apelsiner</vt:lpstr>
      <vt:lpstr>'Introduktion till funktioner'!Artiklar</vt:lpstr>
      <vt:lpstr>Bananer</vt:lpstr>
      <vt:lpstr>Citroner</vt:lpstr>
      <vt:lpstr>'Introduktion till funktioner'!ExtraCredit</vt:lpstr>
      <vt:lpstr>'Introduktion till funktioner'!Frukt</vt:lpstr>
      <vt:lpstr>'Introduktion till funktioner'!Kött</vt:lpstr>
      <vt:lpstr>lst_Fruit</vt:lpstr>
      <vt:lpstr>lst_FruitType</vt:lpstr>
      <vt:lpstr>'Introduktion till funktioner'!MoreFruit</vt:lpstr>
      <vt:lpstr>'Introduktion till funktioner'!MoreItems</vt:lpstr>
      <vt:lpstr>'Introduktion till funktioner'!SUMExtraCredit</vt:lpstr>
      <vt:lpstr>'Introduktion till funktioner'!Summa</vt:lpstr>
      <vt:lpstr>'Villkorsstyrda funktioner'!Urval</vt:lpstr>
      <vt:lpstr>Äpplen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2024-04-22T23:10:30Z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0x010100D27D72D43CFD8F4CB3352FA50050972D</vt:lpwstr>
  </property>
</Properties>
</file>