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ón\Desktop\"/>
    </mc:Choice>
  </mc:AlternateContent>
  <bookViews>
    <workbookView xWindow="930" yWindow="0" windowWidth="20490" windowHeight="7650"/>
  </bookViews>
  <sheets>
    <sheet name="CONSUMO" sheetId="1" r:id="rId1"/>
    <sheet name="CONSTRUCCION" sheetId="2" r:id="rId2"/>
    <sheet name="HOJA DE MEDIDA" sheetId="8" r:id="rId3"/>
  </sheets>
  <externalReferences>
    <externalReference r:id="rId4"/>
  </externalReferences>
  <definedNames>
    <definedName name="_xlnm.Print_Area" localSheetId="1">CONSTRUCCION!$A$1:$R$50</definedName>
    <definedName name="_xlnm.Print_Area" localSheetId="2">'HOJA DE MEDIDA'!$A$1:$U$41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8" l="1"/>
  <c r="A22" i="1"/>
  <c r="H3" i="8"/>
  <c r="E3" i="8"/>
  <c r="K15" i="1"/>
  <c r="M26" i="1"/>
  <c r="M25" i="1"/>
  <c r="M19" i="1"/>
  <c r="J22" i="1"/>
  <c r="K22" i="1"/>
  <c r="M22" i="1"/>
  <c r="K17" i="1"/>
  <c r="K16" i="1"/>
  <c r="M24" i="1"/>
  <c r="M23" i="1"/>
  <c r="M27" i="1"/>
  <c r="I3" i="8"/>
  <c r="J3" i="8"/>
  <c r="K3" i="8"/>
  <c r="L3" i="8"/>
</calcChain>
</file>

<file path=xl/sharedStrings.xml><?xml version="1.0" encoding="utf-8"?>
<sst xmlns="http://schemas.openxmlformats.org/spreadsheetml/2006/main" count="219" uniqueCount="156">
  <si>
    <t>CLIENTE:</t>
  </si>
  <si>
    <t>DESCRIPCION:</t>
  </si>
  <si>
    <t>PROCESO:</t>
  </si>
  <si>
    <r>
      <t>PAÑO LAVADO</t>
    </r>
    <r>
      <rPr>
        <b/>
        <sz val="14"/>
        <color rgb="FFFF0000"/>
        <rFont val="Calibri"/>
        <family val="2"/>
        <scheme val="minor"/>
      </rPr>
      <t xml:space="preserve"> (1)</t>
    </r>
  </si>
  <si>
    <r>
      <t>CORTE DIRECTO</t>
    </r>
    <r>
      <rPr>
        <b/>
        <sz val="14"/>
        <color rgb="FFFF0000"/>
        <rFont val="Calibri"/>
        <family val="2"/>
        <scheme val="minor"/>
      </rPr>
      <t>(2)</t>
    </r>
  </si>
  <si>
    <t>DATOS BASICOS DE TELA</t>
  </si>
  <si>
    <t>DATOS DE TIZADO</t>
  </si>
  <si>
    <t>TELAS</t>
  </si>
  <si>
    <t>Ancho Total</t>
  </si>
  <si>
    <t>Densidad</t>
  </si>
  <si>
    <t>Encogimientos</t>
  </si>
  <si>
    <t>Revirado</t>
  </si>
  <si>
    <t>Ancho de Tizado</t>
  </si>
  <si>
    <t>Largo de
Tizado</t>
  </si>
  <si>
    <t>Tolerancia</t>
  </si>
  <si>
    <t>B/W (kgs.)</t>
  </si>
  <si>
    <t>A/W (kgs.)</t>
  </si>
  <si>
    <t>Largo</t>
  </si>
  <si>
    <t>Ancho</t>
  </si>
  <si>
    <t>%</t>
  </si>
  <si>
    <t>Largo 
Tizado</t>
  </si>
  <si>
    <t>Componentes</t>
  </si>
  <si>
    <t>Descripción</t>
  </si>
  <si>
    <t>( % )</t>
  </si>
  <si>
    <t>Tela Principal</t>
  </si>
  <si>
    <t>TALLAS</t>
  </si>
  <si>
    <t>TOTAL</t>
  </si>
  <si>
    <t>PROPORCION</t>
  </si>
  <si>
    <t>Eficiencia</t>
  </si>
  <si>
    <t>Largo Tizado</t>
  </si>
  <si>
    <t>Consumo Lineal</t>
  </si>
  <si>
    <t>Consumo Neto</t>
  </si>
  <si>
    <t>Merma Corte</t>
  </si>
  <si>
    <t>Consumo Bruto</t>
  </si>
  <si>
    <t>Total Kgs.</t>
  </si>
  <si>
    <t>IMAGEN DE TIZADO</t>
  </si>
  <si>
    <t>MTS</t>
  </si>
  <si>
    <t>UND</t>
  </si>
  <si>
    <t>S</t>
  </si>
  <si>
    <t>M</t>
  </si>
  <si>
    <t>HOJA DE CONSTRUCCION</t>
  </si>
  <si>
    <t>ITEM</t>
  </si>
  <si>
    <t>DESCRIPCION DE AVÍO</t>
  </si>
  <si>
    <t>CONSUMO</t>
  </si>
  <si>
    <t>UND.MED</t>
  </si>
  <si>
    <t>UNID-MED.</t>
  </si>
  <si>
    <t>HILO 1 COSTURA  40/2(LOCAL)</t>
  </si>
  <si>
    <t>A</t>
  </si>
  <si>
    <t>N</t>
  </si>
  <si>
    <t>RUTA DE PRENDA</t>
  </si>
  <si>
    <t>COSTURA</t>
  </si>
  <si>
    <t>Color</t>
  </si>
  <si>
    <t>Complemento #1</t>
  </si>
  <si>
    <t>Complemento #2</t>
  </si>
  <si>
    <t>DETALLE DE AVIOS</t>
  </si>
  <si>
    <t>HOJA DE CONSUMOS</t>
  </si>
  <si>
    <t>Consumo Mts</t>
  </si>
  <si>
    <t>color</t>
  </si>
  <si>
    <t>COLOR</t>
  </si>
  <si>
    <t>CANT</t>
  </si>
  <si>
    <t>DESCRIPCION</t>
  </si>
  <si>
    <t>COD.MOLDE</t>
  </si>
  <si>
    <t>ENTRETELA</t>
  </si>
  <si>
    <t>PREFORMADO</t>
  </si>
  <si>
    <t>ORIENTACION PZA</t>
  </si>
  <si>
    <t>ALINEADO</t>
  </si>
  <si>
    <t>CASADO</t>
  </si>
  <si>
    <t>ESPECIFICACIONES DE COMPLEMENTOS:TAPETES ,VIVOS Y/O COLLARETAS</t>
  </si>
  <si>
    <t>ENTRADA</t>
  </si>
  <si>
    <t>SALIDA</t>
  </si>
  <si>
    <t>OBSERVACION</t>
  </si>
  <si>
    <t>HILO</t>
  </si>
  <si>
    <t>ESTILO:</t>
  </si>
  <si>
    <t>ENCOGIM. DE MOLDE:</t>
  </si>
  <si>
    <t>DIVISION:</t>
  </si>
  <si>
    <t>CORTE</t>
  </si>
  <si>
    <t>ACABADO</t>
  </si>
  <si>
    <t>ENTRE TELA</t>
  </si>
  <si>
    <t>FUSIO NADO</t>
  </si>
  <si>
    <t>SENTIDO ENTRE TELA</t>
  </si>
  <si>
    <t>RECTA</t>
  </si>
  <si>
    <t>REMALLE</t>
  </si>
  <si>
    <t>RECUBIERTO</t>
  </si>
  <si>
    <t>TIPO MAQUINA</t>
  </si>
  <si>
    <t>TAPETERA</t>
  </si>
  <si>
    <t>PPP</t>
  </si>
  <si>
    <t>FECHA</t>
  </si>
  <si>
    <t>TELA</t>
  </si>
  <si>
    <t>UBICACIÓN</t>
  </si>
  <si>
    <t>COMPONENTES</t>
  </si>
  <si>
    <t>ESPECIFICACIONES DE PIEZAS DE LA PRENDA</t>
  </si>
  <si>
    <t>PRECIO</t>
  </si>
  <si>
    <t>AVIOS DE COSTURA</t>
  </si>
  <si>
    <t>AVIOS DE EMPAQUE</t>
  </si>
  <si>
    <t>INSPECCION</t>
  </si>
  <si>
    <t>CONSUMO DE ENTRE TELA</t>
  </si>
  <si>
    <t>CAJA CARTON DOBLE  CORRUGADO SALDOS</t>
  </si>
  <si>
    <t>XS</t>
  </si>
  <si>
    <t>L</t>
  </si>
  <si>
    <t>XL</t>
  </si>
  <si>
    <t>HOJA DE MEDIDAS</t>
  </si>
  <si>
    <t>DESCRIPCION DE MEDIDAS</t>
  </si>
  <si>
    <t>TOL      +/-</t>
  </si>
  <si>
    <t>L1</t>
  </si>
  <si>
    <t>BODY LENGTH FROM HPS SEAM TO HEM EDGE</t>
  </si>
  <si>
    <t>CINTA DE EMBALAJE</t>
  </si>
  <si>
    <t>WOMAN</t>
  </si>
  <si>
    <t>PLATAFORMA</t>
  </si>
  <si>
    <t>CINTA SCOCHT TRANSPARENTE DE 3/4"</t>
  </si>
  <si>
    <t>ROTULO DE CAJA</t>
  </si>
  <si>
    <t xml:space="preserve"> BOLSA INVIDUAL CON WARNING</t>
  </si>
  <si>
    <t>DILLARDS</t>
  </si>
  <si>
    <t>TODAS LAS PIEZAS</t>
  </si>
  <si>
    <t>HILO 2 TEXTURIZADO</t>
  </si>
  <si>
    <t xml:space="preserve">Ancho : 1.26 </t>
  </si>
  <si>
    <t xml:space="preserve">Densidad : 412 </t>
  </si>
  <si>
    <t>STICKER DE  PRECIO UPC</t>
  </si>
  <si>
    <t>STICKER DE BOLSA INDIVIDUAL UPC</t>
  </si>
  <si>
    <t>PAÑO LAVADO(LUBRICANTE DE COSTURA)</t>
  </si>
  <si>
    <t>3X3%</t>
  </si>
  <si>
    <t xml:space="preserve">RIB VARIGATED 13X12 - 30/1  96% MODAL 4% SPANDEX  </t>
  </si>
  <si>
    <t xml:space="preserve">ETQIUETA DE INSTRUCCIONES  "SAGE-MAIN-1 " </t>
  </si>
  <si>
    <t>ETIQUETA TEJIDA "SAGE-CARE -1</t>
  </si>
  <si>
    <t xml:space="preserve">HANG TAG MARCA100085585AO-FROM SOKOL </t>
  </si>
  <si>
    <t xml:space="preserve">LARGO DELANTERO /ESPALDA DESDE HPS </t>
  </si>
  <si>
    <t xml:space="preserve">ANCHO DE PECHO - EN SISA </t>
  </si>
  <si>
    <t xml:space="preserve">ANCHO DE CINTURA A 13 1/2" DESDE HPS </t>
  </si>
  <si>
    <t xml:space="preserve">ANCHO DE FALDON </t>
  </si>
  <si>
    <t xml:space="preserve">CAIDA DE HOMBRO </t>
  </si>
  <si>
    <t>INCLINACION DE HOMBRO</t>
  </si>
  <si>
    <t xml:space="preserve">ANCHO DE HOMBRO </t>
  </si>
  <si>
    <t xml:space="preserve">LARGO DE MANGA DESDE HOMBRO </t>
  </si>
  <si>
    <t xml:space="preserve">SISA ESTIRADA </t>
  </si>
  <si>
    <t xml:space="preserve">ANCHO BICEPS  -1" BAJO MANGA COSTURA </t>
  </si>
  <si>
    <t xml:space="preserve">ABERTURA DE MANGA  EN BORDE </t>
  </si>
  <si>
    <t xml:space="preserve">ABERTURA DE ESCOTE BORDE A BORDE </t>
  </si>
  <si>
    <t>ALTO DE CUELLO</t>
  </si>
  <si>
    <t xml:space="preserve">CAIDA DE ESCOTE DELANTERO DESDE HPS A COSTURA </t>
  </si>
  <si>
    <t xml:space="preserve">CAIDA DE ESCOTE ESPALDA DESDE HPS A COSTURA </t>
  </si>
  <si>
    <t xml:space="preserve">ALTO DE VENTS </t>
  </si>
  <si>
    <t xml:space="preserve">  1/4 </t>
  </si>
  <si>
    <t xml:space="preserve">DELANTERO </t>
  </si>
  <si>
    <t xml:space="preserve">ESPALDA </t>
  </si>
  <si>
    <t>COLL</t>
  </si>
  <si>
    <t xml:space="preserve">COLLARETA </t>
  </si>
  <si>
    <t>5CM</t>
  </si>
  <si>
    <t xml:space="preserve">3/4" </t>
  </si>
  <si>
    <t xml:space="preserve">TRAVES </t>
  </si>
  <si>
    <t xml:space="preserve">1 DOBLES PARA ESCOTE </t>
  </si>
  <si>
    <t xml:space="preserve">MANGAS </t>
  </si>
  <si>
    <t>MANG.</t>
  </si>
  <si>
    <t>DEL.</t>
  </si>
  <si>
    <t>ESP</t>
  </si>
  <si>
    <t xml:space="preserve"> </t>
  </si>
  <si>
    <t xml:space="preserve"> 1UXT31 </t>
  </si>
  <si>
    <t>Heavyweight Rib LS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</si>
</sst>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2"/>
      <color rgb="FF0070C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2" tint="-0.74999237037263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4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b/>
      <sz val="20"/>
      <color theme="1"/>
      <name val="Arial Black"/>
      <family val="2"/>
    </font>
    <font>
      <b/>
      <sz val="24"/>
      <color indexed="8"/>
      <name val="Arial Black"/>
      <family val="2"/>
    </font>
    <font>
      <b/>
      <sz val="24"/>
      <color theme="1"/>
      <name val="Arial Black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indexed="8"/>
      <name val="Arial Black"/>
      <family val="2"/>
    </font>
    <font>
      <b/>
      <sz val="14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4"/>
      <color rgb="FFFF0000"/>
      <name val="Arial Black"/>
      <family val="2"/>
    </font>
    <font>
      <b/>
      <sz val="9"/>
      <color rgb="FF002060"/>
      <name val="Calibri"/>
      <family val="2"/>
      <scheme val="minor"/>
    </font>
    <font>
      <b/>
      <sz val="16"/>
      <color indexed="8"/>
      <name val="Arial Black"/>
      <family val="2"/>
    </font>
    <font>
      <sz val="11"/>
      <color rgb="FF00206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2"/>
      <color theme="1"/>
      <name val="Century Gothic"/>
      <family val="2"/>
    </font>
    <font>
      <b/>
      <sz val="9"/>
      <color theme="1"/>
      <name val="Century Gothic"/>
      <family val="2"/>
    </font>
    <font>
      <b/>
      <sz val="12"/>
      <color theme="1"/>
      <name val="Calibri"/>
      <family val="2"/>
      <scheme val="minor"/>
    </font>
    <font>
      <sz val="9"/>
      <name val="Century Gothic"/>
      <family val="2"/>
    </font>
    <font>
      <sz val="9"/>
      <color rgb="FFFF0000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9"/>
      <color indexed="10"/>
      <name val="Century Gothic"/>
      <family val="2"/>
    </font>
    <font>
      <b/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theme="0"/>
        <bgColor theme="3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mediumGray">
        <fgColor theme="8" tint="-0.499984740745262"/>
        <bgColor theme="7" tint="-0.499984740745262"/>
      </patternFill>
    </fill>
    <fill>
      <patternFill patternType="solid">
        <fgColor theme="3" tint="0.59999389629810485"/>
        <bgColor theme="0"/>
      </patternFill>
    </fill>
    <fill>
      <patternFill patternType="lightGray">
        <fgColor theme="0"/>
        <bgColor theme="3" tint="0.59999389629810485"/>
      </patternFill>
    </fill>
    <fill>
      <patternFill patternType="solid">
        <fgColor theme="3" tint="0.39997558519241921"/>
        <bgColor indexed="64"/>
      </patternFill>
    </fill>
    <fill>
      <patternFill patternType="lightGray">
        <fgColor rgb="FFFFC000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theme="0"/>
        <bgColor rgb="FF8497B0"/>
      </patternFill>
    </fill>
    <fill>
      <patternFill patternType="lightGray">
        <fgColor theme="7" tint="0.59996337778862885"/>
        <bgColor rgb="FF8497B0"/>
      </patternFill>
    </fill>
    <fill>
      <patternFill patternType="solid">
        <fgColor rgb="FFACB9CA"/>
        <bgColor indexed="64"/>
      </patternFill>
    </fill>
    <fill>
      <patternFill patternType="lightGray">
        <fgColor rgb="FFFFC000"/>
        <bgColor rgb="FFFFFFFF"/>
      </patternFill>
    </fill>
    <fill>
      <patternFill patternType="lightGray">
        <fgColor theme="7" tint="0.59996337778862885"/>
        <bgColor rgb="FFACB9C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Gray">
        <fgColor rgb="FFFFC000"/>
        <bgColor theme="5" tint="0.59999389629810485"/>
      </patternFill>
    </fill>
    <fill>
      <patternFill patternType="solid">
        <fgColor theme="0" tint="-4.9989318521683403E-2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206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rgb="FF002060"/>
      </right>
      <top style="hair">
        <color indexed="64"/>
      </top>
      <bottom style="hair">
        <color indexed="64"/>
      </bottom>
      <diagonal/>
    </border>
    <border>
      <left/>
      <right style="hair">
        <color rgb="FF002060"/>
      </right>
      <top style="hair">
        <color indexed="64"/>
      </top>
      <bottom style="medium">
        <color rgb="FF002060"/>
      </bottom>
      <diagonal/>
    </border>
    <border>
      <left/>
      <right style="hair">
        <color rgb="FF002060"/>
      </right>
      <top/>
      <bottom/>
      <diagonal/>
    </border>
    <border>
      <left style="hair">
        <color rgb="FF002060"/>
      </left>
      <right style="hair">
        <color rgb="FF002060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rgb="FF002060"/>
      </bottom>
      <diagonal/>
    </border>
    <border>
      <left style="medium">
        <color indexed="64"/>
      </left>
      <right/>
      <top/>
      <bottom style="medium">
        <color rgb="FF002060"/>
      </bottom>
      <diagonal/>
    </border>
    <border>
      <left style="hair">
        <color indexed="64"/>
      </left>
      <right/>
      <top style="hair">
        <color indexed="64"/>
      </top>
      <bottom style="medium">
        <color rgb="FF00206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2060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hair">
        <color rgb="FF002060"/>
      </right>
      <top/>
      <bottom style="medium">
        <color rgb="FF002060"/>
      </bottom>
      <diagonal/>
    </border>
    <border>
      <left style="hair">
        <color rgb="FF002060"/>
      </left>
      <right style="hair">
        <color indexed="64"/>
      </right>
      <top style="hair">
        <color indexed="64"/>
      </top>
      <bottom style="medium">
        <color rgb="FF002060"/>
      </bottom>
      <diagonal/>
    </border>
    <border>
      <left style="hair">
        <color rgb="FF002060"/>
      </left>
      <right style="hair">
        <color rgb="FF002060"/>
      </right>
      <top style="hair">
        <color indexed="64"/>
      </top>
      <bottom/>
      <diagonal/>
    </border>
    <border>
      <left style="hair">
        <color rgb="FF002060"/>
      </left>
      <right style="hair">
        <color rgb="FF002060"/>
      </right>
      <top style="hair">
        <color indexed="64"/>
      </top>
      <bottom style="medium">
        <color rgb="FF002060"/>
      </bottom>
      <diagonal/>
    </border>
    <border>
      <left style="hair">
        <color rgb="FF002060"/>
      </left>
      <right style="hair">
        <color rgb="FF002060"/>
      </right>
      <top/>
      <bottom/>
      <diagonal/>
    </border>
    <border>
      <left style="hair">
        <color rgb="FF002060"/>
      </left>
      <right style="hair">
        <color rgb="FF002060"/>
      </right>
      <top/>
      <bottom style="medium">
        <color rgb="FF00206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rgb="FF002060"/>
      </left>
      <right/>
      <top style="hair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rgb="FF002060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medium">
        <color rgb="FF002060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</cellStyleXfs>
  <cellXfs count="424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0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0" xfId="0" applyFont="1" applyFill="1" applyBorder="1"/>
    <xf numFmtId="0" fontId="30" fillId="2" borderId="0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30" fillId="0" borderId="0" xfId="0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27" fillId="0" borderId="22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27" fillId="0" borderId="24" xfId="0" applyFont="1" applyBorder="1" applyAlignment="1">
      <alignment vertical="center" wrapText="1"/>
    </xf>
    <xf numFmtId="0" fontId="27" fillId="0" borderId="25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0" fontId="27" fillId="0" borderId="28" xfId="0" applyFont="1" applyBorder="1" applyAlignment="1">
      <alignment vertical="center" wrapText="1"/>
    </xf>
    <xf numFmtId="0" fontId="27" fillId="0" borderId="30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3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27" fillId="0" borderId="32" xfId="0" applyFont="1" applyBorder="1" applyAlignment="1">
      <alignment vertical="center" wrapText="1"/>
    </xf>
    <xf numFmtId="164" fontId="28" fillId="0" borderId="33" xfId="0" applyNumberFormat="1" applyFont="1" applyBorder="1" applyAlignment="1" applyProtection="1">
      <alignment horizontal="center" vertical="center"/>
    </xf>
    <xf numFmtId="2" fontId="28" fillId="0" borderId="33" xfId="0" applyNumberFormat="1" applyFont="1" applyBorder="1" applyAlignment="1" applyProtection="1">
      <alignment horizontal="center" vertical="center"/>
    </xf>
    <xf numFmtId="0" fontId="28" fillId="0" borderId="33" xfId="0" applyFont="1" applyBorder="1" applyAlignment="1" applyProtection="1">
      <alignment horizontal="center"/>
    </xf>
    <xf numFmtId="0" fontId="28" fillId="0" borderId="34" xfId="0" applyFont="1" applyBorder="1" applyAlignment="1" applyProtection="1">
      <alignment horizontal="center"/>
    </xf>
    <xf numFmtId="0" fontId="28" fillId="0" borderId="34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9" fontId="28" fillId="0" borderId="23" xfId="1" applyFont="1" applyBorder="1" applyAlignment="1">
      <alignment horizontal="center" vertical="center" wrapText="1"/>
    </xf>
    <xf numFmtId="164" fontId="28" fillId="0" borderId="36" xfId="0" applyNumberFormat="1" applyFont="1" applyBorder="1" applyAlignment="1" applyProtection="1">
      <alignment horizontal="center" vertical="center"/>
    </xf>
    <xf numFmtId="164" fontId="28" fillId="0" borderId="23" xfId="0" applyNumberFormat="1" applyFont="1" applyBorder="1" applyAlignment="1" applyProtection="1">
      <alignment horizontal="center" vertical="center"/>
    </xf>
    <xf numFmtId="0" fontId="27" fillId="0" borderId="14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2" fontId="20" fillId="0" borderId="11" xfId="0" applyNumberFormat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9" fontId="28" fillId="0" borderId="11" xfId="1" applyFont="1" applyBorder="1" applyAlignment="1">
      <alignment horizontal="center" vertical="center"/>
    </xf>
    <xf numFmtId="2" fontId="28" fillId="0" borderId="11" xfId="0" applyNumberFormat="1" applyFont="1" applyBorder="1" applyAlignment="1" applyProtection="1">
      <alignment horizontal="center" vertical="center"/>
    </xf>
    <xf numFmtId="164" fontId="28" fillId="0" borderId="11" xfId="0" applyNumberFormat="1" applyFont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0" fontId="22" fillId="8" borderId="43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left" vertical="top" wrapText="1"/>
    </xf>
    <xf numFmtId="2" fontId="15" fillId="6" borderId="38" xfId="0" applyNumberFormat="1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24" fillId="2" borderId="47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6" fillId="7" borderId="45" xfId="0" applyFont="1" applyFill="1" applyBorder="1" applyAlignment="1">
      <alignment vertical="center" wrapText="1"/>
    </xf>
    <xf numFmtId="0" fontId="14" fillId="7" borderId="45" xfId="0" applyFont="1" applyFill="1" applyBorder="1" applyAlignment="1">
      <alignment horizontal="center" vertical="center" wrapText="1"/>
    </xf>
    <xf numFmtId="0" fontId="41" fillId="2" borderId="38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28" fillId="0" borderId="27" xfId="0" applyFont="1" applyBorder="1" applyAlignment="1" applyProtection="1">
      <alignment horizontal="center" vertical="center"/>
    </xf>
    <xf numFmtId="0" fontId="28" fillId="0" borderId="29" xfId="0" applyFont="1" applyBorder="1" applyAlignment="1" applyProtection="1">
      <alignment horizontal="center" vertical="center"/>
    </xf>
    <xf numFmtId="0" fontId="28" fillId="0" borderId="8" xfId="0" applyFont="1" applyBorder="1" applyAlignment="1" applyProtection="1">
      <alignment horizontal="center" vertical="center"/>
    </xf>
    <xf numFmtId="0" fontId="28" fillId="0" borderId="49" xfId="0" applyFont="1" applyBorder="1" applyAlignment="1" applyProtection="1">
      <alignment horizontal="center" vertical="center"/>
    </xf>
    <xf numFmtId="0" fontId="14" fillId="7" borderId="50" xfId="0" applyFont="1" applyFill="1" applyBorder="1" applyAlignment="1">
      <alignment horizontal="center" vertical="center" wrapText="1"/>
    </xf>
    <xf numFmtId="164" fontId="29" fillId="10" borderId="51" xfId="0" applyNumberFormat="1" applyFont="1" applyFill="1" applyBorder="1" applyAlignment="1" applyProtection="1">
      <alignment horizontal="center" vertical="center"/>
    </xf>
    <xf numFmtId="164" fontId="29" fillId="10" borderId="52" xfId="0" applyNumberFormat="1" applyFont="1" applyFill="1" applyBorder="1" applyAlignment="1" applyProtection="1">
      <alignment horizontal="center" vertical="center"/>
    </xf>
    <xf numFmtId="164" fontId="29" fillId="10" borderId="53" xfId="0" applyNumberFormat="1" applyFont="1" applyFill="1" applyBorder="1" applyAlignment="1" applyProtection="1">
      <alignment horizontal="center" vertical="center"/>
    </xf>
    <xf numFmtId="164" fontId="29" fillId="17" borderId="54" xfId="0" applyNumberFormat="1" applyFont="1" applyFill="1" applyBorder="1" applyAlignment="1" applyProtection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/>
    </xf>
    <xf numFmtId="2" fontId="35" fillId="2" borderId="11" xfId="0" applyNumberFormat="1" applyFont="1" applyFill="1" applyBorder="1" applyAlignment="1">
      <alignment horizontal="center"/>
    </xf>
    <xf numFmtId="0" fontId="34" fillId="12" borderId="38" xfId="0" applyFont="1" applyFill="1" applyBorder="1" applyAlignment="1">
      <alignment horizontal="center" vertical="center"/>
    </xf>
    <xf numFmtId="0" fontId="35" fillId="0" borderId="41" xfId="0" applyFont="1" applyBorder="1" applyAlignment="1">
      <alignment horizontal="center"/>
    </xf>
    <xf numFmtId="0" fontId="40" fillId="2" borderId="38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horizontal="center" vertical="center" wrapText="1"/>
    </xf>
    <xf numFmtId="12" fontId="0" fillId="0" borderId="11" xfId="0" applyNumberFormat="1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35" fillId="2" borderId="27" xfId="0" applyFont="1" applyFill="1" applyBorder="1" applyAlignment="1">
      <alignment horizontal="left"/>
    </xf>
    <xf numFmtId="0" fontId="35" fillId="0" borderId="38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12" borderId="27" xfId="0" applyFont="1" applyFill="1" applyBorder="1" applyAlignment="1">
      <alignment horizontal="center" vertical="center"/>
    </xf>
    <xf numFmtId="0" fontId="34" fillId="12" borderId="59" xfId="0" applyFont="1" applyFill="1" applyBorder="1" applyAlignment="1">
      <alignment horizontal="center" vertical="center"/>
    </xf>
    <xf numFmtId="0" fontId="35" fillId="0" borderId="59" xfId="0" applyFont="1" applyBorder="1" applyAlignment="1">
      <alignment horizontal="center"/>
    </xf>
    <xf numFmtId="0" fontId="35" fillId="0" borderId="37" xfId="0" applyFont="1" applyBorder="1" applyAlignment="1">
      <alignment horizontal="center"/>
    </xf>
    <xf numFmtId="0" fontId="35" fillId="2" borderId="60" xfId="0" applyFont="1" applyFill="1" applyBorder="1"/>
    <xf numFmtId="0" fontId="35" fillId="2" borderId="27" xfId="0" applyFont="1" applyFill="1" applyBorder="1"/>
    <xf numFmtId="0" fontId="1" fillId="2" borderId="64" xfId="0" applyFont="1" applyFill="1" applyBorder="1"/>
    <xf numFmtId="164" fontId="29" fillId="10" borderId="53" xfId="0" applyNumberFormat="1" applyFont="1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 wrapText="1"/>
    </xf>
    <xf numFmtId="164" fontId="29" fillId="10" borderId="71" xfId="0" applyNumberFormat="1" applyFont="1" applyFill="1" applyBorder="1" applyAlignment="1">
      <alignment horizontal="center" vertical="top" wrapText="1"/>
    </xf>
    <xf numFmtId="164" fontId="29" fillId="10" borderId="72" xfId="0" applyNumberFormat="1" applyFont="1" applyFill="1" applyBorder="1" applyAlignment="1">
      <alignment horizontal="center" vertical="center"/>
    </xf>
    <xf numFmtId="0" fontId="31" fillId="16" borderId="75" xfId="0" applyFont="1" applyFill="1" applyBorder="1" applyAlignment="1">
      <alignment vertical="top" wrapText="1"/>
    </xf>
    <xf numFmtId="0" fontId="31" fillId="16" borderId="43" xfId="0" applyFont="1" applyFill="1" applyBorder="1" applyAlignment="1">
      <alignment vertical="top" wrapText="1"/>
    </xf>
    <xf numFmtId="0" fontId="31" fillId="16" borderId="43" xfId="0" applyFont="1" applyFill="1" applyBorder="1" applyAlignment="1">
      <alignment vertical="center" wrapText="1"/>
    </xf>
    <xf numFmtId="0" fontId="31" fillId="5" borderId="86" xfId="0" applyFont="1" applyFill="1" applyBorder="1" applyAlignment="1">
      <alignment vertical="top" wrapText="1"/>
    </xf>
    <xf numFmtId="164" fontId="45" fillId="10" borderId="73" xfId="0" applyNumberFormat="1" applyFont="1" applyFill="1" applyBorder="1" applyAlignment="1">
      <alignment horizontal="center" vertical="center"/>
    </xf>
    <xf numFmtId="164" fontId="29" fillId="10" borderId="87" xfId="0" applyNumberFormat="1" applyFont="1" applyFill="1" applyBorder="1" applyAlignment="1">
      <alignment horizontal="center" vertical="center"/>
    </xf>
    <xf numFmtId="0" fontId="25" fillId="2" borderId="88" xfId="0" applyFont="1" applyFill="1" applyBorder="1" applyAlignment="1">
      <alignment horizontal="center" vertical="center"/>
    </xf>
    <xf numFmtId="0" fontId="25" fillId="2" borderId="90" xfId="0" applyFont="1" applyFill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17" fillId="2" borderId="56" xfId="0" applyFont="1" applyFill="1" applyBorder="1" applyAlignment="1">
      <alignment horizontal="left" vertical="top" wrapText="1"/>
    </xf>
    <xf numFmtId="0" fontId="22" fillId="8" borderId="63" xfId="0" applyFont="1" applyFill="1" applyBorder="1" applyAlignment="1">
      <alignment horizontal="center" vertical="center" wrapText="1"/>
    </xf>
    <xf numFmtId="2" fontId="15" fillId="6" borderId="56" xfId="0" applyNumberFormat="1" applyFont="1" applyFill="1" applyBorder="1" applyAlignment="1">
      <alignment horizontal="center" vertical="center" wrapText="1"/>
    </xf>
    <xf numFmtId="2" fontId="20" fillId="0" borderId="57" xfId="0" applyNumberFormat="1" applyFont="1" applyFill="1" applyBorder="1" applyAlignment="1">
      <alignment horizontal="center" vertical="center" wrapText="1"/>
    </xf>
    <xf numFmtId="0" fontId="23" fillId="9" borderId="81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 wrapText="1"/>
    </xf>
    <xf numFmtId="0" fontId="2" fillId="2" borderId="90" xfId="0" applyFont="1" applyFill="1" applyBorder="1" applyAlignment="1">
      <alignment horizontal="left" vertical="center"/>
    </xf>
    <xf numFmtId="0" fontId="2" fillId="2" borderId="89" xfId="0" applyFont="1" applyFill="1" applyBorder="1" applyAlignment="1">
      <alignment horizontal="left" vertical="center"/>
    </xf>
    <xf numFmtId="0" fontId="10" fillId="2" borderId="95" xfId="0" applyFont="1" applyFill="1" applyBorder="1" applyAlignment="1">
      <alignment horizontal="center" vertical="center" wrapText="1"/>
    </xf>
    <xf numFmtId="164" fontId="47" fillId="10" borderId="68" xfId="0" applyNumberFormat="1" applyFont="1" applyFill="1" applyBorder="1" applyAlignment="1">
      <alignment horizontal="center" vertical="top" wrapText="1"/>
    </xf>
    <xf numFmtId="164" fontId="47" fillId="10" borderId="63" xfId="0" applyNumberFormat="1" applyFont="1" applyFill="1" applyBorder="1" applyAlignment="1">
      <alignment horizontal="center" vertical="top" wrapText="1"/>
    </xf>
    <xf numFmtId="164" fontId="47" fillId="10" borderId="85" xfId="0" applyNumberFormat="1" applyFont="1" applyFill="1" applyBorder="1" applyAlignment="1">
      <alignment horizontal="center" vertical="top" wrapText="1"/>
    </xf>
    <xf numFmtId="164" fontId="20" fillId="0" borderId="59" xfId="0" applyNumberFormat="1" applyFont="1" applyFill="1" applyBorder="1" applyAlignment="1">
      <alignment horizontal="center" vertical="center" wrapText="1"/>
    </xf>
    <xf numFmtId="164" fontId="4" fillId="2" borderId="102" xfId="0" applyNumberFormat="1" applyFont="1" applyFill="1" applyBorder="1" applyAlignment="1">
      <alignment horizontal="center" vertical="center" wrapText="1"/>
    </xf>
    <xf numFmtId="0" fontId="14" fillId="4" borderId="59" xfId="0" applyFont="1" applyFill="1" applyBorder="1" applyAlignment="1">
      <alignment horizontal="center"/>
    </xf>
    <xf numFmtId="164" fontId="20" fillId="0" borderId="27" xfId="0" applyNumberFormat="1" applyFont="1" applyFill="1" applyBorder="1" applyAlignment="1">
      <alignment horizontal="center" vertical="center" wrapText="1"/>
    </xf>
    <xf numFmtId="9" fontId="20" fillId="0" borderId="59" xfId="1" applyFont="1" applyFill="1" applyBorder="1" applyAlignment="1">
      <alignment horizontal="center" vertical="center" wrapText="1"/>
    </xf>
    <xf numFmtId="164" fontId="4" fillId="2" borderId="92" xfId="0" applyNumberFormat="1" applyFont="1" applyFill="1" applyBorder="1" applyAlignment="1">
      <alignment horizontal="center" vertical="center" wrapText="1"/>
    </xf>
    <xf numFmtId="9" fontId="4" fillId="2" borderId="102" xfId="1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/>
    </xf>
    <xf numFmtId="9" fontId="20" fillId="0" borderId="73" xfId="1" applyFont="1" applyFill="1" applyBorder="1" applyAlignment="1">
      <alignment horizontal="center" vertical="center" wrapText="1"/>
    </xf>
    <xf numFmtId="9" fontId="20" fillId="0" borderId="60" xfId="1" applyFont="1" applyFill="1" applyBorder="1" applyAlignment="1">
      <alignment horizontal="center" vertical="center" wrapText="1"/>
    </xf>
    <xf numFmtId="9" fontId="20" fillId="0" borderId="27" xfId="1" applyFont="1" applyFill="1" applyBorder="1" applyAlignment="1">
      <alignment horizontal="center" vertical="center" wrapText="1"/>
    </xf>
    <xf numFmtId="9" fontId="4" fillId="2" borderId="104" xfId="1" applyFont="1" applyFill="1" applyBorder="1" applyAlignment="1">
      <alignment horizontal="center" vertical="center" wrapText="1"/>
    </xf>
    <xf numFmtId="9" fontId="4" fillId="2" borderId="103" xfId="1" applyFont="1" applyFill="1" applyBorder="1" applyAlignment="1">
      <alignment horizontal="center" vertical="center" wrapText="1"/>
    </xf>
    <xf numFmtId="0" fontId="14" fillId="4" borderId="75" xfId="0" applyFont="1" applyFill="1" applyBorder="1" applyAlignment="1">
      <alignment horizontal="left" vertical="center"/>
    </xf>
    <xf numFmtId="0" fontId="14" fillId="4" borderId="43" xfId="0" applyFont="1" applyFill="1" applyBorder="1" applyAlignment="1">
      <alignment horizontal="center" vertical="center"/>
    </xf>
    <xf numFmtId="2" fontId="4" fillId="2" borderId="107" xfId="0" applyNumberFormat="1" applyFont="1" applyFill="1" applyBorder="1" applyAlignment="1">
      <alignment horizontal="center" vertical="center" wrapText="1"/>
    </xf>
    <xf numFmtId="0" fontId="14" fillId="4" borderId="68" xfId="0" applyFont="1" applyFill="1" applyBorder="1" applyAlignment="1">
      <alignment horizontal="center"/>
    </xf>
    <xf numFmtId="0" fontId="14" fillId="4" borderId="85" xfId="0" applyFont="1" applyFill="1" applyBorder="1" applyAlignment="1">
      <alignment horizontal="center"/>
    </xf>
    <xf numFmtId="0" fontId="14" fillId="4" borderId="67" xfId="0" applyFont="1" applyFill="1" applyBorder="1" applyAlignment="1">
      <alignment horizontal="left" vertical="center"/>
    </xf>
    <xf numFmtId="0" fontId="12" fillId="0" borderId="27" xfId="0" applyFont="1" applyFill="1" applyBorder="1" applyAlignment="1">
      <alignment horizontal="center"/>
    </xf>
    <xf numFmtId="0" fontId="30" fillId="0" borderId="112" xfId="0" applyFont="1" applyFill="1" applyBorder="1" applyAlignment="1">
      <alignment horizontal="center"/>
    </xf>
    <xf numFmtId="0" fontId="12" fillId="16" borderId="85" xfId="0" applyFont="1" applyFill="1" applyBorder="1" applyAlignment="1">
      <alignment horizontal="center"/>
    </xf>
    <xf numFmtId="0" fontId="12" fillId="0" borderId="60" xfId="0" applyFont="1" applyFill="1" applyBorder="1" applyAlignment="1">
      <alignment horizontal="center"/>
    </xf>
    <xf numFmtId="0" fontId="12" fillId="0" borderId="103" xfId="0" applyFont="1" applyFill="1" applyBorder="1" applyAlignment="1">
      <alignment horizontal="center"/>
    </xf>
    <xf numFmtId="0" fontId="35" fillId="0" borderId="55" xfId="0" applyFont="1" applyBorder="1"/>
    <xf numFmtId="0" fontId="35" fillId="2" borderId="27" xfId="0" applyFont="1" applyFill="1" applyBorder="1" applyAlignment="1"/>
    <xf numFmtId="0" fontId="35" fillId="2" borderId="11" xfId="0" applyNumberFormat="1" applyFont="1" applyFill="1" applyBorder="1" applyAlignment="1">
      <alignment horizontal="center"/>
    </xf>
    <xf numFmtId="0" fontId="34" fillId="12" borderId="11" xfId="0" applyFont="1" applyFill="1" applyBorder="1" applyAlignment="1">
      <alignment horizontal="left" vertical="center"/>
    </xf>
    <xf numFmtId="0" fontId="34" fillId="12" borderId="27" xfId="0" applyFont="1" applyFill="1" applyBorder="1" applyAlignment="1">
      <alignment horizontal="left" vertical="center"/>
    </xf>
    <xf numFmtId="0" fontId="35" fillId="2" borderId="11" xfId="0" applyFont="1" applyFill="1" applyBorder="1" applyAlignment="1">
      <alignment horizontal="center" vertical="center"/>
    </xf>
    <xf numFmtId="0" fontId="7" fillId="12" borderId="105" xfId="0" applyFont="1" applyFill="1" applyBorder="1" applyAlignment="1">
      <alignment horizontal="center" vertical="center"/>
    </xf>
    <xf numFmtId="0" fontId="35" fillId="20" borderId="106" xfId="0" applyFont="1" applyFill="1" applyBorder="1" applyAlignment="1">
      <alignment horizontal="left"/>
    </xf>
    <xf numFmtId="0" fontId="35" fillId="20" borderId="106" xfId="0" applyFont="1" applyFill="1" applyBorder="1"/>
    <xf numFmtId="0" fontId="35" fillId="20" borderId="19" xfId="0" applyFont="1" applyFill="1" applyBorder="1"/>
    <xf numFmtId="0" fontId="35" fillId="20" borderId="115" xfId="0" applyFont="1" applyFill="1" applyBorder="1"/>
    <xf numFmtId="0" fontId="7" fillId="12" borderId="71" xfId="0" applyFont="1" applyFill="1" applyBorder="1" applyAlignment="1">
      <alignment horizontal="center" vertical="center"/>
    </xf>
    <xf numFmtId="0" fontId="35" fillId="20" borderId="72" xfId="0" applyFont="1" applyFill="1" applyBorder="1"/>
    <xf numFmtId="0" fontId="35" fillId="20" borderId="73" xfId="0" applyFont="1" applyFill="1" applyBorder="1"/>
    <xf numFmtId="0" fontId="35" fillId="2" borderId="60" xfId="0" applyFont="1" applyFill="1" applyBorder="1" applyAlignment="1"/>
    <xf numFmtId="0" fontId="35" fillId="2" borderId="27" xfId="0" applyFont="1" applyFill="1" applyBorder="1" applyAlignment="1">
      <alignment horizontal="center"/>
    </xf>
    <xf numFmtId="0" fontId="35" fillId="20" borderId="74" xfId="0" applyFont="1" applyFill="1" applyBorder="1"/>
    <xf numFmtId="0" fontId="35" fillId="0" borderId="11" xfId="0" applyNumberFormat="1" applyFont="1" applyFill="1" applyBorder="1" applyAlignment="1">
      <alignment horizontal="center"/>
    </xf>
    <xf numFmtId="164" fontId="49" fillId="10" borderId="72" xfId="0" applyNumberFormat="1" applyFont="1" applyFill="1" applyBorder="1" applyAlignment="1">
      <alignment horizontal="center" vertical="center"/>
    </xf>
    <xf numFmtId="164" fontId="49" fillId="10" borderId="73" xfId="0" applyNumberFormat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164" fontId="49" fillId="10" borderId="74" xfId="0" applyNumberFormat="1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164" fontId="20" fillId="2" borderId="37" xfId="0" applyNumberFormat="1" applyFont="1" applyFill="1" applyBorder="1" applyAlignment="1">
      <alignment horizontal="center" vertical="center" wrapText="1"/>
    </xf>
    <xf numFmtId="164" fontId="20" fillId="2" borderId="27" xfId="0" applyNumberFormat="1" applyFont="1" applyFill="1" applyBorder="1" applyAlignment="1">
      <alignment horizontal="center" vertical="center" wrapText="1"/>
    </xf>
    <xf numFmtId="9" fontId="20" fillId="2" borderId="72" xfId="1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center" vertical="top" wrapText="1"/>
    </xf>
    <xf numFmtId="0" fontId="41" fillId="2" borderId="57" xfId="0" applyFont="1" applyFill="1" applyBorder="1" applyAlignment="1">
      <alignment horizontal="center" vertical="top" wrapText="1"/>
    </xf>
    <xf numFmtId="0" fontId="50" fillId="0" borderId="0" xfId="0" applyFont="1" applyAlignment="1">
      <alignment vertical="center"/>
    </xf>
    <xf numFmtId="0" fontId="41" fillId="2" borderId="40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vertical="center" wrapText="1"/>
    </xf>
    <xf numFmtId="12" fontId="0" fillId="0" borderId="4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16" fontId="6" fillId="0" borderId="92" xfId="2" applyNumberFormat="1" applyFont="1" applyFill="1" applyBorder="1" applyAlignment="1">
      <alignment vertical="center" wrapText="1"/>
    </xf>
    <xf numFmtId="16" fontId="6" fillId="0" borderId="93" xfId="2" applyNumberFormat="1" applyFont="1" applyFill="1" applyBorder="1" applyAlignment="1">
      <alignment vertical="center" wrapText="1"/>
    </xf>
    <xf numFmtId="16" fontId="6" fillId="0" borderId="118" xfId="2" applyNumberFormat="1" applyFont="1" applyFill="1" applyBorder="1" applyAlignment="1">
      <alignment vertical="center" wrapText="1"/>
    </xf>
    <xf numFmtId="164" fontId="29" fillId="21" borderId="72" xfId="0" applyNumberFormat="1" applyFont="1" applyFill="1" applyBorder="1" applyAlignment="1">
      <alignment horizontal="center" vertical="center"/>
    </xf>
    <xf numFmtId="0" fontId="2" fillId="2" borderId="119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16" fontId="6" fillId="0" borderId="120" xfId="2" applyNumberFormat="1" applyFont="1" applyFill="1" applyBorder="1" applyAlignment="1">
      <alignment vertical="center" wrapText="1"/>
    </xf>
    <xf numFmtId="16" fontId="6" fillId="0" borderId="0" xfId="2" applyNumberFormat="1" applyFont="1" applyFill="1" applyBorder="1" applyAlignment="1">
      <alignment vertical="center" wrapText="1"/>
    </xf>
    <xf numFmtId="0" fontId="0" fillId="22" borderId="11" xfId="0" applyFont="1" applyFill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54" fillId="16" borderId="75" xfId="0" applyFont="1" applyFill="1" applyBorder="1" applyAlignment="1">
      <alignment horizontal="center" vertical="center"/>
    </xf>
    <xf numFmtId="0" fontId="54" fillId="16" borderId="43" xfId="0" applyFont="1" applyFill="1" applyBorder="1" applyAlignment="1">
      <alignment horizontal="center" vertical="center" wrapText="1"/>
    </xf>
    <xf numFmtId="0" fontId="55" fillId="16" borderId="43" xfId="0" applyFont="1" applyFill="1" applyBorder="1" applyAlignment="1">
      <alignment horizontal="center" vertical="center" wrapText="1"/>
    </xf>
    <xf numFmtId="0" fontId="55" fillId="16" borderId="43" xfId="0" applyFont="1" applyFill="1" applyBorder="1" applyAlignment="1">
      <alignment horizontal="center" vertical="center"/>
    </xf>
    <xf numFmtId="0" fontId="54" fillId="16" borderId="63" xfId="0" applyFont="1" applyFill="1" applyBorder="1" applyAlignment="1">
      <alignment horizontal="center" vertical="center" wrapText="1"/>
    </xf>
    <xf numFmtId="0" fontId="54" fillId="16" borderId="124" xfId="0" applyFont="1" applyFill="1" applyBorder="1" applyAlignment="1">
      <alignment horizontal="center" vertical="center" wrapText="1"/>
    </xf>
    <xf numFmtId="0" fontId="56" fillId="0" borderId="38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vertical="center"/>
    </xf>
    <xf numFmtId="13" fontId="57" fillId="0" borderId="11" xfId="0" applyNumberFormat="1" applyFont="1" applyFill="1" applyBorder="1" applyAlignment="1">
      <alignment horizontal="center" vertical="center" wrapText="1"/>
    </xf>
    <xf numFmtId="12" fontId="0" fillId="0" borderId="11" xfId="0" applyNumberFormat="1" applyBorder="1" applyAlignment="1">
      <alignment horizontal="center" vertical="justify"/>
    </xf>
    <xf numFmtId="12" fontId="55" fillId="19" borderId="11" xfId="0" applyNumberFormat="1" applyFont="1" applyFill="1" applyBorder="1" applyAlignment="1">
      <alignment horizontal="center" vertical="justify"/>
    </xf>
    <xf numFmtId="12" fontId="0" fillId="13" borderId="11" xfId="0" applyNumberFormat="1" applyFill="1" applyBorder="1" applyAlignment="1">
      <alignment horizontal="center" vertical="justify"/>
    </xf>
    <xf numFmtId="13" fontId="56" fillId="0" borderId="11" xfId="0" applyNumberFormat="1" applyFont="1" applyFill="1" applyBorder="1" applyAlignment="1">
      <alignment horizontal="center" vertical="center" wrapText="1"/>
    </xf>
    <xf numFmtId="12" fontId="58" fillId="0" borderId="11" xfId="0" applyNumberFormat="1" applyFont="1" applyBorder="1" applyAlignment="1">
      <alignment horizontal="center" vertical="center" wrapText="1"/>
    </xf>
    <xf numFmtId="12" fontId="58" fillId="0" borderId="39" xfId="0" applyNumberFormat="1" applyFont="1" applyBorder="1" applyAlignment="1">
      <alignment horizontal="center" vertical="center" wrapText="1"/>
    </xf>
    <xf numFmtId="12" fontId="55" fillId="0" borderId="11" xfId="0" applyNumberFormat="1" applyFont="1" applyFill="1" applyBorder="1" applyAlignment="1">
      <alignment horizontal="center" vertical="justify"/>
    </xf>
    <xf numFmtId="0" fontId="56" fillId="2" borderId="11" xfId="0" applyFont="1" applyFill="1" applyBorder="1" applyAlignment="1">
      <alignment vertical="center"/>
    </xf>
    <xf numFmtId="0" fontId="56" fillId="2" borderId="38" xfId="0" applyFont="1" applyFill="1" applyBorder="1" applyAlignment="1">
      <alignment horizontal="center" vertical="center"/>
    </xf>
    <xf numFmtId="12" fontId="59" fillId="0" borderId="11" xfId="0" applyNumberFormat="1" applyFont="1" applyBorder="1" applyAlignment="1">
      <alignment horizontal="center" vertical="justify"/>
    </xf>
    <xf numFmtId="0" fontId="53" fillId="0" borderId="0" xfId="0" applyFont="1" applyFill="1" applyAlignment="1">
      <alignment vertical="center"/>
    </xf>
    <xf numFmtId="2" fontId="55" fillId="13" borderId="11" xfId="0" applyNumberFormat="1" applyFont="1" applyFill="1" applyBorder="1" applyAlignment="1">
      <alignment horizontal="center" vertical="justify"/>
    </xf>
    <xf numFmtId="0" fontId="56" fillId="0" borderId="38" xfId="0" applyFont="1" applyBorder="1" applyAlignment="1">
      <alignment horizontal="center" vertical="center"/>
    </xf>
    <xf numFmtId="0" fontId="56" fillId="3" borderId="11" xfId="0" applyFont="1" applyFill="1" applyBorder="1" applyAlignment="1">
      <alignment horizontal="left" vertical="center"/>
    </xf>
    <xf numFmtId="0" fontId="56" fillId="0" borderId="11" xfId="0" applyFont="1" applyFill="1" applyBorder="1" applyAlignment="1">
      <alignment horizontal="left" vertical="center"/>
    </xf>
    <xf numFmtId="12" fontId="60" fillId="0" borderId="11" xfId="0" applyNumberFormat="1" applyFont="1" applyBorder="1" applyAlignment="1">
      <alignment horizontal="center" vertical="center" wrapText="1"/>
    </xf>
    <xf numFmtId="12" fontId="55" fillId="13" borderId="11" xfId="0" applyNumberFormat="1" applyFont="1" applyFill="1" applyBorder="1" applyAlignment="1">
      <alignment horizontal="center" vertical="justify"/>
    </xf>
    <xf numFmtId="12" fontId="56" fillId="0" borderId="11" xfId="0" applyNumberFormat="1" applyFont="1" applyBorder="1" applyAlignment="1">
      <alignment horizontal="center" vertical="center" wrapText="1"/>
    </xf>
    <xf numFmtId="0" fontId="53" fillId="0" borderId="9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56" fillId="2" borderId="40" xfId="0" applyFont="1" applyFill="1" applyBorder="1" applyAlignment="1">
      <alignment horizontal="center" vertical="center"/>
    </xf>
    <xf numFmtId="0" fontId="56" fillId="2" borderId="41" xfId="0" applyFont="1" applyFill="1" applyBorder="1" applyAlignment="1">
      <alignment vertical="center"/>
    </xf>
    <xf numFmtId="13" fontId="57" fillId="0" borderId="41" xfId="0" applyNumberFormat="1" applyFont="1" applyFill="1" applyBorder="1" applyAlignment="1">
      <alignment horizontal="center" vertical="center" wrapText="1"/>
    </xf>
    <xf numFmtId="12" fontId="55" fillId="0" borderId="41" xfId="0" applyNumberFormat="1" applyFont="1" applyFill="1" applyBorder="1" applyAlignment="1">
      <alignment horizontal="center" vertical="justify"/>
    </xf>
    <xf numFmtId="12" fontId="55" fillId="13" borderId="41" xfId="0" applyNumberFormat="1" applyFont="1" applyFill="1" applyBorder="1" applyAlignment="1">
      <alignment horizontal="center" vertical="justify"/>
    </xf>
    <xf numFmtId="12" fontId="59" fillId="0" borderId="41" xfId="0" applyNumberFormat="1" applyFont="1" applyBorder="1" applyAlignment="1">
      <alignment horizontal="center" vertical="justify"/>
    </xf>
    <xf numFmtId="13" fontId="56" fillId="0" borderId="41" xfId="0" applyNumberFormat="1" applyFont="1" applyFill="1" applyBorder="1" applyAlignment="1">
      <alignment horizontal="center" vertical="center" wrapText="1"/>
    </xf>
    <xf numFmtId="12" fontId="58" fillId="0" borderId="41" xfId="0" applyNumberFormat="1" applyFont="1" applyBorder="1" applyAlignment="1">
      <alignment horizontal="center" vertical="center" wrapText="1"/>
    </xf>
    <xf numFmtId="12" fontId="58" fillId="0" borderId="42" xfId="0" applyNumberFormat="1" applyFont="1" applyBorder="1" applyAlignment="1">
      <alignment horizontal="center" vertical="center" wrapText="1"/>
    </xf>
    <xf numFmtId="0" fontId="61" fillId="0" borderId="0" xfId="0" applyFont="1" applyBorder="1"/>
    <xf numFmtId="0" fontId="35" fillId="2" borderId="27" xfId="0" applyFont="1" applyFill="1" applyBorder="1" applyAlignment="1">
      <alignment horizontal="left"/>
    </xf>
    <xf numFmtId="0" fontId="35" fillId="2" borderId="19" xfId="0" applyFont="1" applyFill="1" applyBorder="1" applyAlignment="1">
      <alignment horizontal="left"/>
    </xf>
    <xf numFmtId="0" fontId="35" fillId="2" borderId="37" xfId="0" applyFont="1" applyFill="1" applyBorder="1" applyAlignment="1">
      <alignment horizontal="left"/>
    </xf>
    <xf numFmtId="0" fontId="35" fillId="2" borderId="11" xfId="0" applyFont="1" applyFill="1" applyBorder="1" applyAlignment="1">
      <alignment horizontal="left"/>
    </xf>
    <xf numFmtId="0" fontId="35" fillId="2" borderId="27" xfId="0" applyFont="1" applyFill="1" applyBorder="1" applyAlignment="1">
      <alignment horizontal="left"/>
    </xf>
    <xf numFmtId="0" fontId="35" fillId="2" borderId="19" xfId="0" applyFont="1" applyFill="1" applyBorder="1" applyAlignment="1">
      <alignment horizontal="left"/>
    </xf>
    <xf numFmtId="0" fontId="35" fillId="2" borderId="37" xfId="0" applyFont="1" applyFill="1" applyBorder="1" applyAlignment="1">
      <alignment horizontal="left"/>
    </xf>
    <xf numFmtId="0" fontId="25" fillId="2" borderId="5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5" fillId="2" borderId="11" xfId="0" applyNumberFormat="1" applyFont="1" applyFill="1" applyBorder="1" applyAlignment="1">
      <alignment horizontal="center"/>
    </xf>
    <xf numFmtId="0" fontId="63" fillId="0" borderId="11" xfId="0" applyFont="1" applyFill="1" applyBorder="1" applyAlignment="1">
      <alignment vertical="center"/>
    </xf>
    <xf numFmtId="13" fontId="64" fillId="0" borderId="11" xfId="0" applyNumberFormat="1" applyFont="1" applyFill="1" applyBorder="1" applyAlignment="1">
      <alignment horizontal="center" vertical="center" wrapText="1"/>
    </xf>
    <xf numFmtId="2" fontId="63" fillId="13" borderId="11" xfId="0" applyNumberFormat="1" applyFont="1" applyFill="1" applyBorder="1" applyAlignment="1">
      <alignment horizontal="center" vertical="center" wrapText="1"/>
    </xf>
    <xf numFmtId="13" fontId="63" fillId="0" borderId="11" xfId="0" applyNumberFormat="1" applyFont="1" applyFill="1" applyBorder="1" applyAlignment="1">
      <alignment horizontal="center" vertical="center" wrapText="1"/>
    </xf>
    <xf numFmtId="12" fontId="53" fillId="0" borderId="11" xfId="0" applyNumberFormat="1" applyFont="1" applyBorder="1" applyAlignment="1">
      <alignment horizontal="center" vertical="center" wrapText="1"/>
    </xf>
    <xf numFmtId="12" fontId="53" fillId="0" borderId="39" xfId="0" applyNumberFormat="1" applyFont="1" applyBorder="1" applyAlignment="1">
      <alignment horizontal="center" vertical="center" wrapText="1"/>
    </xf>
    <xf numFmtId="0" fontId="63" fillId="2" borderId="11" xfId="0" applyFont="1" applyFill="1" applyBorder="1" applyAlignment="1">
      <alignment vertical="center"/>
    </xf>
    <xf numFmtId="12" fontId="62" fillId="0" borderId="11" xfId="0" applyNumberFormat="1" applyFont="1" applyBorder="1" applyAlignment="1">
      <alignment horizontal="center" vertical="justify"/>
    </xf>
    <xf numFmtId="12" fontId="62" fillId="0" borderId="11" xfId="0" applyNumberFormat="1" applyFont="1" applyFill="1" applyBorder="1" applyAlignment="1">
      <alignment horizontal="center" vertical="justify"/>
    </xf>
    <xf numFmtId="12" fontId="53" fillId="0" borderId="11" xfId="0" applyNumberFormat="1" applyFont="1" applyFill="1" applyBorder="1" applyAlignment="1">
      <alignment horizontal="center" vertical="center" wrapText="1"/>
    </xf>
    <xf numFmtId="12" fontId="53" fillId="0" borderId="39" xfId="0" applyNumberFormat="1" applyFont="1" applyFill="1" applyBorder="1" applyAlignment="1">
      <alignment horizontal="center" vertical="center" wrapText="1"/>
    </xf>
    <xf numFmtId="13" fontId="65" fillId="0" borderId="125" xfId="2" applyNumberFormat="1" applyFont="1" applyBorder="1" applyAlignment="1">
      <alignment horizontal="center"/>
    </xf>
    <xf numFmtId="13" fontId="65" fillId="0" borderId="126" xfId="2" applyNumberFormat="1" applyFont="1" applyBorder="1" applyAlignment="1">
      <alignment horizontal="center"/>
    </xf>
    <xf numFmtId="0" fontId="55" fillId="13" borderId="43" xfId="0" applyFont="1" applyFill="1" applyBorder="1" applyAlignment="1">
      <alignment horizontal="center" vertical="center" wrapText="1"/>
    </xf>
    <xf numFmtId="12" fontId="62" fillId="13" borderId="11" xfId="0" applyNumberFormat="1" applyFont="1" applyFill="1" applyBorder="1" applyAlignment="1">
      <alignment horizontal="center" vertical="justify"/>
    </xf>
    <xf numFmtId="0" fontId="31" fillId="19" borderId="123" xfId="0" applyFont="1" applyFill="1" applyBorder="1" applyAlignment="1">
      <alignment horizontal="left" vertical="center" wrapText="1"/>
    </xf>
    <xf numFmtId="0" fontId="31" fillId="19" borderId="122" xfId="0" applyFont="1" applyFill="1" applyBorder="1" applyAlignment="1">
      <alignment horizontal="left" vertical="center" wrapText="1"/>
    </xf>
    <xf numFmtId="0" fontId="31" fillId="19" borderId="87" xfId="0" applyFont="1" applyFill="1" applyBorder="1" applyAlignment="1">
      <alignment horizontal="left" vertical="center" wrapText="1"/>
    </xf>
    <xf numFmtId="2" fontId="20" fillId="2" borderId="106" xfId="0" applyNumberFormat="1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left"/>
    </xf>
    <xf numFmtId="12" fontId="14" fillId="13" borderId="127" xfId="4" applyNumberFormat="1" applyFont="1" applyFill="1" applyBorder="1" applyAlignment="1">
      <alignment horizontal="center" wrapText="1"/>
    </xf>
    <xf numFmtId="13" fontId="65" fillId="0" borderId="127" xfId="2" applyNumberFormat="1" applyFont="1" applyBorder="1" applyAlignment="1">
      <alignment horizontal="center"/>
    </xf>
    <xf numFmtId="0" fontId="35" fillId="2" borderId="38" xfId="0" applyFont="1" applyFill="1" applyBorder="1" applyAlignment="1">
      <alignment horizontal="center"/>
    </xf>
    <xf numFmtId="0" fontId="37" fillId="18" borderId="96" xfId="0" applyFont="1" applyFill="1" applyBorder="1" applyAlignment="1">
      <alignment horizontal="center" vertical="center" wrapText="1"/>
    </xf>
    <xf numFmtId="0" fontId="37" fillId="18" borderId="97" xfId="0" applyFont="1" applyFill="1" applyBorder="1" applyAlignment="1">
      <alignment horizontal="center" vertical="center" wrapText="1"/>
    </xf>
    <xf numFmtId="0" fontId="37" fillId="18" borderId="98" xfId="0" applyFont="1" applyFill="1" applyBorder="1" applyAlignment="1">
      <alignment horizontal="center" vertical="center" wrapText="1"/>
    </xf>
    <xf numFmtId="0" fontId="42" fillId="0" borderId="11" xfId="2" applyFont="1" applyFill="1" applyBorder="1" applyAlignment="1">
      <alignment horizontal="left" vertical="center" wrapText="1"/>
    </xf>
    <xf numFmtId="0" fontId="42" fillId="0" borderId="27" xfId="2" applyFont="1" applyFill="1" applyBorder="1" applyAlignment="1">
      <alignment horizontal="left" vertical="center" wrapText="1"/>
    </xf>
    <xf numFmtId="0" fontId="2" fillId="2" borderId="75" xfId="0" applyFont="1" applyFill="1" applyBorder="1" applyAlignment="1">
      <alignment horizontal="left" vertical="center" wrapText="1"/>
    </xf>
    <xf numFmtId="0" fontId="2" fillId="2" borderId="43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44" fillId="11" borderId="76" xfId="0" applyFont="1" applyFill="1" applyBorder="1" applyAlignment="1">
      <alignment horizontal="center" vertical="center" wrapText="1"/>
    </xf>
    <xf numFmtId="0" fontId="44" fillId="11" borderId="43" xfId="0" applyFont="1" applyFill="1" applyBorder="1" applyAlignment="1">
      <alignment horizontal="center" vertical="center" wrapText="1"/>
    </xf>
    <xf numFmtId="0" fontId="44" fillId="11" borderId="81" xfId="0" applyFont="1" applyFill="1" applyBorder="1" applyAlignment="1">
      <alignment horizontal="center" vertical="center" wrapText="1"/>
    </xf>
    <xf numFmtId="0" fontId="31" fillId="19" borderId="59" xfId="0" applyFont="1" applyFill="1" applyBorder="1" applyAlignment="1">
      <alignment horizontal="left" vertical="center" wrapText="1"/>
    </xf>
    <xf numFmtId="0" fontId="31" fillId="19" borderId="11" xfId="0" applyFont="1" applyFill="1" applyBorder="1" applyAlignment="1">
      <alignment horizontal="left" vertical="center" wrapText="1"/>
    </xf>
    <xf numFmtId="0" fontId="31" fillId="19" borderId="39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 vertical="center" wrapText="1"/>
    </xf>
    <xf numFmtId="0" fontId="3" fillId="3" borderId="58" xfId="0" applyFont="1" applyFill="1" applyBorder="1" applyAlignment="1">
      <alignment horizontal="left" vertical="center" wrapText="1"/>
    </xf>
    <xf numFmtId="0" fontId="36" fillId="3" borderId="27" xfId="2" applyFont="1" applyFill="1" applyBorder="1" applyAlignment="1">
      <alignment horizontal="left" vertical="center"/>
    </xf>
    <xf numFmtId="0" fontId="36" fillId="3" borderId="19" xfId="2" applyFont="1" applyFill="1" applyBorder="1" applyAlignment="1">
      <alignment horizontal="left" vertical="center"/>
    </xf>
    <xf numFmtId="0" fontId="43" fillId="16" borderId="43" xfId="0" applyFont="1" applyFill="1" applyBorder="1" applyAlignment="1">
      <alignment horizontal="center" vertical="center" wrapText="1"/>
    </xf>
    <xf numFmtId="0" fontId="43" fillId="16" borderId="78" xfId="0" applyFont="1" applyFill="1" applyBorder="1" applyAlignment="1">
      <alignment horizontal="center" vertical="center"/>
    </xf>
    <xf numFmtId="0" fontId="43" fillId="16" borderId="79" xfId="0" applyFont="1" applyFill="1" applyBorder="1" applyAlignment="1">
      <alignment horizontal="center" vertical="center"/>
    </xf>
    <xf numFmtId="0" fontId="43" fillId="16" borderId="8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 wrapText="1"/>
    </xf>
    <xf numFmtId="0" fontId="31" fillId="16" borderId="75" xfId="0" applyFont="1" applyFill="1" applyBorder="1" applyAlignment="1">
      <alignment horizontal="center" vertical="top" wrapText="1"/>
    </xf>
    <xf numFmtId="0" fontId="31" fillId="16" borderId="38" xfId="0" applyFont="1" applyFill="1" applyBorder="1" applyAlignment="1">
      <alignment horizontal="center" vertical="top" wrapText="1"/>
    </xf>
    <xf numFmtId="0" fontId="1" fillId="22" borderId="27" xfId="0" applyFont="1" applyFill="1" applyBorder="1" applyAlignment="1">
      <alignment horizontal="left" vertical="center" wrapText="1"/>
    </xf>
    <xf numFmtId="0" fontId="1" fillId="22" borderId="37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164" fontId="29" fillId="10" borderId="100" xfId="0" applyNumberFormat="1" applyFont="1" applyFill="1" applyBorder="1" applyAlignment="1">
      <alignment horizontal="center" vertical="center"/>
    </xf>
    <xf numFmtId="164" fontId="29" fillId="10" borderId="47" xfId="0" applyNumberFormat="1" applyFont="1" applyFill="1" applyBorder="1" applyAlignment="1">
      <alignment horizontal="center" vertical="center"/>
    </xf>
    <xf numFmtId="164" fontId="29" fillId="10" borderId="77" xfId="0" applyNumberFormat="1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top" wrapText="1"/>
    </xf>
    <xf numFmtId="0" fontId="31" fillId="16" borderId="11" xfId="0" applyFont="1" applyFill="1" applyBorder="1" applyAlignment="1">
      <alignment horizontal="center" vertical="top" wrapText="1"/>
    </xf>
    <xf numFmtId="0" fontId="40" fillId="2" borderId="121" xfId="0" applyFont="1" applyFill="1" applyBorder="1" applyAlignment="1">
      <alignment horizontal="center" vertical="center" wrapText="1"/>
    </xf>
    <xf numFmtId="0" fontId="40" fillId="2" borderId="122" xfId="0" applyFont="1" applyFill="1" applyBorder="1" applyAlignment="1">
      <alignment horizontal="center" vertical="center" wrapText="1"/>
    </xf>
    <xf numFmtId="0" fontId="40" fillId="2" borderId="117" xfId="0" applyFont="1" applyFill="1" applyBorder="1" applyAlignment="1">
      <alignment horizontal="center" vertical="center" wrapText="1"/>
    </xf>
    <xf numFmtId="0" fontId="31" fillId="16" borderId="28" xfId="0" applyFont="1" applyFill="1" applyBorder="1" applyAlignment="1">
      <alignment horizontal="center" vertical="top" wrapText="1"/>
    </xf>
    <xf numFmtId="0" fontId="31" fillId="16" borderId="27" xfId="0" applyFont="1" applyFill="1" applyBorder="1" applyAlignment="1">
      <alignment horizontal="center" vertical="top" wrapText="1"/>
    </xf>
    <xf numFmtId="0" fontId="31" fillId="16" borderId="63" xfId="0" applyFont="1" applyFill="1" applyBorder="1" applyAlignment="1">
      <alignment horizontal="center" vertical="center" wrapText="1"/>
    </xf>
    <xf numFmtId="0" fontId="31" fillId="16" borderId="85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0" fillId="0" borderId="60" xfId="0" applyFont="1" applyFill="1" applyBorder="1" applyAlignment="1">
      <alignment horizontal="left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0" borderId="61" xfId="0" applyFont="1" applyFill="1" applyBorder="1" applyAlignment="1">
      <alignment horizontal="left" vertical="center" wrapText="1"/>
    </xf>
    <xf numFmtId="0" fontId="43" fillId="16" borderId="82" xfId="0" applyFont="1" applyFill="1" applyBorder="1" applyAlignment="1">
      <alignment horizontal="center"/>
    </xf>
    <xf numFmtId="0" fontId="43" fillId="16" borderId="83" xfId="0" applyFont="1" applyFill="1" applyBorder="1" applyAlignment="1">
      <alignment horizontal="center"/>
    </xf>
    <xf numFmtId="0" fontId="43" fillId="16" borderId="8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94" xfId="0" applyFont="1" applyFill="1" applyBorder="1" applyAlignment="1">
      <alignment horizontal="left" vertical="center" wrapText="1"/>
    </xf>
    <xf numFmtId="0" fontId="2" fillId="2" borderId="91" xfId="0" applyFont="1" applyFill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31" fillId="19" borderId="123" xfId="0" applyFont="1" applyFill="1" applyBorder="1" applyAlignment="1">
      <alignment horizontal="left" vertical="center" wrapText="1"/>
    </xf>
    <xf numFmtId="0" fontId="31" fillId="19" borderId="122" xfId="0" applyFont="1" applyFill="1" applyBorder="1" applyAlignment="1">
      <alignment horizontal="left" vertical="center" wrapText="1"/>
    </xf>
    <xf numFmtId="0" fontId="31" fillId="19" borderId="87" xfId="0" applyFont="1" applyFill="1" applyBorder="1" applyAlignment="1">
      <alignment horizontal="left" vertical="center" wrapText="1"/>
    </xf>
    <xf numFmtId="0" fontId="24" fillId="2" borderId="89" xfId="0" applyFont="1" applyFill="1" applyBorder="1" applyAlignment="1">
      <alignment horizontal="center" vertical="center" wrapText="1"/>
    </xf>
    <xf numFmtId="0" fontId="24" fillId="2" borderId="90" xfId="0" applyFont="1" applyFill="1" applyBorder="1" applyAlignment="1">
      <alignment horizontal="center" vertical="center" wrapText="1"/>
    </xf>
    <xf numFmtId="0" fontId="26" fillId="7" borderId="44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left" vertical="center" wrapText="1"/>
    </xf>
    <xf numFmtId="0" fontId="14" fillId="4" borderId="43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0" fontId="27" fillId="0" borderId="38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2" fillId="0" borderId="16" xfId="0" applyFont="1" applyBorder="1" applyAlignment="1">
      <alignment horizontal="left" vertical="center" wrapText="1"/>
    </xf>
    <xf numFmtId="0" fontId="62" fillId="0" borderId="17" xfId="0" applyFont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top" wrapText="1"/>
    </xf>
    <xf numFmtId="0" fontId="19" fillId="2" borderId="27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left" vertical="center" wrapText="1"/>
    </xf>
    <xf numFmtId="0" fontId="8" fillId="7" borderId="62" xfId="0" applyFont="1" applyFill="1" applyBorder="1" applyAlignment="1">
      <alignment horizontal="center" vertical="center" wrapText="1"/>
    </xf>
    <xf numFmtId="0" fontId="8" fillId="7" borderId="63" xfId="0" applyFont="1" applyFill="1" applyBorder="1" applyAlignment="1">
      <alignment horizontal="center" vertical="center" wrapText="1"/>
    </xf>
    <xf numFmtId="0" fontId="8" fillId="7" borderId="43" xfId="0" applyFont="1" applyFill="1" applyBorder="1" applyAlignment="1">
      <alignment horizontal="center" vertical="center" wrapText="1"/>
    </xf>
    <xf numFmtId="0" fontId="14" fillId="4" borderId="76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wrapText="1"/>
    </xf>
    <xf numFmtId="0" fontId="14" fillId="4" borderId="28" xfId="0" applyFont="1" applyFill="1" applyBorder="1" applyAlignment="1">
      <alignment horizontal="center" vertical="center" wrapText="1"/>
    </xf>
    <xf numFmtId="0" fontId="16" fillId="4" borderId="27" xfId="0" applyFont="1" applyFill="1" applyBorder="1" applyAlignment="1">
      <alignment horizontal="center" vertical="center" wrapText="1"/>
    </xf>
    <xf numFmtId="0" fontId="13" fillId="14" borderId="62" xfId="0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0" fontId="13" fillId="14" borderId="101" xfId="0" applyFont="1" applyFill="1" applyBorder="1" applyAlignment="1">
      <alignment horizontal="center" vertical="center" wrapText="1"/>
    </xf>
    <xf numFmtId="0" fontId="13" fillId="14" borderId="89" xfId="0" applyFont="1" applyFill="1" applyBorder="1" applyAlignment="1">
      <alignment horizontal="center" vertical="center" wrapText="1"/>
    </xf>
    <xf numFmtId="0" fontId="13" fillId="14" borderId="90" xfId="0" applyFont="1" applyFill="1" applyBorder="1" applyAlignment="1">
      <alignment horizontal="center" vertical="center" wrapText="1"/>
    </xf>
    <xf numFmtId="0" fontId="13" fillId="14" borderId="92" xfId="0" applyFont="1" applyFill="1" applyBorder="1" applyAlignment="1">
      <alignment horizontal="center" vertical="center" wrapText="1"/>
    </xf>
    <xf numFmtId="0" fontId="14" fillId="4" borderId="105" xfId="0" applyFont="1" applyFill="1" applyBorder="1" applyAlignment="1">
      <alignment horizontal="center" vertical="center" wrapText="1"/>
    </xf>
    <xf numFmtId="0" fontId="16" fillId="4" borderId="106" xfId="0" applyFont="1" applyFill="1" applyBorder="1" applyAlignment="1">
      <alignment horizontal="center" vertical="center" wrapText="1"/>
    </xf>
    <xf numFmtId="0" fontId="14" fillId="4" borderId="108" xfId="0" applyFont="1" applyFill="1" applyBorder="1" applyAlignment="1">
      <alignment horizontal="center" vertical="center" wrapText="1"/>
    </xf>
    <xf numFmtId="0" fontId="14" fillId="4" borderId="109" xfId="0" applyFont="1" applyFill="1" applyBorder="1" applyAlignment="1">
      <alignment horizontal="center" vertical="center" wrapText="1"/>
    </xf>
    <xf numFmtId="0" fontId="31" fillId="19" borderId="116" xfId="0" applyFont="1" applyFill="1" applyBorder="1" applyAlignment="1">
      <alignment horizontal="left" vertical="center" wrapText="1"/>
    </xf>
    <xf numFmtId="0" fontId="31" fillId="19" borderId="19" xfId="0" applyFont="1" applyFill="1" applyBorder="1" applyAlignment="1">
      <alignment horizontal="left" vertical="center" wrapText="1"/>
    </xf>
    <xf numFmtId="0" fontId="31" fillId="19" borderId="73" xfId="0" applyFont="1" applyFill="1" applyBorder="1" applyAlignment="1">
      <alignment horizontal="left" vertical="center" wrapText="1"/>
    </xf>
    <xf numFmtId="16" fontId="6" fillId="0" borderId="11" xfId="2" applyNumberFormat="1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27" xfId="2" applyFont="1" applyFill="1" applyBorder="1" applyAlignment="1">
      <alignment horizontal="left" vertical="center" wrapText="1"/>
    </xf>
    <xf numFmtId="0" fontId="15" fillId="6" borderId="43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81" xfId="0" applyFont="1" applyFill="1" applyBorder="1" applyAlignment="1">
      <alignment horizontal="center" vertical="center" wrapText="1"/>
    </xf>
    <xf numFmtId="0" fontId="15" fillId="6" borderId="39" xfId="0" applyFont="1" applyFill="1" applyBorder="1" applyAlignment="1">
      <alignment horizontal="center" vertical="center" wrapText="1"/>
    </xf>
    <xf numFmtId="0" fontId="14" fillId="4" borderId="71" xfId="0" applyFont="1" applyFill="1" applyBorder="1" applyAlignment="1">
      <alignment horizontal="center" vertical="center" wrapText="1"/>
    </xf>
    <xf numFmtId="0" fontId="16" fillId="4" borderId="72" xfId="0" applyFont="1" applyFill="1" applyBorder="1" applyAlignment="1">
      <alignment horizontal="center" vertical="center" wrapText="1"/>
    </xf>
    <xf numFmtId="0" fontId="14" fillId="4" borderId="110" xfId="0" applyFont="1" applyFill="1" applyBorder="1" applyAlignment="1">
      <alignment horizontal="center" vertical="center" wrapText="1"/>
    </xf>
    <xf numFmtId="0" fontId="14" fillId="4" borderId="111" xfId="0" applyFont="1" applyFill="1" applyBorder="1" applyAlignment="1">
      <alignment horizontal="center" vertical="center" wrapText="1"/>
    </xf>
    <xf numFmtId="0" fontId="15" fillId="6" borderId="75" xfId="0" applyFont="1" applyFill="1" applyBorder="1" applyAlignment="1">
      <alignment horizontal="center" vertical="center" wrapText="1"/>
    </xf>
    <xf numFmtId="0" fontId="15" fillId="6" borderId="38" xfId="0" applyFont="1" applyFill="1" applyBorder="1" applyAlignment="1">
      <alignment horizontal="center" vertical="center" wrapText="1"/>
    </xf>
    <xf numFmtId="0" fontId="8" fillId="4" borderId="91" xfId="0" applyFont="1" applyFill="1" applyBorder="1" applyAlignment="1">
      <alignment horizontal="center" vertical="center" wrapText="1"/>
    </xf>
    <xf numFmtId="0" fontId="11" fillId="4" borderId="91" xfId="0" applyFont="1" applyFill="1" applyBorder="1" applyAlignment="1">
      <alignment horizontal="center" vertical="center" wrapText="1"/>
    </xf>
    <xf numFmtId="0" fontId="13" fillId="15" borderId="99" xfId="0" applyFont="1" applyFill="1" applyBorder="1" applyAlignment="1">
      <alignment horizontal="center" vertical="center" wrapText="1"/>
    </xf>
    <xf numFmtId="0" fontId="13" fillId="15" borderId="65" xfId="0" applyFont="1" applyFill="1" applyBorder="1" applyAlignment="1">
      <alignment horizontal="center" vertical="center" wrapText="1"/>
    </xf>
    <xf numFmtId="0" fontId="13" fillId="15" borderId="66" xfId="0" applyFont="1" applyFill="1" applyBorder="1" applyAlignment="1">
      <alignment horizontal="center" vertical="center" wrapText="1"/>
    </xf>
    <xf numFmtId="0" fontId="14" fillId="5" borderId="78" xfId="0" applyFont="1" applyFill="1" applyBorder="1" applyAlignment="1">
      <alignment horizontal="center" vertical="center" wrapText="1"/>
    </xf>
    <xf numFmtId="0" fontId="14" fillId="5" borderId="79" xfId="0" applyFont="1" applyFill="1" applyBorder="1" applyAlignment="1">
      <alignment horizontal="center" vertical="center" wrapText="1"/>
    </xf>
    <xf numFmtId="0" fontId="14" fillId="5" borderId="80" xfId="0" applyFont="1" applyFill="1" applyBorder="1" applyAlignment="1">
      <alignment horizontal="center" vertical="center" wrapText="1"/>
    </xf>
    <xf numFmtId="16" fontId="6" fillId="0" borderId="27" xfId="2" applyNumberFormat="1" applyFont="1" applyFill="1" applyBorder="1" applyAlignment="1">
      <alignment horizontal="left" vertical="center" wrapText="1"/>
    </xf>
    <xf numFmtId="16" fontId="6" fillId="0" borderId="19" xfId="2" applyNumberFormat="1" applyFont="1" applyFill="1" applyBorder="1" applyAlignment="1">
      <alignment horizontal="left" vertical="center" wrapText="1"/>
    </xf>
    <xf numFmtId="0" fontId="18" fillId="2" borderId="90" xfId="0" applyFont="1" applyFill="1" applyBorder="1" applyAlignment="1">
      <alignment horizontal="left" vertical="center" wrapText="1"/>
    </xf>
    <xf numFmtId="0" fontId="18" fillId="2" borderId="92" xfId="0" applyFont="1" applyFill="1" applyBorder="1" applyAlignment="1">
      <alignment horizontal="left" vertical="center" wrapText="1"/>
    </xf>
    <xf numFmtId="0" fontId="38" fillId="12" borderId="78" xfId="0" applyFont="1" applyFill="1" applyBorder="1" applyAlignment="1">
      <alignment horizontal="center" vertical="center"/>
    </xf>
    <xf numFmtId="0" fontId="38" fillId="12" borderId="79" xfId="0" applyFont="1" applyFill="1" applyBorder="1" applyAlignment="1">
      <alignment horizontal="center" vertical="center"/>
    </xf>
    <xf numFmtId="0" fontId="38" fillId="12" borderId="80" xfId="0" applyFont="1" applyFill="1" applyBorder="1" applyAlignment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2" fillId="0" borderId="56" xfId="0" applyFont="1" applyFill="1" applyBorder="1" applyAlignment="1">
      <alignment horizontal="left"/>
    </xf>
    <xf numFmtId="0" fontId="12" fillId="0" borderId="57" xfId="0" applyFont="1" applyFill="1" applyBorder="1" applyAlignment="1">
      <alignment horizontal="left"/>
    </xf>
    <xf numFmtId="0" fontId="12" fillId="16" borderId="62" xfId="0" applyFont="1" applyFill="1" applyBorder="1" applyAlignment="1">
      <alignment horizontal="center"/>
    </xf>
    <xf numFmtId="0" fontId="12" fillId="16" borderId="63" xfId="0" applyFont="1" applyFill="1" applyBorder="1" applyAlignment="1">
      <alignment horizontal="center"/>
    </xf>
    <xf numFmtId="0" fontId="46" fillId="16" borderId="45" xfId="0" applyFont="1" applyFill="1" applyBorder="1" applyAlignment="1">
      <alignment horizontal="center" vertical="center" wrapText="1"/>
    </xf>
    <xf numFmtId="0" fontId="46" fillId="16" borderId="46" xfId="0" applyFont="1" applyFill="1" applyBorder="1" applyAlignment="1">
      <alignment horizontal="center" vertical="center" wrapText="1"/>
    </xf>
    <xf numFmtId="0" fontId="39" fillId="16" borderId="44" xfId="0" applyFont="1" applyFill="1" applyBorder="1" applyAlignment="1">
      <alignment horizontal="center" vertical="center" wrapText="1"/>
    </xf>
    <xf numFmtId="0" fontId="39" fillId="16" borderId="45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5" fillId="2" borderId="27" xfId="0" applyFont="1" applyFill="1" applyBorder="1" applyAlignment="1">
      <alignment horizontal="left"/>
    </xf>
    <xf numFmtId="0" fontId="35" fillId="2" borderId="19" xfId="0" applyFont="1" applyFill="1" applyBorder="1" applyAlignment="1">
      <alignment horizontal="left"/>
    </xf>
    <xf numFmtId="0" fontId="35" fillId="2" borderId="37" xfId="0" applyFont="1" applyFill="1" applyBorder="1" applyAlignment="1">
      <alignment horizontal="left"/>
    </xf>
    <xf numFmtId="0" fontId="35" fillId="2" borderId="27" xfId="0" applyFont="1" applyFill="1" applyBorder="1" applyAlignment="1">
      <alignment horizontal="left" wrapText="1"/>
    </xf>
    <xf numFmtId="0" fontId="35" fillId="2" borderId="19" xfId="0" applyFont="1" applyFill="1" applyBorder="1" applyAlignment="1">
      <alignment horizontal="left" wrapText="1"/>
    </xf>
    <xf numFmtId="0" fontId="35" fillId="2" borderId="37" xfId="0" applyFont="1" applyFill="1" applyBorder="1" applyAlignment="1">
      <alignment horizontal="left" wrapText="1"/>
    </xf>
    <xf numFmtId="0" fontId="35" fillId="2" borderId="11" xfId="0" applyFont="1" applyFill="1" applyBorder="1" applyAlignment="1">
      <alignment horizontal="left"/>
    </xf>
    <xf numFmtId="0" fontId="48" fillId="12" borderId="113" xfId="0" applyFont="1" applyFill="1" applyBorder="1" applyAlignment="1">
      <alignment horizontal="center" vertical="center"/>
    </xf>
    <xf numFmtId="0" fontId="48" fillId="12" borderId="58" xfId="0" applyFont="1" applyFill="1" applyBorder="1" applyAlignment="1">
      <alignment horizontal="center" vertical="center"/>
    </xf>
    <xf numFmtId="0" fontId="48" fillId="12" borderId="0" xfId="0" applyFont="1" applyFill="1" applyBorder="1" applyAlignment="1">
      <alignment horizontal="center" vertical="center"/>
    </xf>
    <xf numFmtId="0" fontId="48" fillId="12" borderId="114" xfId="0" applyFont="1" applyFill="1" applyBorder="1" applyAlignment="1">
      <alignment horizontal="center" vertical="top" wrapText="1"/>
    </xf>
    <xf numFmtId="0" fontId="48" fillId="12" borderId="58" xfId="0" applyFont="1" applyFill="1" applyBorder="1" applyAlignment="1">
      <alignment horizontal="center" vertical="top" wrapText="1"/>
    </xf>
    <xf numFmtId="0" fontId="48" fillId="12" borderId="2" xfId="0" applyFont="1" applyFill="1" applyBorder="1" applyAlignment="1">
      <alignment horizontal="center" vertical="top" wrapText="1"/>
    </xf>
    <xf numFmtId="0" fontId="51" fillId="16" borderId="96" xfId="0" applyFont="1" applyFill="1" applyBorder="1" applyAlignment="1">
      <alignment horizontal="center" vertical="center"/>
    </xf>
    <xf numFmtId="0" fontId="51" fillId="16" borderId="97" xfId="0" applyFont="1" applyFill="1" applyBorder="1" applyAlignment="1">
      <alignment horizontal="center" vertical="center"/>
    </xf>
    <xf numFmtId="0" fontId="52" fillId="16" borderId="5" xfId="0" applyFont="1" applyFill="1" applyBorder="1" applyAlignment="1">
      <alignment horizontal="center" vertical="center"/>
    </xf>
    <xf numFmtId="0" fontId="52" fillId="16" borderId="6" xfId="0" applyFont="1" applyFill="1" applyBorder="1" applyAlignment="1">
      <alignment horizontal="center" vertical="center"/>
    </xf>
    <xf numFmtId="0" fontId="54" fillId="16" borderId="43" xfId="0" applyFont="1" applyFill="1" applyBorder="1" applyAlignment="1">
      <alignment horizontal="center" vertical="center"/>
    </xf>
    <xf numFmtId="12" fontId="62" fillId="2" borderId="27" xfId="0" applyNumberFormat="1" applyFont="1" applyFill="1" applyBorder="1" applyAlignment="1">
      <alignment horizontal="center" vertical="justify"/>
    </xf>
    <xf numFmtId="12" fontId="62" fillId="2" borderId="19" xfId="0" applyNumberFormat="1" applyFont="1" applyFill="1" applyBorder="1" applyAlignment="1">
      <alignment horizontal="center" vertical="justify"/>
    </xf>
    <xf numFmtId="12" fontId="62" fillId="2" borderId="73" xfId="0" applyNumberFormat="1" applyFont="1" applyFill="1" applyBorder="1" applyAlignment="1">
      <alignment horizontal="center" vertical="justify"/>
    </xf>
  </cellXfs>
  <cellStyles count="5">
    <cellStyle name="Normal" xfId="0" builtinId="0"/>
    <cellStyle name="Normal 2" xfId="2"/>
    <cellStyle name="Normal 2 2" xfId="3"/>
    <cellStyle name="Normal 3 2" xfId="4"/>
    <cellStyle name="Porcentaje" xfId="1" builtinId="5"/>
  </cellStyles>
  <dxfs count="4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colors>
    <mruColors>
      <color rgb="FFFFFF99"/>
      <color rgb="FFACB9CA"/>
      <color rgb="FFFFFF66"/>
      <color rgb="FFFFFFFF"/>
      <color rgb="FF8497B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51397</xdr:colOff>
      <xdr:row>2</xdr:row>
      <xdr:rowOff>690561</xdr:rowOff>
    </xdr:from>
    <xdr:to>
      <xdr:col>14</xdr:col>
      <xdr:colOff>1122654</xdr:colOff>
      <xdr:row>20</xdr:row>
      <xdr:rowOff>309561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E6ACEEC-5BED-421E-9C9F-976C2117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272" y="2428874"/>
          <a:ext cx="14715820" cy="881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166688</xdr:colOff>
      <xdr:row>0</xdr:row>
      <xdr:rowOff>119063</xdr:rowOff>
    </xdr:from>
    <xdr:ext cx="3405187" cy="728046"/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8" y="119063"/>
          <a:ext cx="3405187" cy="7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144607</xdr:colOff>
      <xdr:row>19</xdr:row>
      <xdr:rowOff>540761</xdr:rowOff>
    </xdr:from>
    <xdr:ext cx="3808267" cy="5340925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3954607" y="10899199"/>
          <a:ext cx="3808267" cy="5340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200" b="1" u="sng"/>
            <a:t>BASTA ABIERTA FALDON</a:t>
          </a:r>
          <a:r>
            <a:rPr lang="en-US" sz="2200" b="1" u="sng" baseline="0"/>
            <a:t> </a:t>
          </a:r>
          <a:r>
            <a:rPr lang="en-US" sz="2200" b="1" u="sng"/>
            <a:t> :</a:t>
          </a:r>
        </a:p>
        <a:p>
          <a:r>
            <a:rPr lang="en-US" sz="2200" b="0" u="none"/>
            <a:t>BASTA DE 5/8" C/RECUBIERTO 605</a:t>
          </a:r>
          <a:r>
            <a:rPr lang="en-US" sz="2200" b="0" u="none" baseline="0"/>
            <a:t> 3 AG SEP. DE 1/4". </a:t>
          </a:r>
        </a:p>
        <a:p>
          <a:endParaRPr lang="en-US" sz="2300" b="0" u="none" baseline="0"/>
        </a:p>
        <a:p>
          <a:r>
            <a:rPr lang="en-US" sz="23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BASTA MANGA  ABIERTO</a:t>
          </a:r>
          <a:r>
            <a:rPr lang="en-US" sz="23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23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PE" sz="2300">
            <a:effectLst/>
          </a:endParaRPr>
        </a:p>
        <a:p>
          <a:r>
            <a:rPr lang="en-US" sz="23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BASTA DE 5/8" C/RECUBIERTO 605</a:t>
          </a:r>
          <a:r>
            <a:rPr lang="en-US" sz="23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 AG SEP. DE 1/4". </a:t>
          </a:r>
        </a:p>
        <a:p>
          <a:r>
            <a:rPr lang="en-US" sz="23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-ATRAQUE C/RECTA 301, A LO ALTO DE BASTA DE 1/8" TUMBADO HACIA LA ESPALDA </a:t>
          </a:r>
          <a:endParaRPr lang="es-PE" sz="2300">
            <a:effectLst/>
          </a:endParaRPr>
        </a:p>
        <a:p>
          <a:endParaRPr lang="en-US" sz="2200" b="0" u="none" baseline="0"/>
        </a:p>
        <a:p>
          <a:endParaRPr lang="en-US" sz="2200" b="0" u="none"/>
        </a:p>
        <a:p>
          <a:endParaRPr lang="en-US" sz="2200" b="1" u="sng"/>
        </a:p>
      </xdr:txBody>
    </xdr:sp>
    <xdr:clientData/>
  </xdr:oneCellAnchor>
  <xdr:oneCellAnchor>
    <xdr:from>
      <xdr:col>12</xdr:col>
      <xdr:colOff>110404</xdr:colOff>
      <xdr:row>19</xdr:row>
      <xdr:rowOff>36371</xdr:rowOff>
    </xdr:from>
    <xdr:ext cx="2890837" cy="131444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1373717" y="10394809"/>
          <a:ext cx="2890837" cy="1314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400" b="0" u="none">
              <a:solidFill>
                <a:srgbClr val="FF0000"/>
              </a:solidFill>
            </a:rPr>
            <a:t>INSERTAR ETIQUETA</a:t>
          </a:r>
          <a:r>
            <a:rPr lang="en-US" sz="2400" b="0" u="none" baseline="0">
              <a:solidFill>
                <a:srgbClr val="FF0000"/>
              </a:solidFill>
            </a:rPr>
            <a:t> DE CUIDADO.</a:t>
          </a:r>
          <a:endParaRPr lang="en-US" sz="2400" b="0" u="none">
            <a:solidFill>
              <a:srgbClr val="FF0000"/>
            </a:solidFill>
          </a:endParaRPr>
        </a:p>
        <a:p>
          <a:pPr algn="ctr"/>
          <a:endParaRPr lang="en-US" sz="2400" b="1" u="sng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428625</xdr:colOff>
      <xdr:row>0</xdr:row>
      <xdr:rowOff>894918</xdr:rowOff>
    </xdr:from>
    <xdr:ext cx="4191001" cy="3081769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1065B71-66A5-4EB0-BECF-5D29DB2117D4}"/>
            </a:ext>
          </a:extLst>
        </xdr:cNvPr>
        <xdr:cNvSpPr txBox="1"/>
      </xdr:nvSpPr>
      <xdr:spPr>
        <a:xfrm>
          <a:off x="428625" y="894918"/>
          <a:ext cx="4191001" cy="3081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u="sng" baseline="0"/>
            <a:t>ESCOTE :</a:t>
          </a:r>
        </a:p>
        <a:p>
          <a:r>
            <a:rPr lang="en-US" sz="2400" b="0" u="none" baseline="0">
              <a:solidFill>
                <a:schemeClr val="tx1"/>
              </a:solidFill>
            </a:rPr>
            <a:t>COLLARETA ALTO DE 3/4" C/RECUBIERTO 406 2 AG. SEP. DE 1/8" 1DOBLES , PESTAÑA EXTERIOR DE 1/16" INTERIOR CERO </a:t>
          </a:r>
        </a:p>
        <a:p>
          <a:r>
            <a:rPr lang="en-US" sz="2400" b="0" u="none" baseline="0">
              <a:solidFill>
                <a:schemeClr val="tx1"/>
              </a:solidFill>
            </a:rPr>
            <a:t>ACABADO LIMPIO </a:t>
          </a:r>
        </a:p>
        <a:p>
          <a:endParaRPr lang="en-US" sz="2400" b="1" u="none" baseline="0">
            <a:solidFill>
              <a:srgbClr val="FF0000"/>
            </a:solidFill>
          </a:endParaRPr>
        </a:p>
        <a:p>
          <a:endParaRPr lang="en-US" sz="2400" b="0" u="none" baseline="0"/>
        </a:p>
      </xdr:txBody>
    </xdr:sp>
    <xdr:clientData/>
  </xdr:oneCellAnchor>
  <xdr:twoCellAnchor>
    <xdr:from>
      <xdr:col>1</xdr:col>
      <xdr:colOff>785812</xdr:colOff>
      <xdr:row>17</xdr:row>
      <xdr:rowOff>119062</xdr:rowOff>
    </xdr:from>
    <xdr:to>
      <xdr:col>4</xdr:col>
      <xdr:colOff>285750</xdr:colOff>
      <xdr:row>19</xdr:row>
      <xdr:rowOff>71438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5414596-2780-43CB-8AEC-FB4E0CC7E4FF}"/>
            </a:ext>
          </a:extLst>
        </xdr:cNvPr>
        <xdr:cNvCxnSpPr/>
      </xdr:nvCxnSpPr>
      <xdr:spPr>
        <a:xfrm flipV="1">
          <a:off x="1262062" y="9334500"/>
          <a:ext cx="2833688" cy="10953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38966</xdr:colOff>
      <xdr:row>2</xdr:row>
      <xdr:rowOff>536434</xdr:rowOff>
    </xdr:from>
    <xdr:ext cx="2890837" cy="1314445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51FA5DB-4182-4901-A995-3D9B47F499E7}"/>
            </a:ext>
          </a:extLst>
        </xdr:cNvPr>
        <xdr:cNvSpPr txBox="1"/>
      </xdr:nvSpPr>
      <xdr:spPr>
        <a:xfrm>
          <a:off x="12278591" y="2274747"/>
          <a:ext cx="2890837" cy="1314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400" b="0" u="none">
              <a:solidFill>
                <a:srgbClr val="FF0000"/>
              </a:solidFill>
            </a:rPr>
            <a:t>PEGADO</a:t>
          </a:r>
          <a:r>
            <a:rPr lang="en-US" sz="2400" b="0" u="none" baseline="0">
              <a:solidFill>
                <a:srgbClr val="FF0000"/>
              </a:solidFill>
            </a:rPr>
            <a:t> DE ETIQUETA DE MARCA C/RECTA .</a:t>
          </a:r>
          <a:endParaRPr lang="en-US" sz="2400" b="0" u="none">
            <a:solidFill>
              <a:srgbClr val="FF0000"/>
            </a:solidFill>
          </a:endParaRPr>
        </a:p>
        <a:p>
          <a:pPr algn="ctr"/>
          <a:endParaRPr lang="en-US" sz="2400" b="1" u="sng">
            <a:solidFill>
              <a:srgbClr val="FF0000"/>
            </a:solidFill>
          </a:endParaRPr>
        </a:p>
      </xdr:txBody>
    </xdr:sp>
    <xdr:clientData/>
  </xdr:oneCellAnchor>
  <xdr:twoCellAnchor>
    <xdr:from>
      <xdr:col>3</xdr:col>
      <xdr:colOff>571500</xdr:colOff>
      <xdr:row>3</xdr:row>
      <xdr:rowOff>142874</xdr:rowOff>
    </xdr:from>
    <xdr:to>
      <xdr:col>5</xdr:col>
      <xdr:colOff>357187</xdr:colOff>
      <xdr:row>7</xdr:row>
      <xdr:rowOff>238124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CB44D8C8-B62F-4988-AD59-65CE1201AEC2}"/>
            </a:ext>
          </a:extLst>
        </xdr:cNvPr>
        <xdr:cNvCxnSpPr/>
      </xdr:nvCxnSpPr>
      <xdr:spPr>
        <a:xfrm>
          <a:off x="3667125" y="2738437"/>
          <a:ext cx="1214437" cy="1238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214313</xdr:colOff>
      <xdr:row>7</xdr:row>
      <xdr:rowOff>204356</xdr:rowOff>
    </xdr:from>
    <xdr:ext cx="3286124" cy="1105332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A268676B-D6B2-46CB-8C1B-D3198ED51137}"/>
            </a:ext>
          </a:extLst>
        </xdr:cNvPr>
        <xdr:cNvSpPr txBox="1"/>
      </xdr:nvSpPr>
      <xdr:spPr>
        <a:xfrm>
          <a:off x="214313" y="3942919"/>
          <a:ext cx="3286124" cy="1105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u="sng" baseline="0"/>
            <a:t>SISA  :</a:t>
          </a:r>
        </a:p>
        <a:p>
          <a:r>
            <a:rPr lang="en-US" sz="2400" b="0" u="none" baseline="0"/>
            <a:t>REMALLE  514 DE 3/16" </a:t>
          </a:r>
        </a:p>
        <a:p>
          <a:endParaRPr lang="en-US" sz="2400" b="0" u="none" baseline="0"/>
        </a:p>
      </xdr:txBody>
    </xdr:sp>
    <xdr:clientData/>
  </xdr:oneCellAnchor>
  <xdr:oneCellAnchor>
    <xdr:from>
      <xdr:col>0</xdr:col>
      <xdr:colOff>0</xdr:colOff>
      <xdr:row>18</xdr:row>
      <xdr:rowOff>323418</xdr:rowOff>
    </xdr:from>
    <xdr:ext cx="3500438" cy="4867706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AA9F7923-87E6-4B8F-96BA-504BC8171B88}"/>
            </a:ext>
          </a:extLst>
        </xdr:cNvPr>
        <xdr:cNvSpPr txBox="1"/>
      </xdr:nvSpPr>
      <xdr:spPr>
        <a:xfrm>
          <a:off x="0" y="10110356"/>
          <a:ext cx="3500438" cy="48677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u="sng" baseline="0"/>
            <a:t>VENTS  :</a:t>
          </a:r>
        </a:p>
        <a:p>
          <a:r>
            <a:rPr lang="en-US" sz="2500" b="0" u="none" baseline="0"/>
            <a:t>-HACER PINZA EN ABERTURA C/RECTA 301</a:t>
          </a:r>
        </a:p>
        <a:p>
          <a:r>
            <a:rPr lang="en-US" sz="2500" b="0" u="none" baseline="0"/>
            <a:t>-ORILLAR C/REMALLE 514 A 3/16" </a:t>
          </a:r>
        </a:p>
        <a:p>
          <a:r>
            <a:rPr lang="en-US" sz="2500" b="0" u="none" baseline="0"/>
            <a:t>-ASENTAR C/RECUBIERTO 605 3AG. SEP. DE 1/4" ALTO DE 5/8" </a:t>
          </a:r>
        </a:p>
        <a:p>
          <a:endParaRPr lang="en-US" sz="2500" b="0" u="none" baseline="0"/>
        </a:p>
        <a:p>
          <a:endParaRPr lang="en-US" sz="2400" b="0" i="1" baseline="0"/>
        </a:p>
      </xdr:txBody>
    </xdr:sp>
    <xdr:clientData/>
  </xdr:oneCellAnchor>
  <xdr:oneCellAnchor>
    <xdr:from>
      <xdr:col>0</xdr:col>
      <xdr:colOff>1</xdr:colOff>
      <xdr:row>11</xdr:row>
      <xdr:rowOff>418668</xdr:rowOff>
    </xdr:from>
    <xdr:ext cx="3286124" cy="1105332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BCEA75D-2ADA-4291-8FE2-0C022D593ED2}"/>
            </a:ext>
          </a:extLst>
        </xdr:cNvPr>
        <xdr:cNvSpPr txBox="1"/>
      </xdr:nvSpPr>
      <xdr:spPr>
        <a:xfrm>
          <a:off x="1" y="6205106"/>
          <a:ext cx="3286124" cy="1105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u="sng" baseline="0"/>
            <a:t>COSTADO   :</a:t>
          </a:r>
        </a:p>
        <a:p>
          <a:r>
            <a:rPr lang="en-US" sz="2400" b="0" u="none" baseline="0"/>
            <a:t>REMALLE  514 DE 3/16" </a:t>
          </a:r>
        </a:p>
        <a:p>
          <a:r>
            <a:rPr lang="en-US" sz="2400" b="0" u="none" baseline="0"/>
            <a:t>HASTA DONDE MARQUE PIQUETE </a:t>
          </a:r>
        </a:p>
        <a:p>
          <a:endParaRPr lang="en-US" sz="2400" b="0" u="none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56030</xdr:colOff>
      <xdr:row>0</xdr:row>
      <xdr:rowOff>67236</xdr:rowOff>
    </xdr:from>
    <xdr:ext cx="1362704" cy="291353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67236"/>
          <a:ext cx="1362704" cy="291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r/folders/35/sg935p_d6dn3wlhhzbwt1hrr0000gp/T/com.microsoft.Outlook/Outlook%20Temp/TO983MCJEX%20-%20WINNIE%20T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H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Marquesina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ombra superior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3975" dist="41275" dir="14700000" algn="t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W72"/>
  <sheetViews>
    <sheetView showGridLines="0" tabSelected="1" view="pageBreakPreview" topLeftCell="C3" zoomScale="87" zoomScaleNormal="87" zoomScaleSheetLayoutView="87" workbookViewId="0">
      <selection activeCell="C16" sqref="C16:D16"/>
    </sheetView>
  </sheetViews>
  <sheetFormatPr baseColWidth="10" defaultRowHeight="15" x14ac:dyDescent="0.25"/>
  <cols>
    <col min="1" max="1" width="20" style="1" customWidth="1"/>
    <col min="2" max="2" width="8.140625" style="1" customWidth="1"/>
    <col min="3" max="3" width="27.28515625" style="1" customWidth="1"/>
    <col min="4" max="13" width="10.7109375" style="1" customWidth="1"/>
    <col min="14" max="16384" width="11.42578125" style="1"/>
  </cols>
  <sheetData>
    <row r="1" spans="1:15" ht="32.25" customHeight="1" thickBot="1" x14ac:dyDescent="0.3">
      <c r="A1" s="262" t="s">
        <v>55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4"/>
    </row>
    <row r="2" spans="1:15" ht="19.5" customHeight="1" thickTop="1" x14ac:dyDescent="0.25">
      <c r="A2" s="267" t="s">
        <v>0</v>
      </c>
      <c r="B2" s="268"/>
      <c r="C2" s="277" t="s">
        <v>111</v>
      </c>
      <c r="D2" s="278"/>
      <c r="E2" s="278"/>
      <c r="F2" s="278"/>
      <c r="G2" s="278"/>
      <c r="H2" s="278"/>
      <c r="I2" s="271" t="s">
        <v>49</v>
      </c>
      <c r="J2" s="272"/>
      <c r="K2" s="272"/>
      <c r="L2" s="272"/>
      <c r="M2" s="273"/>
    </row>
    <row r="3" spans="1:15" ht="19.5" customHeight="1" x14ac:dyDescent="0.25">
      <c r="A3" s="269" t="s">
        <v>1</v>
      </c>
      <c r="B3" s="270"/>
      <c r="C3" s="279" t="s">
        <v>155</v>
      </c>
      <c r="D3" s="280"/>
      <c r="E3" s="280"/>
      <c r="F3" s="280"/>
      <c r="G3" s="280"/>
      <c r="H3" s="280"/>
      <c r="I3" s="274" t="s">
        <v>118</v>
      </c>
      <c r="J3" s="275"/>
      <c r="K3" s="275"/>
      <c r="L3" s="275"/>
      <c r="M3" s="276"/>
    </row>
    <row r="4" spans="1:15" ht="19.5" customHeight="1" x14ac:dyDescent="0.25">
      <c r="A4" s="269" t="s">
        <v>72</v>
      </c>
      <c r="B4" s="270"/>
      <c r="C4" s="265" t="s">
        <v>154</v>
      </c>
      <c r="D4" s="265"/>
      <c r="E4" s="265"/>
      <c r="F4" s="265"/>
      <c r="G4" s="265"/>
      <c r="H4" s="266"/>
      <c r="I4" s="274" t="s">
        <v>75</v>
      </c>
      <c r="J4" s="275"/>
      <c r="K4" s="275"/>
      <c r="L4" s="275"/>
      <c r="M4" s="276"/>
    </row>
    <row r="5" spans="1:15" ht="19.5" customHeight="1" x14ac:dyDescent="0.25">
      <c r="A5" s="325" t="s">
        <v>74</v>
      </c>
      <c r="B5" s="326"/>
      <c r="C5" s="362" t="s">
        <v>106</v>
      </c>
      <c r="D5" s="363"/>
      <c r="E5" s="363"/>
      <c r="F5" s="363"/>
      <c r="G5" s="363"/>
      <c r="H5" s="364"/>
      <c r="I5" s="359" t="s">
        <v>50</v>
      </c>
      <c r="J5" s="360"/>
      <c r="K5" s="360"/>
      <c r="L5" s="360"/>
      <c r="M5" s="361"/>
    </row>
    <row r="6" spans="1:15" ht="19.5" customHeight="1" x14ac:dyDescent="0.25">
      <c r="A6" s="310" t="s">
        <v>86</v>
      </c>
      <c r="B6" s="311"/>
      <c r="C6" s="383">
        <v>44119</v>
      </c>
      <c r="D6" s="384"/>
      <c r="E6" s="384"/>
      <c r="F6" s="384"/>
      <c r="G6" s="384"/>
      <c r="H6" s="384"/>
      <c r="I6" s="359" t="s">
        <v>94</v>
      </c>
      <c r="J6" s="360"/>
      <c r="K6" s="360"/>
      <c r="L6" s="360"/>
      <c r="M6" s="361"/>
      <c r="O6" s="173"/>
    </row>
    <row r="7" spans="1:15" ht="19.5" customHeight="1" thickBot="1" x14ac:dyDescent="0.3">
      <c r="A7" s="115" t="s">
        <v>73</v>
      </c>
      <c r="B7" s="114"/>
      <c r="C7" s="178" t="s">
        <v>119</v>
      </c>
      <c r="D7" s="179"/>
      <c r="E7" s="179"/>
      <c r="F7" s="179"/>
      <c r="G7" s="179"/>
      <c r="H7" s="180"/>
      <c r="I7" s="315" t="s">
        <v>76</v>
      </c>
      <c r="J7" s="316"/>
      <c r="K7" s="316"/>
      <c r="L7" s="316"/>
      <c r="M7" s="317"/>
      <c r="O7" s="173"/>
    </row>
    <row r="8" spans="1:15" ht="19.5" customHeight="1" thickTop="1" thickBot="1" x14ac:dyDescent="0.3">
      <c r="A8" s="182"/>
      <c r="B8" s="183"/>
      <c r="C8" s="184"/>
      <c r="D8" s="185"/>
      <c r="E8" s="185"/>
      <c r="F8" s="185"/>
      <c r="G8" s="185"/>
      <c r="H8" s="185"/>
      <c r="I8" s="254"/>
      <c r="J8" s="255"/>
      <c r="K8" s="255"/>
      <c r="L8" s="255"/>
      <c r="M8" s="256"/>
      <c r="O8" s="173"/>
    </row>
    <row r="9" spans="1:15" ht="19.5" customHeight="1" thickBot="1" x14ac:dyDescent="0.3">
      <c r="A9" s="312" t="s">
        <v>2</v>
      </c>
      <c r="B9" s="313"/>
      <c r="C9" s="375" t="s">
        <v>3</v>
      </c>
      <c r="D9" s="375"/>
      <c r="E9" s="113">
        <v>1</v>
      </c>
      <c r="F9" s="375" t="s">
        <v>4</v>
      </c>
      <c r="G9" s="376"/>
      <c r="H9" s="116"/>
      <c r="I9" s="315"/>
      <c r="J9" s="316"/>
      <c r="K9" s="316"/>
      <c r="L9" s="316"/>
      <c r="M9" s="317"/>
      <c r="O9" s="173"/>
    </row>
    <row r="10" spans="1:15" ht="3.75" customHeight="1" thickBot="1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O10" s="173"/>
    </row>
    <row r="11" spans="1:15" ht="23.25" customHeight="1" thickTop="1" thickBot="1" x14ac:dyDescent="0.3">
      <c r="A11" s="377" t="s">
        <v>5</v>
      </c>
      <c r="B11" s="378"/>
      <c r="C11" s="378"/>
      <c r="D11" s="378"/>
      <c r="E11" s="378"/>
      <c r="F11" s="378"/>
      <c r="G11" s="378"/>
      <c r="H11" s="378"/>
      <c r="I11" s="378"/>
      <c r="J11" s="379"/>
      <c r="K11" s="380" t="s">
        <v>6</v>
      </c>
      <c r="L11" s="381"/>
      <c r="M11" s="382"/>
      <c r="O11" s="173"/>
    </row>
    <row r="12" spans="1:15" ht="16.5" customHeight="1" thickTop="1" thickBot="1" x14ac:dyDescent="0.3">
      <c r="A12" s="349" t="s">
        <v>7</v>
      </c>
      <c r="B12" s="350"/>
      <c r="C12" s="350"/>
      <c r="D12" s="351"/>
      <c r="E12" s="355" t="s">
        <v>8</v>
      </c>
      <c r="F12" s="357" t="s">
        <v>9</v>
      </c>
      <c r="G12" s="358"/>
      <c r="H12" s="371" t="s">
        <v>10</v>
      </c>
      <c r="I12" s="372"/>
      <c r="J12" s="138" t="s">
        <v>11</v>
      </c>
      <c r="K12" s="373" t="s">
        <v>12</v>
      </c>
      <c r="L12" s="365" t="s">
        <v>13</v>
      </c>
      <c r="M12" s="367" t="s">
        <v>14</v>
      </c>
      <c r="O12" s="173"/>
    </row>
    <row r="13" spans="1:15" ht="17.25" thickTop="1" thickBot="1" x14ac:dyDescent="0.3">
      <c r="A13" s="352"/>
      <c r="B13" s="353"/>
      <c r="C13" s="353"/>
      <c r="D13" s="354"/>
      <c r="E13" s="356"/>
      <c r="F13" s="345" t="s">
        <v>16</v>
      </c>
      <c r="G13" s="347" t="s">
        <v>15</v>
      </c>
      <c r="H13" s="136" t="s">
        <v>17</v>
      </c>
      <c r="I13" s="137" t="s">
        <v>18</v>
      </c>
      <c r="J13" s="369" t="s">
        <v>19</v>
      </c>
      <c r="K13" s="374"/>
      <c r="L13" s="366" t="s">
        <v>20</v>
      </c>
      <c r="M13" s="368"/>
      <c r="O13" s="173"/>
    </row>
    <row r="14" spans="1:15" ht="21" customHeight="1" thickTop="1" x14ac:dyDescent="0.25">
      <c r="A14" s="133" t="s">
        <v>21</v>
      </c>
      <c r="B14" s="134" t="s">
        <v>51</v>
      </c>
      <c r="C14" s="332" t="s">
        <v>22</v>
      </c>
      <c r="D14" s="333"/>
      <c r="E14" s="356"/>
      <c r="F14" s="346"/>
      <c r="G14" s="348"/>
      <c r="H14" s="122" t="s">
        <v>23</v>
      </c>
      <c r="I14" s="127" t="s">
        <v>23</v>
      </c>
      <c r="J14" s="370"/>
      <c r="K14" s="374"/>
      <c r="L14" s="366"/>
      <c r="M14" s="368"/>
      <c r="O14" s="173"/>
    </row>
    <row r="15" spans="1:15" ht="48" customHeight="1" x14ac:dyDescent="0.25">
      <c r="A15" s="54" t="s">
        <v>24</v>
      </c>
      <c r="B15" s="171" t="s">
        <v>47</v>
      </c>
      <c r="C15" s="338" t="s">
        <v>120</v>
      </c>
      <c r="D15" s="339"/>
      <c r="E15" s="257">
        <v>1.26</v>
      </c>
      <c r="F15" s="120">
        <v>0.41499999999999998</v>
      </c>
      <c r="G15" s="123"/>
      <c r="H15" s="124">
        <v>0.09</v>
      </c>
      <c r="I15" s="129">
        <v>0.09</v>
      </c>
      <c r="J15" s="128">
        <v>0.03</v>
      </c>
      <c r="K15" s="55">
        <f>IF(E9=1,(E15-0.03)*(1-I15),(E15-0.03))</f>
        <v>1.1193</v>
      </c>
      <c r="L15" s="47">
        <v>4.91</v>
      </c>
      <c r="M15" s="56">
        <v>0.05</v>
      </c>
      <c r="O15" s="237" t="s">
        <v>114</v>
      </c>
    </row>
    <row r="16" spans="1:15" ht="43.5" customHeight="1" x14ac:dyDescent="0.25">
      <c r="A16" s="54" t="s">
        <v>52</v>
      </c>
      <c r="B16" s="171"/>
      <c r="C16" s="340"/>
      <c r="D16" s="341"/>
      <c r="E16" s="257"/>
      <c r="F16" s="168"/>
      <c r="G16" s="169"/>
      <c r="H16" s="124"/>
      <c r="I16" s="130"/>
      <c r="J16" s="170"/>
      <c r="K16" s="55">
        <f>IF(E9=1,(E16-0.03)*(1-I16),(E16-0.03))</f>
        <v>-0.03</v>
      </c>
      <c r="L16" s="47"/>
      <c r="M16" s="56"/>
      <c r="O16" s="237" t="s">
        <v>115</v>
      </c>
    </row>
    <row r="17" spans="1:23" ht="37.5" customHeight="1" thickBot="1" x14ac:dyDescent="0.3">
      <c r="A17" s="107" t="s">
        <v>53</v>
      </c>
      <c r="B17" s="172"/>
      <c r="C17" s="385"/>
      <c r="D17" s="386"/>
      <c r="E17" s="135"/>
      <c r="F17" s="121"/>
      <c r="G17" s="125"/>
      <c r="H17" s="126"/>
      <c r="I17" s="132"/>
      <c r="J17" s="131"/>
      <c r="K17" s="109">
        <f>IF(E9=1,(E17-0.03)*(1-I17),(E17-0.03))</f>
        <v>-0.03</v>
      </c>
      <c r="L17" s="110">
        <v>0.12</v>
      </c>
      <c r="M17" s="112">
        <v>0.05</v>
      </c>
      <c r="O17" s="173"/>
    </row>
    <row r="18" spans="1:23" ht="27" customHeight="1" thickTop="1" x14ac:dyDescent="0.25">
      <c r="A18" s="342" t="s">
        <v>25</v>
      </c>
      <c r="B18" s="343"/>
      <c r="C18" s="344"/>
      <c r="D18" s="53" t="s">
        <v>97</v>
      </c>
      <c r="E18" s="108" t="s">
        <v>38</v>
      </c>
      <c r="F18" s="53" t="s">
        <v>39</v>
      </c>
      <c r="G18" s="53" t="s">
        <v>98</v>
      </c>
      <c r="H18" s="108" t="s">
        <v>99</v>
      </c>
      <c r="I18" s="108"/>
      <c r="J18" s="108"/>
      <c r="K18" s="108"/>
      <c r="L18" s="108"/>
      <c r="M18" s="111" t="s">
        <v>26</v>
      </c>
      <c r="O18" s="173"/>
    </row>
    <row r="19" spans="1:23" ht="27" customHeight="1" thickBot="1" x14ac:dyDescent="0.3">
      <c r="A19" s="318" t="s">
        <v>27</v>
      </c>
      <c r="B19" s="319"/>
      <c r="C19" s="319"/>
      <c r="D19" s="234">
        <v>1</v>
      </c>
      <c r="E19" s="105">
        <v>2</v>
      </c>
      <c r="F19" s="105">
        <v>3</v>
      </c>
      <c r="G19" s="105">
        <v>3</v>
      </c>
      <c r="H19" s="105">
        <v>2</v>
      </c>
      <c r="I19" s="105"/>
      <c r="J19" s="105"/>
      <c r="K19" s="105"/>
      <c r="L19" s="105"/>
      <c r="M19" s="106">
        <f>SUM(D19:L19)</f>
        <v>11</v>
      </c>
      <c r="O19" s="173"/>
      <c r="Q19" s="52"/>
    </row>
    <row r="20" spans="1:23" ht="2.25" customHeight="1" thickTop="1" thickBot="1" x14ac:dyDescent="0.3">
      <c r="A20" s="57"/>
      <c r="B20" s="57"/>
      <c r="C20" s="57"/>
      <c r="D20" s="104"/>
      <c r="E20" s="58"/>
      <c r="F20" s="58"/>
      <c r="G20" s="58"/>
      <c r="H20" s="58"/>
      <c r="I20" s="58"/>
      <c r="J20" s="58"/>
      <c r="K20" s="58"/>
      <c r="L20" s="58"/>
      <c r="M20" s="59"/>
      <c r="O20" s="173"/>
    </row>
    <row r="21" spans="1:23" ht="31.5" customHeight="1" x14ac:dyDescent="0.25">
      <c r="A21" s="320" t="s">
        <v>87</v>
      </c>
      <c r="B21" s="321"/>
      <c r="C21" s="321"/>
      <c r="D21" s="60" t="s">
        <v>57</v>
      </c>
      <c r="E21" s="321" t="s">
        <v>88</v>
      </c>
      <c r="F21" s="321"/>
      <c r="G21" s="321"/>
      <c r="H21" s="61" t="s">
        <v>28</v>
      </c>
      <c r="I21" s="61" t="s">
        <v>29</v>
      </c>
      <c r="J21" s="61" t="s">
        <v>30</v>
      </c>
      <c r="K21" s="61" t="s">
        <v>31</v>
      </c>
      <c r="L21" s="63" t="s">
        <v>32</v>
      </c>
      <c r="M21" s="68" t="s">
        <v>33</v>
      </c>
      <c r="O21" s="173"/>
    </row>
    <row r="22" spans="1:23" ht="59.25" customHeight="1" x14ac:dyDescent="0.25">
      <c r="A22" s="334" t="str">
        <f>C15</f>
        <v xml:space="preserve">RIB VARIGATED 13X12 - 30/1  96% MODAL 4% SPANDEX  </v>
      </c>
      <c r="B22" s="330"/>
      <c r="C22" s="330"/>
      <c r="D22" s="48" t="s">
        <v>47</v>
      </c>
      <c r="E22" s="330" t="s">
        <v>112</v>
      </c>
      <c r="F22" s="330"/>
      <c r="G22" s="330"/>
      <c r="H22" s="49">
        <v>0.79579999999999995</v>
      </c>
      <c r="I22" s="50">
        <v>6</v>
      </c>
      <c r="J22" s="51">
        <f>+I22/M19</f>
        <v>0.54545454545454541</v>
      </c>
      <c r="K22" s="51">
        <f>IF(E9=1,J22*(F15*1)*E15,J22*G15*E15)*1.02</f>
        <v>0.29092254545454538</v>
      </c>
      <c r="L22" s="64">
        <v>1.04</v>
      </c>
      <c r="M22" s="69">
        <f t="shared" ref="M22:M26" si="0">+K22*L22</f>
        <v>0.30255944727272721</v>
      </c>
    </row>
    <row r="23" spans="1:23" ht="42" customHeight="1" x14ac:dyDescent="0.25">
      <c r="A23" s="335"/>
      <c r="B23" s="336"/>
      <c r="C23" s="337"/>
      <c r="D23" s="45"/>
      <c r="E23" s="327"/>
      <c r="F23" s="328"/>
      <c r="G23" s="329"/>
      <c r="H23" s="49"/>
      <c r="I23" s="37"/>
      <c r="J23" s="36"/>
      <c r="K23" s="36"/>
      <c r="L23" s="65">
        <v>1.04</v>
      </c>
      <c r="M23" s="70">
        <f t="shared" si="0"/>
        <v>0</v>
      </c>
    </row>
    <row r="24" spans="1:23" ht="49.5" customHeight="1" x14ac:dyDescent="0.25">
      <c r="A24" s="322"/>
      <c r="B24" s="323"/>
      <c r="C24" s="324"/>
      <c r="D24" s="46"/>
      <c r="E24" s="331"/>
      <c r="F24" s="323"/>
      <c r="G24" s="324"/>
      <c r="H24" s="42"/>
      <c r="I24" s="37"/>
      <c r="J24" s="36"/>
      <c r="K24" s="36"/>
      <c r="L24" s="65">
        <v>1.04</v>
      </c>
      <c r="M24" s="69">
        <f t="shared" si="0"/>
        <v>0</v>
      </c>
    </row>
    <row r="25" spans="1:23" ht="29.25" customHeight="1" x14ac:dyDescent="0.25">
      <c r="A25" s="27"/>
      <c r="B25" s="24"/>
      <c r="C25" s="22"/>
      <c r="D25" s="34"/>
      <c r="E25" s="29"/>
      <c r="F25" s="31"/>
      <c r="G25" s="33"/>
      <c r="H25" s="41"/>
      <c r="I25" s="38"/>
      <c r="J25" s="38"/>
      <c r="K25" s="44"/>
      <c r="L25" s="66">
        <v>1.04</v>
      </c>
      <c r="M25" s="71">
        <f t="shared" si="0"/>
        <v>0</v>
      </c>
    </row>
    <row r="26" spans="1:23" ht="29.25" customHeight="1" thickBot="1" x14ac:dyDescent="0.3">
      <c r="A26" s="26"/>
      <c r="B26" s="25"/>
      <c r="C26" s="23"/>
      <c r="D26" s="35"/>
      <c r="E26" s="28"/>
      <c r="F26" s="30"/>
      <c r="G26" s="32"/>
      <c r="H26" s="40"/>
      <c r="I26" s="39"/>
      <c r="J26" s="39"/>
      <c r="K26" s="43"/>
      <c r="L26" s="67">
        <v>1.04</v>
      </c>
      <c r="M26" s="72">
        <f t="shared" si="0"/>
        <v>0</v>
      </c>
    </row>
    <row r="27" spans="1:23" ht="30" customHeight="1" thickBot="1" x14ac:dyDescent="0.3">
      <c r="A27" s="6"/>
      <c r="B27" s="93"/>
      <c r="C27" s="93"/>
      <c r="D27" s="7"/>
      <c r="E27" s="7"/>
      <c r="F27" s="7"/>
      <c r="G27" s="7"/>
      <c r="H27" s="7"/>
      <c r="I27" s="7"/>
      <c r="J27" s="7"/>
      <c r="K27" s="7"/>
      <c r="L27" s="8" t="s">
        <v>34</v>
      </c>
      <c r="M27" s="94">
        <f>SUM(M22:M26)</f>
        <v>0.30255944727272721</v>
      </c>
    </row>
    <row r="28" spans="1:23" ht="30" customHeight="1" thickTop="1" thickBot="1" x14ac:dyDescent="0.3">
      <c r="A28" s="282" t="s">
        <v>90</v>
      </c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Q28" s="314"/>
      <c r="R28" s="314"/>
      <c r="S28" s="314"/>
      <c r="T28" s="177"/>
      <c r="U28" s="314"/>
      <c r="V28" s="314"/>
      <c r="W28" s="314"/>
    </row>
    <row r="29" spans="1:23" ht="18.75" customHeight="1" thickTop="1" thickBot="1" x14ac:dyDescent="0.3">
      <c r="A29" s="286" t="s">
        <v>61</v>
      </c>
      <c r="B29" s="294" t="s">
        <v>89</v>
      </c>
      <c r="C29" s="294"/>
      <c r="D29" s="294" t="s">
        <v>58</v>
      </c>
      <c r="E29" s="294" t="s">
        <v>59</v>
      </c>
      <c r="F29" s="294" t="s">
        <v>64</v>
      </c>
      <c r="G29" s="294" t="s">
        <v>63</v>
      </c>
      <c r="H29" s="294" t="s">
        <v>65</v>
      </c>
      <c r="I29" s="299" t="s">
        <v>66</v>
      </c>
      <c r="J29" s="291" t="s">
        <v>62</v>
      </c>
      <c r="K29" s="292"/>
      <c r="L29" s="292"/>
      <c r="M29" s="293"/>
    </row>
    <row r="30" spans="1:23" ht="43.5" customHeight="1" thickTop="1" x14ac:dyDescent="0.25">
      <c r="A30" s="287"/>
      <c r="B30" s="295"/>
      <c r="C30" s="295"/>
      <c r="D30" s="295"/>
      <c r="E30" s="295"/>
      <c r="F30" s="295"/>
      <c r="G30" s="295"/>
      <c r="H30" s="295"/>
      <c r="I30" s="300"/>
      <c r="J30" s="117" t="s">
        <v>77</v>
      </c>
      <c r="K30" s="118" t="s">
        <v>78</v>
      </c>
      <c r="L30" s="119" t="s">
        <v>79</v>
      </c>
      <c r="M30" s="96" t="s">
        <v>33</v>
      </c>
    </row>
    <row r="31" spans="1:23" ht="20.25" customHeight="1" x14ac:dyDescent="0.25">
      <c r="A31" s="78" t="s">
        <v>151</v>
      </c>
      <c r="B31" s="285" t="s">
        <v>141</v>
      </c>
      <c r="C31" s="285"/>
      <c r="D31" s="79" t="s">
        <v>47</v>
      </c>
      <c r="E31" s="79">
        <v>1</v>
      </c>
      <c r="F31" s="79" t="s">
        <v>71</v>
      </c>
      <c r="G31" s="79" t="s">
        <v>48</v>
      </c>
      <c r="H31" s="79" t="s">
        <v>48</v>
      </c>
      <c r="I31" s="81" t="s">
        <v>48</v>
      </c>
      <c r="J31" s="95" t="s">
        <v>48</v>
      </c>
      <c r="K31" s="79" t="s">
        <v>48</v>
      </c>
      <c r="L31" s="81" t="s">
        <v>48</v>
      </c>
      <c r="M31" s="97"/>
    </row>
    <row r="32" spans="1:23" ht="20.25" customHeight="1" x14ac:dyDescent="0.25">
      <c r="A32" s="78" t="s">
        <v>152</v>
      </c>
      <c r="B32" s="285" t="s">
        <v>142</v>
      </c>
      <c r="C32" s="285"/>
      <c r="D32" s="79" t="s">
        <v>47</v>
      </c>
      <c r="E32" s="79">
        <v>1</v>
      </c>
      <c r="F32" s="79" t="s">
        <v>71</v>
      </c>
      <c r="G32" s="79" t="s">
        <v>48</v>
      </c>
      <c r="H32" s="79" t="s">
        <v>48</v>
      </c>
      <c r="I32" s="81" t="s">
        <v>48</v>
      </c>
      <c r="J32" s="95" t="s">
        <v>48</v>
      </c>
      <c r="K32" s="79" t="s">
        <v>48</v>
      </c>
      <c r="L32" s="81" t="s">
        <v>48</v>
      </c>
      <c r="M32" s="97"/>
    </row>
    <row r="33" spans="1:13" ht="20.25" customHeight="1" x14ac:dyDescent="0.25">
      <c r="A33" s="78" t="s">
        <v>150</v>
      </c>
      <c r="B33" s="285" t="s">
        <v>149</v>
      </c>
      <c r="C33" s="285"/>
      <c r="D33" s="83" t="s">
        <v>47</v>
      </c>
      <c r="E33" s="83">
        <v>2</v>
      </c>
      <c r="F33" s="83" t="s">
        <v>71</v>
      </c>
      <c r="G33" s="83" t="s">
        <v>48</v>
      </c>
      <c r="H33" s="83" t="s">
        <v>48</v>
      </c>
      <c r="I33" s="81" t="s">
        <v>48</v>
      </c>
      <c r="J33" s="95" t="s">
        <v>48</v>
      </c>
      <c r="K33" s="83" t="s">
        <v>48</v>
      </c>
      <c r="L33" s="81" t="s">
        <v>48</v>
      </c>
      <c r="M33" s="97"/>
    </row>
    <row r="34" spans="1:13" ht="20.25" customHeight="1" x14ac:dyDescent="0.25">
      <c r="A34" s="78"/>
      <c r="B34" s="285"/>
      <c r="C34" s="285"/>
      <c r="D34" s="83"/>
      <c r="E34" s="83"/>
      <c r="F34" s="83"/>
      <c r="G34" s="83"/>
      <c r="H34" s="83"/>
      <c r="I34" s="81"/>
      <c r="J34" s="95"/>
      <c r="K34" s="83"/>
      <c r="L34" s="81"/>
      <c r="M34" s="97"/>
    </row>
    <row r="35" spans="1:13" ht="20.25" customHeight="1" x14ac:dyDescent="0.25">
      <c r="A35" s="78"/>
      <c r="B35" s="285"/>
      <c r="C35" s="285"/>
      <c r="D35" s="83"/>
      <c r="E35" s="83"/>
      <c r="F35" s="83"/>
      <c r="G35" s="83"/>
      <c r="H35" s="83"/>
      <c r="I35" s="81"/>
      <c r="J35" s="95"/>
      <c r="K35" s="83"/>
      <c r="L35" s="81"/>
      <c r="M35" s="162"/>
    </row>
    <row r="36" spans="1:13" ht="20.25" customHeight="1" x14ac:dyDescent="0.25">
      <c r="A36" s="78"/>
      <c r="B36" s="285"/>
      <c r="C36" s="285"/>
      <c r="D36" s="83"/>
      <c r="E36" s="83"/>
      <c r="F36" s="83"/>
      <c r="G36" s="83"/>
      <c r="H36" s="83"/>
      <c r="I36" s="81"/>
      <c r="J36" s="95"/>
      <c r="K36" s="83"/>
      <c r="L36" s="81"/>
      <c r="M36" s="181"/>
    </row>
    <row r="37" spans="1:13" ht="20.25" customHeight="1" x14ac:dyDescent="0.25">
      <c r="A37" s="78"/>
      <c r="B37" s="288"/>
      <c r="C37" s="289"/>
      <c r="D37" s="83"/>
      <c r="E37" s="186"/>
      <c r="F37" s="83"/>
      <c r="G37" s="83"/>
      <c r="H37" s="83"/>
      <c r="I37" s="81"/>
      <c r="J37" s="95"/>
      <c r="K37" s="83"/>
      <c r="L37" s="81"/>
      <c r="M37" s="162"/>
    </row>
    <row r="38" spans="1:13" ht="20.25" customHeight="1" x14ac:dyDescent="0.25">
      <c r="A38" s="78"/>
      <c r="B38" s="285"/>
      <c r="C38" s="285"/>
      <c r="D38" s="83"/>
      <c r="E38" s="79"/>
      <c r="F38" s="83"/>
      <c r="G38" s="83"/>
      <c r="H38" s="83"/>
      <c r="I38" s="81"/>
      <c r="J38" s="95"/>
      <c r="K38" s="83"/>
      <c r="L38" s="81"/>
      <c r="M38" s="163"/>
    </row>
    <row r="39" spans="1:13" ht="20.25" customHeight="1" x14ac:dyDescent="0.25">
      <c r="A39" s="78"/>
      <c r="B39" s="285"/>
      <c r="C39" s="285"/>
      <c r="D39" s="79"/>
      <c r="E39" s="79"/>
      <c r="F39" s="83"/>
      <c r="G39" s="83"/>
      <c r="H39" s="83"/>
      <c r="I39" s="81"/>
      <c r="J39" s="95"/>
      <c r="K39" s="83"/>
      <c r="L39" s="81"/>
      <c r="M39" s="163"/>
    </row>
    <row r="40" spans="1:13" ht="20.25" customHeight="1" thickBot="1" x14ac:dyDescent="0.3">
      <c r="A40" s="296" t="s">
        <v>95</v>
      </c>
      <c r="B40" s="297"/>
      <c r="C40" s="298"/>
      <c r="D40" s="164"/>
      <c r="E40" s="164"/>
      <c r="F40" s="164"/>
      <c r="G40" s="164"/>
      <c r="H40" s="164"/>
      <c r="I40" s="166"/>
      <c r="J40" s="167"/>
      <c r="K40" s="164"/>
      <c r="L40" s="166"/>
      <c r="M40" s="165"/>
    </row>
    <row r="41" spans="1:13" ht="31.5" customHeight="1" thickBot="1" x14ac:dyDescent="0.5">
      <c r="A41" s="307" t="s">
        <v>67</v>
      </c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9"/>
    </row>
    <row r="42" spans="1:13" ht="39" customHeight="1" thickTop="1" x14ac:dyDescent="0.25">
      <c r="A42" s="98" t="s">
        <v>61</v>
      </c>
      <c r="B42" s="294" t="s">
        <v>60</v>
      </c>
      <c r="C42" s="294"/>
      <c r="D42" s="99" t="s">
        <v>58</v>
      </c>
      <c r="E42" s="99" t="s">
        <v>59</v>
      </c>
      <c r="F42" s="99" t="s">
        <v>64</v>
      </c>
      <c r="G42" s="100" t="s">
        <v>68</v>
      </c>
      <c r="H42" s="100" t="s">
        <v>69</v>
      </c>
      <c r="I42" s="301" t="s">
        <v>70</v>
      </c>
      <c r="J42" s="301"/>
      <c r="K42" s="301"/>
      <c r="L42" s="302"/>
      <c r="M42" s="101" t="s">
        <v>56</v>
      </c>
    </row>
    <row r="43" spans="1:13" ht="21.75" customHeight="1" x14ac:dyDescent="0.25">
      <c r="A43" s="62" t="s">
        <v>143</v>
      </c>
      <c r="B43" s="285" t="s">
        <v>144</v>
      </c>
      <c r="C43" s="285"/>
      <c r="D43" s="79" t="s">
        <v>47</v>
      </c>
      <c r="E43" s="79">
        <v>1</v>
      </c>
      <c r="F43" s="80" t="s">
        <v>147</v>
      </c>
      <c r="G43" s="80" t="s">
        <v>145</v>
      </c>
      <c r="H43" s="82" t="s">
        <v>146</v>
      </c>
      <c r="I43" s="303" t="s">
        <v>148</v>
      </c>
      <c r="J43" s="303"/>
      <c r="K43" s="303"/>
      <c r="L43" s="304"/>
      <c r="M43" s="102"/>
    </row>
    <row r="44" spans="1:13" ht="24.75" customHeight="1" thickBot="1" x14ac:dyDescent="0.3">
      <c r="A44" s="174"/>
      <c r="B44" s="290"/>
      <c r="C44" s="290"/>
      <c r="D44" s="164"/>
      <c r="E44" s="164"/>
      <c r="F44" s="175"/>
      <c r="G44" s="175"/>
      <c r="H44" s="176"/>
      <c r="I44" s="305"/>
      <c r="J44" s="305"/>
      <c r="K44" s="305"/>
      <c r="L44" s="306"/>
      <c r="M44" s="103"/>
    </row>
    <row r="45" spans="1:13" ht="27" customHeight="1" x14ac:dyDescent="0.25">
      <c r="A45" s="281" t="s">
        <v>35</v>
      </c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</row>
    <row r="46" spans="1:13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9"/>
    </row>
    <row r="47" spans="1:13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9"/>
    </row>
    <row r="48" spans="1:13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9"/>
    </row>
    <row r="49" spans="1:13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9"/>
    </row>
    <row r="50" spans="1:13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9"/>
    </row>
    <row r="51" spans="1:13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9"/>
    </row>
    <row r="52" spans="1:13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9"/>
    </row>
    <row r="53" spans="1:13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9"/>
    </row>
    <row r="54" spans="1:13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9"/>
    </row>
    <row r="55" spans="1:13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9"/>
    </row>
    <row r="56" spans="1:13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9"/>
    </row>
    <row r="57" spans="1:13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9"/>
    </row>
    <row r="58" spans="1:13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9"/>
    </row>
    <row r="59" spans="1:13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9"/>
    </row>
    <row r="60" spans="1:13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9"/>
    </row>
    <row r="61" spans="1:13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9"/>
    </row>
    <row r="62" spans="1:13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9"/>
    </row>
    <row r="63" spans="1:13" ht="15.75" thickBot="1" x14ac:dyDescent="0.3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1"/>
    </row>
    <row r="64" spans="1:13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</sheetData>
  <mergeCells count="77">
    <mergeCell ref="I5:M5"/>
    <mergeCell ref="I6:M6"/>
    <mergeCell ref="I7:M7"/>
    <mergeCell ref="C5:H5"/>
    <mergeCell ref="Q28:S28"/>
    <mergeCell ref="L12:L14"/>
    <mergeCell ref="M12:M14"/>
    <mergeCell ref="J13:J14"/>
    <mergeCell ref="H12:I12"/>
    <mergeCell ref="K12:K14"/>
    <mergeCell ref="C9:D9"/>
    <mergeCell ref="F9:G9"/>
    <mergeCell ref="A11:J11"/>
    <mergeCell ref="K11:M11"/>
    <mergeCell ref="C6:H6"/>
    <mergeCell ref="C17:D17"/>
    <mergeCell ref="A5:B5"/>
    <mergeCell ref="E21:G21"/>
    <mergeCell ref="E23:G23"/>
    <mergeCell ref="E22:G22"/>
    <mergeCell ref="E24:G24"/>
    <mergeCell ref="C14:D14"/>
    <mergeCell ref="A22:C22"/>
    <mergeCell ref="A23:C23"/>
    <mergeCell ref="C15:D15"/>
    <mergeCell ref="C16:D16"/>
    <mergeCell ref="A18:C18"/>
    <mergeCell ref="F13:F14"/>
    <mergeCell ref="G13:G14"/>
    <mergeCell ref="A12:D13"/>
    <mergeCell ref="E12:E14"/>
    <mergeCell ref="F12:G12"/>
    <mergeCell ref="A6:B6"/>
    <mergeCell ref="A9:B9"/>
    <mergeCell ref="U28:W28"/>
    <mergeCell ref="I9:M9"/>
    <mergeCell ref="A19:C19"/>
    <mergeCell ref="A21:C21"/>
    <mergeCell ref="A24:C24"/>
    <mergeCell ref="G29:G30"/>
    <mergeCell ref="I42:L42"/>
    <mergeCell ref="I43:L43"/>
    <mergeCell ref="I44:L44"/>
    <mergeCell ref="B35:C35"/>
    <mergeCell ref="B36:C36"/>
    <mergeCell ref="A41:M41"/>
    <mergeCell ref="B42:C42"/>
    <mergeCell ref="B43:C43"/>
    <mergeCell ref="B29:C30"/>
    <mergeCell ref="E29:E30"/>
    <mergeCell ref="F29:F30"/>
    <mergeCell ref="A45:M45"/>
    <mergeCell ref="A28:M28"/>
    <mergeCell ref="B31:C31"/>
    <mergeCell ref="A29:A30"/>
    <mergeCell ref="B37:C37"/>
    <mergeCell ref="B38:C38"/>
    <mergeCell ref="B39:C39"/>
    <mergeCell ref="B32:C32"/>
    <mergeCell ref="B33:C33"/>
    <mergeCell ref="B34:C34"/>
    <mergeCell ref="B44:C44"/>
    <mergeCell ref="J29:M29"/>
    <mergeCell ref="H29:H30"/>
    <mergeCell ref="D29:D30"/>
    <mergeCell ref="A40:C40"/>
    <mergeCell ref="I29:I30"/>
    <mergeCell ref="A1:M1"/>
    <mergeCell ref="C4:H4"/>
    <mergeCell ref="A2:B2"/>
    <mergeCell ref="A3:B3"/>
    <mergeCell ref="A4:B4"/>
    <mergeCell ref="I2:M2"/>
    <mergeCell ref="I3:M3"/>
    <mergeCell ref="I4:M4"/>
    <mergeCell ref="C2:H2"/>
    <mergeCell ref="C3:H3"/>
  </mergeCells>
  <conditionalFormatting sqref="E9 F16:F17">
    <cfRule type="expression" dxfId="3" priority="3" stopIfTrue="1">
      <formula>$E$9=1</formula>
    </cfRule>
  </conditionalFormatting>
  <conditionalFormatting sqref="H9 G16:G17">
    <cfRule type="expression" dxfId="2" priority="4" stopIfTrue="1">
      <formula>$H$9=2</formula>
    </cfRule>
  </conditionalFormatting>
  <conditionalFormatting sqref="F15">
    <cfRule type="expression" dxfId="1" priority="1" stopIfTrue="1">
      <formula>$E$9=1</formula>
    </cfRule>
  </conditionalFormatting>
  <conditionalFormatting sqref="G15">
    <cfRule type="expression" dxfId="0" priority="2" stopIfTrue="1">
      <formula>$H$9=2</formula>
    </cfRule>
  </conditionalFormatting>
  <printOptions horizontalCentered="1" verticalCentered="1"/>
  <pageMargins left="0" right="0" top="0" bottom="0" header="0" footer="0"/>
  <pageSetup paperSize="9" scale="59" orientation="portrait" horizontalDpi="360" verticalDpi="360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R50"/>
  <sheetViews>
    <sheetView showGridLines="0" view="pageBreakPreview" zoomScale="40" zoomScaleNormal="87" zoomScaleSheetLayoutView="40" workbookViewId="0">
      <selection activeCell="R6" sqref="R6"/>
    </sheetView>
  </sheetViews>
  <sheetFormatPr baseColWidth="10" defaultRowHeight="15" x14ac:dyDescent="0.25"/>
  <cols>
    <col min="1" max="1" width="7.140625" style="1" customWidth="1"/>
    <col min="2" max="2" width="12.140625" style="1" customWidth="1"/>
    <col min="3" max="3" width="27.28515625" style="1" customWidth="1"/>
    <col min="4" max="5" width="10.7109375" style="1" customWidth="1"/>
    <col min="6" max="6" width="21.85546875" style="1" customWidth="1"/>
    <col min="7" max="7" width="17.5703125" style="1" customWidth="1"/>
    <col min="8" max="8" width="14" style="1" customWidth="1"/>
    <col min="9" max="9" width="12.5703125" style="1" customWidth="1"/>
    <col min="10" max="10" width="12.7109375" style="1" customWidth="1"/>
    <col min="11" max="11" width="15" style="1" customWidth="1"/>
    <col min="12" max="12" width="7.42578125" style="1" customWidth="1"/>
    <col min="13" max="13" width="14.7109375" style="1" customWidth="1"/>
    <col min="14" max="14" width="40.28515625" style="1" customWidth="1"/>
    <col min="15" max="15" width="24.85546875" style="1" customWidth="1"/>
    <col min="16" max="16" width="16.140625" style="1" customWidth="1"/>
    <col min="17" max="17" width="11.85546875" style="1" customWidth="1"/>
    <col min="18" max="18" width="16.85546875" style="1" customWidth="1"/>
    <col min="19" max="16384" width="11.42578125" style="1"/>
  </cols>
  <sheetData>
    <row r="1" spans="1:18" ht="73.5" customHeight="1" x14ac:dyDescent="0.25">
      <c r="A1" s="400" t="s">
        <v>40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398" t="s">
        <v>154</v>
      </c>
      <c r="P1" s="398"/>
      <c r="Q1" s="398"/>
      <c r="R1" s="399"/>
    </row>
    <row r="2" spans="1:18" s="11" customFormat="1" ht="64.5" customHeight="1" x14ac:dyDescent="0.25">
      <c r="A2" s="17"/>
      <c r="B2" s="10"/>
      <c r="C2" s="10"/>
      <c r="D2" s="10"/>
      <c r="E2" s="10"/>
      <c r="F2" s="10"/>
      <c r="G2" s="10"/>
      <c r="H2" s="10"/>
      <c r="I2" s="16"/>
      <c r="J2" s="391"/>
      <c r="K2" s="391"/>
      <c r="L2" s="391"/>
      <c r="M2" s="391"/>
      <c r="N2" s="391"/>
      <c r="O2" s="13"/>
      <c r="P2" s="13"/>
      <c r="Q2" s="14"/>
      <c r="R2" s="18"/>
    </row>
    <row r="3" spans="1:18" s="11" customFormat="1" ht="66.75" customHeight="1" x14ac:dyDescent="0.25">
      <c r="A3" s="17"/>
      <c r="B3" s="10"/>
      <c r="C3" s="10"/>
      <c r="D3" s="10"/>
      <c r="E3" s="10"/>
      <c r="F3" s="10"/>
      <c r="G3" s="10"/>
      <c r="H3" s="10"/>
      <c r="I3" s="16"/>
      <c r="J3" s="391"/>
      <c r="K3" s="391"/>
      <c r="L3" s="391"/>
      <c r="M3" s="391"/>
      <c r="N3" s="391"/>
      <c r="O3" s="13"/>
      <c r="P3" s="13"/>
      <c r="Q3" s="14"/>
      <c r="R3" s="18"/>
    </row>
    <row r="4" spans="1:18" s="12" customFormat="1" ht="23.25" customHeight="1" x14ac:dyDescent="0.25">
      <c r="A4" s="17"/>
      <c r="B4" s="10"/>
      <c r="C4" s="10"/>
      <c r="D4" s="10"/>
      <c r="E4" s="10"/>
      <c r="F4" s="10"/>
      <c r="G4" s="10"/>
      <c r="H4" s="10"/>
      <c r="I4" s="402"/>
      <c r="J4" s="391"/>
      <c r="K4" s="391"/>
      <c r="L4" s="391"/>
      <c r="M4" s="391"/>
      <c r="N4" s="391"/>
      <c r="O4" s="13"/>
      <c r="P4" s="13"/>
      <c r="Q4" s="14"/>
      <c r="R4" s="18"/>
    </row>
    <row r="5" spans="1:18" s="12" customFormat="1" ht="23.25" customHeight="1" x14ac:dyDescent="0.25">
      <c r="A5" s="17"/>
      <c r="B5" s="10"/>
      <c r="C5" s="10"/>
      <c r="D5" s="10"/>
      <c r="E5" s="10"/>
      <c r="F5" s="10"/>
      <c r="G5" s="10"/>
      <c r="H5" s="10"/>
      <c r="I5" s="402"/>
      <c r="J5" s="391"/>
      <c r="K5" s="391"/>
      <c r="L5" s="391"/>
      <c r="M5" s="391"/>
      <c r="N5" s="391"/>
      <c r="O5" s="13"/>
      <c r="P5" s="13"/>
      <c r="Q5" s="14"/>
      <c r="R5" s="18"/>
    </row>
    <row r="6" spans="1:18" s="12" customFormat="1" ht="23.25" customHeight="1" x14ac:dyDescent="0.25">
      <c r="A6" s="17"/>
      <c r="B6" s="10"/>
      <c r="C6" s="10"/>
      <c r="D6" s="10"/>
      <c r="E6" s="10"/>
      <c r="F6" s="10"/>
      <c r="G6" s="10"/>
      <c r="H6" s="10"/>
      <c r="I6" s="402"/>
      <c r="J6" s="391"/>
      <c r="K6" s="391"/>
      <c r="L6" s="391"/>
      <c r="M6" s="391"/>
      <c r="N6" s="391"/>
      <c r="O6" s="13"/>
      <c r="P6" s="13"/>
      <c r="Q6" s="14"/>
      <c r="R6" s="18"/>
    </row>
    <row r="7" spans="1:18" s="12" customFormat="1" ht="23.25" customHeight="1" x14ac:dyDescent="0.25">
      <c r="A7" s="17"/>
      <c r="B7" s="10"/>
      <c r="C7" s="10"/>
      <c r="D7" s="10"/>
      <c r="E7" s="10"/>
      <c r="F7" s="10"/>
      <c r="G7" s="10"/>
      <c r="H7" s="10"/>
      <c r="I7" s="402"/>
      <c r="J7" s="391"/>
      <c r="K7" s="391"/>
      <c r="L7" s="391"/>
      <c r="M7" s="391"/>
      <c r="N7" s="391"/>
      <c r="O7" s="13"/>
      <c r="P7" s="13"/>
      <c r="Q7" s="14"/>
      <c r="R7" s="18"/>
    </row>
    <row r="8" spans="1:18" s="12" customFormat="1" ht="36" customHeight="1" x14ac:dyDescent="0.25">
      <c r="A8" s="17"/>
      <c r="B8" s="10"/>
      <c r="C8" s="10"/>
      <c r="D8" s="10"/>
      <c r="E8" s="10"/>
      <c r="F8" s="10"/>
      <c r="G8" s="10"/>
      <c r="H8" s="10"/>
      <c r="I8" s="402"/>
      <c r="J8" s="391"/>
      <c r="K8" s="391"/>
      <c r="L8" s="391"/>
      <c r="M8" s="391"/>
      <c r="N8" s="391"/>
      <c r="O8" s="13"/>
      <c r="P8" s="13"/>
      <c r="Q8" s="14"/>
      <c r="R8" s="18"/>
    </row>
    <row r="9" spans="1:18" s="12" customFormat="1" ht="36" customHeight="1" x14ac:dyDescent="0.25">
      <c r="A9" s="17"/>
      <c r="B9" s="10"/>
      <c r="C9" s="10"/>
      <c r="D9" s="10"/>
      <c r="E9" s="10"/>
      <c r="F9" s="10"/>
      <c r="G9" s="10"/>
      <c r="H9" s="10"/>
      <c r="I9" s="402"/>
      <c r="J9" s="391"/>
      <c r="K9" s="391"/>
      <c r="L9" s="391"/>
      <c r="M9" s="391"/>
      <c r="N9" s="391"/>
      <c r="O9" s="13"/>
      <c r="P9" s="13"/>
      <c r="Q9" s="14"/>
      <c r="R9" s="18"/>
    </row>
    <row r="10" spans="1:18" s="12" customFormat="1" ht="44.25" customHeight="1" x14ac:dyDescent="0.25">
      <c r="A10" s="17"/>
      <c r="B10" s="10"/>
      <c r="C10" s="10"/>
      <c r="D10" s="10"/>
      <c r="E10" s="10"/>
      <c r="F10" s="10"/>
      <c r="G10" s="10"/>
      <c r="H10" s="10"/>
      <c r="I10" s="16"/>
      <c r="J10" s="391"/>
      <c r="K10" s="391"/>
      <c r="L10" s="391"/>
      <c r="M10" s="391"/>
      <c r="N10" s="391"/>
      <c r="O10" s="13"/>
      <c r="P10" s="13"/>
      <c r="Q10" s="14"/>
      <c r="R10" s="18"/>
    </row>
    <row r="11" spans="1:18" s="12" customFormat="1" ht="44.25" customHeight="1" x14ac:dyDescent="0.25">
      <c r="A11" s="17"/>
      <c r="B11" s="10"/>
      <c r="C11" s="10"/>
      <c r="D11" s="10"/>
      <c r="E11" s="10"/>
      <c r="F11" s="10"/>
      <c r="G11" s="10"/>
      <c r="H11" s="10"/>
      <c r="I11" s="16"/>
      <c r="J11" s="391"/>
      <c r="K11" s="391"/>
      <c r="L11" s="391"/>
      <c r="M11" s="391"/>
      <c r="N11" s="391"/>
      <c r="O11" s="13"/>
      <c r="P11" s="13"/>
      <c r="Q11" s="14"/>
      <c r="R11" s="18"/>
    </row>
    <row r="12" spans="1:18" s="12" customFormat="1" ht="44.25" customHeight="1" x14ac:dyDescent="0.25">
      <c r="A12" s="17"/>
      <c r="B12" s="10"/>
      <c r="C12" s="10"/>
      <c r="D12" s="10"/>
      <c r="E12" s="10"/>
      <c r="F12" s="10"/>
      <c r="G12" s="10"/>
      <c r="H12" s="10"/>
      <c r="I12" s="236"/>
      <c r="J12" s="15"/>
      <c r="K12" s="15"/>
      <c r="L12" s="15"/>
      <c r="M12" s="15"/>
      <c r="N12" s="15"/>
      <c r="O12" s="13"/>
      <c r="P12" s="13"/>
      <c r="Q12" s="14"/>
      <c r="R12" s="18"/>
    </row>
    <row r="13" spans="1:18" s="12" customFormat="1" ht="44.25" customHeight="1" x14ac:dyDescent="0.25">
      <c r="A13" s="17"/>
      <c r="B13" s="10"/>
      <c r="C13" s="10"/>
      <c r="D13" s="10"/>
      <c r="E13" s="10"/>
      <c r="F13" s="10"/>
      <c r="G13" s="10"/>
      <c r="H13" s="10"/>
      <c r="I13" s="16"/>
      <c r="J13" s="15"/>
      <c r="K13" s="15"/>
      <c r="L13" s="15"/>
      <c r="M13" s="15"/>
      <c r="N13" s="15"/>
      <c r="O13" s="13"/>
      <c r="P13" s="13"/>
      <c r="Q13" s="14" t="s">
        <v>153</v>
      </c>
      <c r="R13" s="18"/>
    </row>
    <row r="14" spans="1:18" s="12" customFormat="1" ht="44.25" customHeight="1" x14ac:dyDescent="0.25">
      <c r="A14" s="17"/>
      <c r="B14" s="10"/>
      <c r="C14" s="10"/>
      <c r="D14" s="10"/>
      <c r="E14" s="10"/>
      <c r="F14" s="10"/>
      <c r="G14" s="10"/>
      <c r="H14" s="10"/>
      <c r="I14" s="16"/>
      <c r="J14" s="15"/>
      <c r="K14" s="15"/>
      <c r="L14" s="15"/>
      <c r="M14" s="15"/>
      <c r="N14" s="15"/>
      <c r="O14" s="13"/>
      <c r="P14" s="13"/>
      <c r="Q14" s="14"/>
      <c r="R14" s="18"/>
    </row>
    <row r="15" spans="1:18" s="12" customFormat="1" ht="44.25" customHeight="1" x14ac:dyDescent="0.25">
      <c r="A15" s="17"/>
      <c r="B15" s="10"/>
      <c r="C15" s="10"/>
      <c r="D15" s="10"/>
      <c r="E15" s="10"/>
      <c r="F15" s="10"/>
      <c r="G15" s="10"/>
      <c r="H15" s="10"/>
      <c r="I15" s="16"/>
      <c r="J15" s="15"/>
      <c r="K15" s="15"/>
      <c r="L15" s="15"/>
      <c r="M15" s="15"/>
      <c r="N15" s="15"/>
      <c r="O15" s="13"/>
      <c r="P15" s="13"/>
      <c r="Q15" s="14"/>
      <c r="R15" s="18"/>
    </row>
    <row r="16" spans="1:18" s="12" customFormat="1" ht="44.25" customHeight="1" x14ac:dyDescent="0.25">
      <c r="A16" s="17"/>
      <c r="B16" s="10"/>
      <c r="C16" s="10"/>
      <c r="D16" s="10"/>
      <c r="E16" s="10"/>
      <c r="F16" s="10"/>
      <c r="G16" s="10"/>
      <c r="H16" s="10"/>
      <c r="I16" s="16"/>
      <c r="J16" s="15"/>
      <c r="K16" s="15"/>
      <c r="L16" s="15"/>
      <c r="M16" s="15"/>
      <c r="N16" s="15"/>
      <c r="O16" s="13"/>
      <c r="P16" s="13"/>
      <c r="Q16" s="14"/>
      <c r="R16" s="18"/>
    </row>
    <row r="17" spans="1:18" s="12" customFormat="1" ht="44.25" customHeight="1" x14ac:dyDescent="0.25">
      <c r="A17" s="17"/>
      <c r="B17" s="10"/>
      <c r="C17" s="10"/>
      <c r="D17" s="10"/>
      <c r="E17" s="10"/>
      <c r="F17" s="10"/>
      <c r="G17" s="10"/>
      <c r="H17" s="10"/>
      <c r="I17" s="16"/>
      <c r="J17" s="15"/>
      <c r="K17" s="15"/>
      <c r="L17" s="15"/>
      <c r="M17" s="15"/>
      <c r="N17" s="15"/>
      <c r="O17" s="13"/>
      <c r="P17" s="13"/>
      <c r="Q17" s="14"/>
      <c r="R17" s="18"/>
    </row>
    <row r="18" spans="1:18" s="12" customFormat="1" ht="44.25" customHeight="1" x14ac:dyDescent="0.25">
      <c r="A18" s="17"/>
      <c r="B18" s="10"/>
      <c r="C18" s="10"/>
      <c r="D18" s="10"/>
      <c r="E18" s="10"/>
      <c r="F18" s="10"/>
      <c r="G18" s="10"/>
      <c r="H18" s="10"/>
      <c r="I18" s="16"/>
      <c r="J18" s="15"/>
      <c r="K18" s="15"/>
      <c r="L18" s="15"/>
      <c r="M18" s="15"/>
      <c r="N18" s="15"/>
      <c r="O18" s="13"/>
      <c r="P18" s="13"/>
      <c r="Q18" s="14"/>
      <c r="R18" s="18"/>
    </row>
    <row r="19" spans="1:18" s="12" customFormat="1" ht="44.25" customHeight="1" x14ac:dyDescent="0.25">
      <c r="A19" s="17"/>
      <c r="B19" s="10"/>
      <c r="C19" s="10"/>
      <c r="D19" s="10"/>
      <c r="E19" s="10"/>
      <c r="F19" s="10"/>
      <c r="G19" s="10"/>
      <c r="H19" s="10"/>
      <c r="I19" s="16"/>
      <c r="J19" s="15"/>
      <c r="K19" s="15"/>
      <c r="L19" s="15"/>
      <c r="M19" s="15"/>
      <c r="N19" s="15"/>
      <c r="O19" s="13"/>
      <c r="P19" s="13"/>
      <c r="Q19" s="14"/>
      <c r="R19" s="18"/>
    </row>
    <row r="20" spans="1:18" s="12" customFormat="1" ht="44.25" customHeight="1" x14ac:dyDescent="0.25">
      <c r="A20" s="17"/>
      <c r="B20" s="10"/>
      <c r="C20" s="10"/>
      <c r="D20" s="10"/>
      <c r="E20" s="10"/>
      <c r="F20" s="10"/>
      <c r="G20" s="10"/>
      <c r="H20" s="10"/>
      <c r="I20" s="16"/>
      <c r="J20" s="15"/>
      <c r="K20" s="15"/>
      <c r="L20" s="15"/>
      <c r="M20" s="15"/>
      <c r="N20" s="235"/>
      <c r="O20" s="13"/>
      <c r="P20" s="13"/>
      <c r="Q20" s="14"/>
      <c r="R20" s="18"/>
    </row>
    <row r="21" spans="1:18" s="12" customFormat="1" ht="44.25" customHeight="1" x14ac:dyDescent="0.25">
      <c r="A21" s="17"/>
      <c r="B21" s="10"/>
      <c r="C21" s="10"/>
      <c r="D21" s="10"/>
      <c r="E21" s="10"/>
      <c r="F21" s="10"/>
      <c r="G21" s="10"/>
      <c r="H21" s="10"/>
      <c r="I21" s="16"/>
      <c r="J21" s="15"/>
      <c r="K21" s="15"/>
      <c r="L21" s="15"/>
      <c r="M21" s="15"/>
      <c r="N21" s="15"/>
      <c r="O21" s="13"/>
      <c r="P21" s="13"/>
      <c r="Q21" s="14"/>
      <c r="R21" s="18"/>
    </row>
    <row r="22" spans="1:18" s="12" customFormat="1" ht="44.25" customHeight="1" x14ac:dyDescent="0.25">
      <c r="A22" s="17"/>
      <c r="B22" s="10"/>
      <c r="C22" s="10"/>
      <c r="D22" s="10"/>
      <c r="E22" s="10"/>
      <c r="F22" s="10"/>
      <c r="G22" s="10"/>
      <c r="H22" s="10"/>
      <c r="I22" s="16"/>
      <c r="J22" s="15"/>
      <c r="K22" s="15"/>
      <c r="L22" s="15"/>
      <c r="M22" s="15"/>
      <c r="N22" s="15"/>
      <c r="O22" s="13"/>
      <c r="P22" s="13"/>
      <c r="Q22" s="14"/>
      <c r="R22" s="18"/>
    </row>
    <row r="23" spans="1:18" s="12" customFormat="1" ht="44.25" customHeight="1" x14ac:dyDescent="0.25">
      <c r="A23" s="17"/>
      <c r="B23" s="10"/>
      <c r="C23" s="10"/>
      <c r="D23" s="10"/>
      <c r="E23" s="10"/>
      <c r="F23" s="10"/>
      <c r="G23" s="10"/>
      <c r="H23" s="10"/>
      <c r="I23" s="16"/>
      <c r="J23" s="15"/>
      <c r="K23" s="15"/>
      <c r="L23" s="15"/>
      <c r="M23" s="15"/>
      <c r="N23" s="15"/>
      <c r="O23" s="13"/>
      <c r="P23" s="13"/>
      <c r="Q23" s="14"/>
      <c r="R23" s="18"/>
    </row>
    <row r="24" spans="1:18" s="12" customFormat="1" ht="44.25" customHeight="1" x14ac:dyDescent="0.25">
      <c r="A24" s="17"/>
      <c r="B24" s="10"/>
      <c r="C24" s="10"/>
      <c r="D24" s="10"/>
      <c r="E24" s="10"/>
      <c r="F24" s="10"/>
      <c r="G24" s="10"/>
      <c r="H24" s="10"/>
      <c r="I24" s="16"/>
      <c r="J24" s="15"/>
      <c r="K24" s="15"/>
      <c r="L24" s="15"/>
      <c r="M24" s="15"/>
      <c r="N24" s="15"/>
      <c r="O24" s="13"/>
      <c r="P24" s="13"/>
      <c r="Q24" s="14"/>
      <c r="R24" s="18"/>
    </row>
    <row r="25" spans="1:18" s="12" customFormat="1" ht="44.25" customHeight="1" x14ac:dyDescent="0.25">
      <c r="A25" s="17"/>
      <c r="B25" s="10"/>
      <c r="C25" s="10"/>
      <c r="D25" s="10"/>
      <c r="E25" s="10"/>
      <c r="F25" s="10"/>
      <c r="G25" s="10"/>
      <c r="H25" s="10"/>
      <c r="I25" s="16"/>
      <c r="J25" s="15"/>
      <c r="K25" s="15"/>
      <c r="L25" s="15"/>
      <c r="M25" s="15"/>
      <c r="N25" s="15"/>
      <c r="O25" s="13"/>
      <c r="P25" s="13"/>
      <c r="Q25" s="14"/>
      <c r="R25" s="18"/>
    </row>
    <row r="26" spans="1:18" s="12" customFormat="1" ht="44.25" customHeight="1" x14ac:dyDescent="0.25">
      <c r="A26" s="17"/>
      <c r="B26" s="10"/>
      <c r="C26" s="10"/>
      <c r="D26" s="10"/>
      <c r="E26" s="10"/>
      <c r="F26" s="10"/>
      <c r="G26" s="10"/>
      <c r="H26" s="10"/>
      <c r="I26" s="16"/>
      <c r="J26" s="15"/>
      <c r="K26" s="15"/>
      <c r="L26" s="15"/>
      <c r="M26" s="15"/>
      <c r="N26" s="15"/>
      <c r="O26" s="13"/>
      <c r="P26" s="13"/>
      <c r="Q26" s="14"/>
      <c r="R26" s="18"/>
    </row>
    <row r="27" spans="1:18" s="12" customFormat="1" ht="44.25" customHeight="1" x14ac:dyDescent="0.25">
      <c r="A27" s="17"/>
      <c r="B27" s="10"/>
      <c r="C27" s="10"/>
      <c r="D27" s="10"/>
      <c r="E27" s="10"/>
      <c r="F27" s="10"/>
      <c r="G27" s="10"/>
      <c r="H27" s="10"/>
      <c r="I27" s="16"/>
      <c r="J27" s="15"/>
      <c r="K27" s="15"/>
      <c r="L27" s="15"/>
      <c r="M27" s="15"/>
      <c r="N27" s="15"/>
      <c r="O27" s="13"/>
      <c r="P27" s="13"/>
      <c r="Q27" s="14"/>
      <c r="R27" s="18"/>
    </row>
    <row r="28" spans="1:18" s="12" customFormat="1" ht="44.25" customHeight="1" x14ac:dyDescent="0.25">
      <c r="A28" s="17"/>
      <c r="B28" s="10"/>
      <c r="C28" s="10"/>
      <c r="D28" s="10"/>
      <c r="E28" s="10"/>
      <c r="F28" s="10"/>
      <c r="G28" s="10"/>
      <c r="H28" s="10"/>
      <c r="I28" s="16"/>
      <c r="J28" s="15"/>
      <c r="K28" s="15"/>
      <c r="L28" s="15"/>
      <c r="M28" s="15"/>
      <c r="N28" s="15"/>
      <c r="O28" s="13"/>
      <c r="P28" s="13"/>
      <c r="Q28" s="14"/>
      <c r="R28" s="18"/>
    </row>
    <row r="29" spans="1:18" s="12" customFormat="1" ht="44.25" customHeight="1" x14ac:dyDescent="0.25">
      <c r="A29" s="17"/>
      <c r="B29" s="10"/>
      <c r="C29" s="10"/>
      <c r="D29" s="10"/>
      <c r="E29" s="10"/>
      <c r="F29" s="10"/>
      <c r="G29" s="10"/>
      <c r="H29" s="10"/>
      <c r="I29" s="16"/>
      <c r="J29" s="15"/>
      <c r="K29" s="15"/>
      <c r="L29" s="15"/>
      <c r="M29" s="15"/>
      <c r="N29" s="15"/>
      <c r="O29" s="13"/>
      <c r="P29" s="13"/>
      <c r="Q29" s="14"/>
      <c r="R29" s="18"/>
    </row>
    <row r="30" spans="1:18" s="12" customFormat="1" ht="44.25" customHeight="1" x14ac:dyDescent="0.25">
      <c r="A30" s="17"/>
      <c r="B30" s="10"/>
      <c r="C30" s="10"/>
      <c r="D30" s="10"/>
      <c r="E30" s="10"/>
      <c r="F30" s="10"/>
      <c r="G30" s="10"/>
      <c r="H30" s="10"/>
      <c r="I30" s="16"/>
      <c r="J30" s="15"/>
      <c r="K30" s="15"/>
      <c r="L30" s="15"/>
      <c r="M30" s="15"/>
      <c r="N30" s="15"/>
      <c r="O30" s="13"/>
      <c r="P30" s="13"/>
      <c r="Q30" s="14"/>
      <c r="R30" s="18"/>
    </row>
    <row r="31" spans="1:18" s="12" customFormat="1" ht="44.25" customHeight="1" x14ac:dyDescent="0.25">
      <c r="A31" s="17"/>
      <c r="B31" s="10"/>
      <c r="C31" s="10"/>
      <c r="D31" s="10"/>
      <c r="E31" s="10"/>
      <c r="F31" s="10"/>
      <c r="G31" s="10"/>
      <c r="H31" s="10"/>
      <c r="I31" s="16"/>
      <c r="J31" s="15"/>
      <c r="K31" s="15"/>
      <c r="L31" s="15"/>
      <c r="M31" s="15"/>
      <c r="N31" s="15"/>
      <c r="O31" s="13"/>
      <c r="P31" s="13"/>
      <c r="Q31" s="14"/>
      <c r="R31" s="18"/>
    </row>
    <row r="32" spans="1:18" s="12" customFormat="1" ht="44.25" customHeight="1" thickBot="1" x14ac:dyDescent="0.3">
      <c r="A32" s="17"/>
      <c r="B32" s="10"/>
      <c r="C32" s="10"/>
      <c r="D32" s="10"/>
      <c r="E32" s="10"/>
      <c r="F32" s="10"/>
      <c r="G32" s="10"/>
      <c r="H32" s="10"/>
      <c r="I32" s="16"/>
      <c r="J32" s="15"/>
      <c r="K32" s="15"/>
      <c r="L32" s="15"/>
      <c r="M32" s="15"/>
      <c r="N32" s="15"/>
      <c r="O32" s="13"/>
      <c r="P32" s="13"/>
      <c r="Q32" s="14"/>
      <c r="R32" s="18"/>
    </row>
    <row r="33" spans="1:18" s="12" customFormat="1" ht="23.25" customHeight="1" thickTop="1" x14ac:dyDescent="0.35">
      <c r="A33" s="396" t="s">
        <v>83</v>
      </c>
      <c r="B33" s="397"/>
      <c r="C33" s="397"/>
      <c r="D33" s="141" t="s">
        <v>85</v>
      </c>
      <c r="E33" s="10"/>
      <c r="F33" s="10"/>
      <c r="G33" s="10"/>
      <c r="H33" s="10"/>
      <c r="I33" s="16"/>
      <c r="J33" s="15"/>
      <c r="K33" s="15"/>
      <c r="L33" s="15"/>
      <c r="M33" s="15"/>
      <c r="N33" s="15"/>
      <c r="O33" s="13"/>
      <c r="P33" s="13"/>
      <c r="Q33" s="14"/>
      <c r="R33" s="18"/>
    </row>
    <row r="34" spans="1:18" s="12" customFormat="1" ht="23.25" customHeight="1" x14ac:dyDescent="0.35">
      <c r="A34" s="392" t="s">
        <v>80</v>
      </c>
      <c r="B34" s="393"/>
      <c r="C34" s="393"/>
      <c r="D34" s="139">
        <v>12</v>
      </c>
      <c r="E34" s="140"/>
      <c r="F34" s="10"/>
      <c r="G34" s="10"/>
      <c r="H34" s="10"/>
      <c r="I34" s="16"/>
      <c r="J34" s="15"/>
      <c r="K34" s="15"/>
      <c r="L34" s="15"/>
      <c r="M34" s="15"/>
      <c r="N34" s="15"/>
      <c r="O34" s="13"/>
      <c r="P34" s="13"/>
      <c r="Q34" s="14"/>
      <c r="R34" s="18"/>
    </row>
    <row r="35" spans="1:18" s="12" customFormat="1" ht="23.25" customHeight="1" x14ac:dyDescent="0.35">
      <c r="A35" s="392" t="s">
        <v>81</v>
      </c>
      <c r="B35" s="393"/>
      <c r="C35" s="393"/>
      <c r="D35" s="139">
        <v>12</v>
      </c>
      <c r="E35" s="140"/>
      <c r="F35" s="10"/>
      <c r="G35" s="10"/>
      <c r="H35" s="10"/>
      <c r="I35" s="16"/>
      <c r="J35" s="15"/>
      <c r="K35" s="15"/>
      <c r="L35" s="15"/>
      <c r="M35" s="15"/>
      <c r="N35" s="15"/>
      <c r="O35" s="13"/>
      <c r="P35" s="13"/>
      <c r="Q35" s="14"/>
      <c r="R35" s="18"/>
    </row>
    <row r="36" spans="1:18" s="12" customFormat="1" ht="23.25" customHeight="1" x14ac:dyDescent="0.35">
      <c r="A36" s="392" t="s">
        <v>82</v>
      </c>
      <c r="B36" s="393"/>
      <c r="C36" s="393"/>
      <c r="D36" s="142">
        <v>12</v>
      </c>
      <c r="E36" s="10"/>
      <c r="F36" s="10"/>
      <c r="G36" s="10"/>
      <c r="H36" s="10"/>
      <c r="I36" s="16"/>
      <c r="J36" s="15"/>
      <c r="K36" s="15"/>
      <c r="L36" s="15"/>
      <c r="M36" s="15"/>
      <c r="N36" s="15"/>
      <c r="O36" s="13"/>
      <c r="P36" s="13"/>
      <c r="Q36" s="14"/>
      <c r="R36" s="18"/>
    </row>
    <row r="37" spans="1:18" s="12" customFormat="1" ht="23.25" customHeight="1" thickBot="1" x14ac:dyDescent="0.4">
      <c r="A37" s="394" t="s">
        <v>84</v>
      </c>
      <c r="B37" s="395"/>
      <c r="C37" s="395"/>
      <c r="D37" s="143">
        <v>12</v>
      </c>
      <c r="E37" s="10"/>
      <c r="F37" s="10"/>
      <c r="G37" s="10"/>
      <c r="H37" s="10"/>
      <c r="I37" s="16"/>
      <c r="J37" s="15"/>
      <c r="K37" s="15"/>
      <c r="L37" s="15"/>
      <c r="M37" s="15"/>
      <c r="N37" s="15"/>
      <c r="O37" s="13"/>
      <c r="P37" s="13"/>
      <c r="Q37" s="14"/>
      <c r="R37" s="18"/>
    </row>
    <row r="38" spans="1:18" s="12" customFormat="1" ht="44.25" customHeight="1" thickTop="1" thickBot="1" x14ac:dyDescent="0.3">
      <c r="A38" s="387" t="s">
        <v>54</v>
      </c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8"/>
      <c r="P38" s="388"/>
      <c r="Q38" s="388"/>
      <c r="R38" s="389"/>
    </row>
    <row r="39" spans="1:18" s="12" customFormat="1" ht="44.25" customHeight="1" thickTop="1" thickBot="1" x14ac:dyDescent="0.3">
      <c r="A39" s="410" t="s">
        <v>92</v>
      </c>
      <c r="B39" s="411"/>
      <c r="C39" s="411"/>
      <c r="D39" s="411"/>
      <c r="E39" s="411"/>
      <c r="F39" s="411"/>
      <c r="G39" s="411"/>
      <c r="H39" s="411"/>
      <c r="I39" s="412"/>
      <c r="J39" s="413" t="s">
        <v>93</v>
      </c>
      <c r="K39" s="414"/>
      <c r="L39" s="414"/>
      <c r="M39" s="414"/>
      <c r="N39" s="414"/>
      <c r="O39" s="414"/>
      <c r="P39" s="414"/>
      <c r="Q39" s="414"/>
      <c r="R39" s="415"/>
    </row>
    <row r="40" spans="1:18" s="12" customFormat="1" ht="44.25" customHeight="1" thickTop="1" x14ac:dyDescent="0.25">
      <c r="A40" s="76" t="s">
        <v>41</v>
      </c>
      <c r="B40" s="390" t="s">
        <v>42</v>
      </c>
      <c r="C40" s="390"/>
      <c r="D40" s="390"/>
      <c r="E40" s="390"/>
      <c r="F40" s="390"/>
      <c r="G40" s="73" t="s">
        <v>43</v>
      </c>
      <c r="H40" s="87" t="s">
        <v>44</v>
      </c>
      <c r="I40" s="150" t="s">
        <v>91</v>
      </c>
      <c r="J40" s="88" t="s">
        <v>41</v>
      </c>
      <c r="K40" s="390" t="s">
        <v>42</v>
      </c>
      <c r="L40" s="390"/>
      <c r="M40" s="390"/>
      <c r="N40" s="390"/>
      <c r="O40" s="390"/>
      <c r="P40" s="147" t="s">
        <v>43</v>
      </c>
      <c r="Q40" s="148" t="s">
        <v>45</v>
      </c>
      <c r="R40" s="155" t="s">
        <v>91</v>
      </c>
    </row>
    <row r="41" spans="1:18" ht="46.5" customHeight="1" x14ac:dyDescent="0.35">
      <c r="A41" s="85">
        <v>1</v>
      </c>
      <c r="B41" s="409" t="s">
        <v>46</v>
      </c>
      <c r="C41" s="409"/>
      <c r="D41" s="409"/>
      <c r="E41" s="409"/>
      <c r="F41" s="409"/>
      <c r="G41" s="75">
        <v>80</v>
      </c>
      <c r="H41" s="84" t="s">
        <v>36</v>
      </c>
      <c r="I41" s="151"/>
      <c r="J41" s="89">
        <v>11</v>
      </c>
      <c r="K41" s="409" t="s">
        <v>123</v>
      </c>
      <c r="L41" s="409"/>
      <c r="M41" s="409"/>
      <c r="N41" s="409"/>
      <c r="O41" s="409"/>
      <c r="P41" s="74">
        <v>1</v>
      </c>
      <c r="Q41" s="145" t="s">
        <v>37</v>
      </c>
      <c r="R41" s="156"/>
    </row>
    <row r="42" spans="1:18" ht="46.5" customHeight="1" x14ac:dyDescent="0.35">
      <c r="A42" s="85">
        <v>2</v>
      </c>
      <c r="B42" s="409" t="s">
        <v>113</v>
      </c>
      <c r="C42" s="409"/>
      <c r="D42" s="409"/>
      <c r="E42" s="409"/>
      <c r="F42" s="409"/>
      <c r="G42" s="75">
        <v>100</v>
      </c>
      <c r="H42" s="92" t="s">
        <v>37</v>
      </c>
      <c r="I42" s="151"/>
      <c r="J42" s="90">
        <v>12</v>
      </c>
      <c r="K42" s="230" t="s">
        <v>110</v>
      </c>
      <c r="L42" s="230"/>
      <c r="M42" s="230"/>
      <c r="N42" s="230"/>
      <c r="O42" s="230"/>
      <c r="P42" s="74">
        <v>1</v>
      </c>
      <c r="Q42" s="158" t="s">
        <v>37</v>
      </c>
      <c r="R42" s="157"/>
    </row>
    <row r="43" spans="1:18" ht="46.5" customHeight="1" x14ac:dyDescent="0.35">
      <c r="A43" s="85">
        <v>4</v>
      </c>
      <c r="B43" s="258" t="s">
        <v>121</v>
      </c>
      <c r="C43" s="258"/>
      <c r="D43" s="258"/>
      <c r="E43" s="258"/>
      <c r="F43" s="258"/>
      <c r="G43" s="146">
        <v>1</v>
      </c>
      <c r="H43" s="92" t="s">
        <v>37</v>
      </c>
      <c r="I43" s="152"/>
      <c r="J43" s="89">
        <v>13</v>
      </c>
      <c r="K43" s="231" t="s">
        <v>109</v>
      </c>
      <c r="L43" s="232"/>
      <c r="M43" s="232"/>
      <c r="N43" s="232"/>
      <c r="O43" s="233"/>
      <c r="P43" s="74">
        <v>1</v>
      </c>
      <c r="Q43" s="158" t="s">
        <v>37</v>
      </c>
      <c r="R43" s="156"/>
    </row>
    <row r="44" spans="1:18" ht="46.5" customHeight="1" x14ac:dyDescent="0.35">
      <c r="A44" s="85">
        <v>5</v>
      </c>
      <c r="B44" s="258" t="s">
        <v>122</v>
      </c>
      <c r="C44" s="258"/>
      <c r="D44" s="258"/>
      <c r="E44" s="258"/>
      <c r="F44" s="258"/>
      <c r="G44" s="146">
        <v>1</v>
      </c>
      <c r="H44" s="92" t="s">
        <v>37</v>
      </c>
      <c r="I44" s="152"/>
      <c r="J44" s="90">
        <v>14</v>
      </c>
      <c r="K44" s="231" t="s">
        <v>117</v>
      </c>
      <c r="L44" s="232"/>
      <c r="M44" s="232"/>
      <c r="N44" s="232"/>
      <c r="O44" s="233"/>
      <c r="P44" s="74">
        <v>1</v>
      </c>
      <c r="Q44" s="145" t="s">
        <v>37</v>
      </c>
      <c r="R44" s="156"/>
    </row>
    <row r="45" spans="1:18" ht="46.5" customHeight="1" x14ac:dyDescent="0.35">
      <c r="A45" s="85"/>
      <c r="B45" s="230"/>
      <c r="C45" s="230"/>
      <c r="D45" s="230"/>
      <c r="E45" s="230"/>
      <c r="F45" s="230"/>
      <c r="G45" s="146"/>
      <c r="H45" s="92"/>
      <c r="I45" s="152"/>
      <c r="J45" s="89">
        <v>15</v>
      </c>
      <c r="K45" s="231" t="s">
        <v>116</v>
      </c>
      <c r="L45" s="232"/>
      <c r="M45" s="232"/>
      <c r="N45" s="232"/>
      <c r="O45" s="233"/>
      <c r="P45" s="74">
        <v>1</v>
      </c>
      <c r="Q45" s="145" t="s">
        <v>37</v>
      </c>
      <c r="R45" s="156"/>
    </row>
    <row r="46" spans="1:18" ht="46.5" customHeight="1" x14ac:dyDescent="0.35">
      <c r="A46" s="261"/>
      <c r="B46" s="406"/>
      <c r="C46" s="407"/>
      <c r="D46" s="407"/>
      <c r="E46" s="407"/>
      <c r="F46" s="408"/>
      <c r="G46" s="238"/>
      <c r="H46" s="92"/>
      <c r="I46" s="152"/>
      <c r="J46" s="90">
        <v>16</v>
      </c>
      <c r="K46" s="231" t="s">
        <v>96</v>
      </c>
      <c r="L46" s="232"/>
      <c r="M46" s="232"/>
      <c r="N46" s="232"/>
      <c r="O46" s="233"/>
      <c r="P46" s="74">
        <v>0.33300000000000002</v>
      </c>
      <c r="Q46" s="145" t="s">
        <v>37</v>
      </c>
      <c r="R46" s="156"/>
    </row>
    <row r="47" spans="1:18" ht="46.5" customHeight="1" x14ac:dyDescent="0.35">
      <c r="A47" s="85">
        <v>7</v>
      </c>
      <c r="B47" s="403"/>
      <c r="C47" s="404"/>
      <c r="D47" s="404"/>
      <c r="E47" s="404"/>
      <c r="F47" s="405"/>
      <c r="G47" s="238"/>
      <c r="H47" s="92"/>
      <c r="I47" s="152"/>
      <c r="J47" s="89">
        <v>17</v>
      </c>
      <c r="K47" s="231" t="s">
        <v>107</v>
      </c>
      <c r="L47" s="232"/>
      <c r="M47" s="232"/>
      <c r="N47" s="232"/>
      <c r="O47" s="233"/>
      <c r="P47" s="74">
        <v>0.66600000000000004</v>
      </c>
      <c r="Q47" s="145" t="s">
        <v>37</v>
      </c>
      <c r="R47" s="157"/>
    </row>
    <row r="48" spans="1:18" ht="46.5" customHeight="1" x14ac:dyDescent="0.35">
      <c r="A48" s="85">
        <v>8</v>
      </c>
      <c r="B48" s="403"/>
      <c r="C48" s="404"/>
      <c r="D48" s="404"/>
      <c r="E48" s="404"/>
      <c r="F48" s="405"/>
      <c r="G48" s="74"/>
      <c r="H48" s="92"/>
      <c r="I48" s="152"/>
      <c r="J48" s="90">
        <v>18</v>
      </c>
      <c r="K48" s="231" t="s">
        <v>105</v>
      </c>
      <c r="L48" s="232"/>
      <c r="M48" s="232"/>
      <c r="N48" s="232"/>
      <c r="O48" s="233"/>
      <c r="P48" s="149">
        <v>2</v>
      </c>
      <c r="Q48" s="159" t="s">
        <v>37</v>
      </c>
      <c r="R48" s="156"/>
    </row>
    <row r="49" spans="1:18" ht="46.5" customHeight="1" x14ac:dyDescent="0.35">
      <c r="A49" s="85">
        <v>9</v>
      </c>
      <c r="B49" s="403"/>
      <c r="C49" s="404"/>
      <c r="D49" s="404"/>
      <c r="E49" s="404"/>
      <c r="F49" s="405"/>
      <c r="G49" s="74"/>
      <c r="H49" s="91"/>
      <c r="I49" s="153"/>
      <c r="J49" s="89">
        <v>19</v>
      </c>
      <c r="K49" s="231" t="s">
        <v>108</v>
      </c>
      <c r="L49" s="232"/>
      <c r="M49" s="232"/>
      <c r="N49" s="232"/>
      <c r="O49" s="233"/>
      <c r="P49" s="161">
        <v>0.9</v>
      </c>
      <c r="Q49" s="92" t="s">
        <v>36</v>
      </c>
      <c r="R49" s="156"/>
    </row>
    <row r="50" spans="1:18" ht="46.5" customHeight="1" thickBot="1" x14ac:dyDescent="0.4">
      <c r="A50" s="86">
        <v>10</v>
      </c>
      <c r="B50" s="403"/>
      <c r="C50" s="404"/>
      <c r="D50" s="404"/>
      <c r="E50" s="404"/>
      <c r="F50" s="405"/>
      <c r="G50" s="77"/>
      <c r="H50" s="144"/>
      <c r="I50" s="154"/>
      <c r="J50" s="90">
        <v>20</v>
      </c>
      <c r="K50" s="227"/>
      <c r="L50" s="228"/>
      <c r="M50" s="228"/>
      <c r="N50" s="228"/>
      <c r="O50" s="229"/>
      <c r="P50" s="161"/>
      <c r="Q50" s="91"/>
      <c r="R50" s="160"/>
    </row>
  </sheetData>
  <mergeCells count="31">
    <mergeCell ref="K41:O41"/>
    <mergeCell ref="A39:I39"/>
    <mergeCell ref="J39:R39"/>
    <mergeCell ref="B41:F41"/>
    <mergeCell ref="B42:F42"/>
    <mergeCell ref="B50:F50"/>
    <mergeCell ref="B46:F46"/>
    <mergeCell ref="B47:F47"/>
    <mergeCell ref="B48:F48"/>
    <mergeCell ref="B49:F49"/>
    <mergeCell ref="J3:N3"/>
    <mergeCell ref="J2:N2"/>
    <mergeCell ref="J9:N9"/>
    <mergeCell ref="J11:N11"/>
    <mergeCell ref="O1:R1"/>
    <mergeCell ref="A1:N1"/>
    <mergeCell ref="J4:N4"/>
    <mergeCell ref="I4:I9"/>
    <mergeCell ref="J7:N7"/>
    <mergeCell ref="J5:N5"/>
    <mergeCell ref="J6:N6"/>
    <mergeCell ref="J8:N8"/>
    <mergeCell ref="A38:R38"/>
    <mergeCell ref="B40:F40"/>
    <mergeCell ref="K40:O40"/>
    <mergeCell ref="J10:N10"/>
    <mergeCell ref="A35:C35"/>
    <mergeCell ref="A36:C36"/>
    <mergeCell ref="A37:C37"/>
    <mergeCell ref="A34:C34"/>
    <mergeCell ref="A33:C33"/>
  </mergeCells>
  <printOptions horizontalCentered="1" verticalCentered="1"/>
  <pageMargins left="0" right="0" top="0" bottom="0" header="0" footer="0"/>
  <pageSetup paperSize="9" scale="3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  <pageSetUpPr fitToPage="1"/>
  </sheetPr>
  <dimension ref="A1:U42"/>
  <sheetViews>
    <sheetView view="pageBreakPreview" zoomScale="70" zoomScaleNormal="100" zoomScaleSheetLayoutView="70" workbookViewId="0">
      <selection activeCell="E14" sqref="E14:E15"/>
    </sheetView>
  </sheetViews>
  <sheetFormatPr baseColWidth="10" defaultColWidth="9" defaultRowHeight="17.25" x14ac:dyDescent="0.25"/>
  <cols>
    <col min="1" max="1" width="9" style="187" customWidth="1"/>
    <col min="2" max="2" width="8.7109375" style="187" customWidth="1"/>
    <col min="3" max="3" width="86.140625" style="187" customWidth="1"/>
    <col min="4" max="4" width="11.42578125" style="187" customWidth="1"/>
    <col min="5" max="5" width="8.28515625" style="187" customWidth="1"/>
    <col min="6" max="8" width="3.5703125" style="187" customWidth="1"/>
    <col min="9" max="9" width="11.140625" style="187" customWidth="1"/>
    <col min="10" max="12" width="3.85546875" style="187" customWidth="1"/>
    <col min="13" max="13" width="8.28515625" style="187" customWidth="1"/>
    <col min="14" max="16" width="2.85546875" style="187" customWidth="1"/>
    <col min="17" max="17" width="8.42578125" style="187" customWidth="1"/>
    <col min="18" max="20" width="3" style="187" customWidth="1"/>
    <col min="21" max="21" width="8.28515625" style="187" customWidth="1"/>
    <col min="22" max="16384" width="9" style="187"/>
  </cols>
  <sheetData>
    <row r="1" spans="1:21" ht="29.25" customHeight="1" thickBot="1" x14ac:dyDescent="0.3">
      <c r="A1" s="416" t="s">
        <v>100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8" t="str">
        <f>CONSTRUCCION!O1</f>
        <v xml:space="preserve"> 1UXT31 </v>
      </c>
      <c r="R1" s="418"/>
      <c r="S1" s="418"/>
      <c r="T1" s="418"/>
      <c r="U1" s="419"/>
    </row>
    <row r="2" spans="1:21" ht="29.25" customHeight="1" thickTop="1" x14ac:dyDescent="0.25">
      <c r="A2" s="188" t="s">
        <v>41</v>
      </c>
      <c r="B2" s="420" t="s">
        <v>101</v>
      </c>
      <c r="C2" s="420"/>
      <c r="D2" s="189" t="s">
        <v>102</v>
      </c>
      <c r="E2" s="190" t="s">
        <v>97</v>
      </c>
      <c r="F2" s="190"/>
      <c r="G2" s="190"/>
      <c r="H2" s="190"/>
      <c r="I2" s="252" t="s">
        <v>38</v>
      </c>
      <c r="J2" s="190"/>
      <c r="K2" s="191"/>
      <c r="L2" s="191"/>
      <c r="M2" s="191" t="s">
        <v>39</v>
      </c>
      <c r="N2" s="191"/>
      <c r="O2" s="191"/>
      <c r="P2" s="189"/>
      <c r="Q2" s="192" t="s">
        <v>98</v>
      </c>
      <c r="R2" s="192"/>
      <c r="S2" s="192"/>
      <c r="T2" s="192"/>
      <c r="U2" s="193" t="s">
        <v>99</v>
      </c>
    </row>
    <row r="3" spans="1:21" ht="14.25" hidden="1" customHeight="1" x14ac:dyDescent="0.25">
      <c r="A3" s="194" t="s">
        <v>103</v>
      </c>
      <c r="B3" s="195" t="s">
        <v>104</v>
      </c>
      <c r="C3" s="195"/>
      <c r="D3" s="196">
        <v>0.375</v>
      </c>
      <c r="E3" s="197" t="e">
        <f>H3-1/2</f>
        <v>#REF!</v>
      </c>
      <c r="F3" s="197"/>
      <c r="G3" s="197"/>
      <c r="H3" s="198" t="e">
        <f>'[1]SPEC HIST'!H12</f>
        <v>#REF!</v>
      </c>
      <c r="I3" s="199" t="e">
        <f>H3+1/2</f>
        <v>#REF!</v>
      </c>
      <c r="J3" s="197" t="e">
        <f t="shared" ref="J3:L3" si="0">I3+1/2</f>
        <v>#REF!</v>
      </c>
      <c r="K3" s="197" t="e">
        <f t="shared" si="0"/>
        <v>#REF!</v>
      </c>
      <c r="L3" s="197" t="e">
        <f t="shared" si="0"/>
        <v>#REF!</v>
      </c>
      <c r="M3" s="197"/>
      <c r="N3" s="197"/>
      <c r="O3" s="197"/>
      <c r="P3" s="200"/>
      <c r="Q3" s="201"/>
      <c r="R3" s="201"/>
      <c r="S3" s="201"/>
      <c r="T3" s="201"/>
      <c r="U3" s="202"/>
    </row>
    <row r="4" spans="1:21" ht="17.25" customHeight="1" x14ac:dyDescent="0.25">
      <c r="A4" s="194"/>
      <c r="B4" s="239"/>
      <c r="C4" s="239" t="s">
        <v>124</v>
      </c>
      <c r="D4" s="250" t="s">
        <v>140</v>
      </c>
      <c r="E4" s="203"/>
      <c r="F4" s="203"/>
      <c r="G4" s="203"/>
      <c r="H4" s="203"/>
      <c r="I4" s="259">
        <v>24</v>
      </c>
      <c r="J4" s="242"/>
      <c r="K4" s="242"/>
      <c r="L4" s="242"/>
      <c r="M4" s="242"/>
      <c r="N4" s="242"/>
      <c r="O4" s="242"/>
      <c r="P4" s="242"/>
      <c r="Q4" s="243"/>
      <c r="R4" s="243"/>
      <c r="S4" s="243"/>
      <c r="T4" s="243"/>
      <c r="U4" s="244"/>
    </row>
    <row r="5" spans="1:21" ht="17.25" customHeight="1" x14ac:dyDescent="0.25">
      <c r="A5" s="194"/>
      <c r="B5" s="239"/>
      <c r="C5" s="239" t="s">
        <v>125</v>
      </c>
      <c r="D5" s="251" t="s">
        <v>140</v>
      </c>
      <c r="E5" s="203"/>
      <c r="F5" s="203"/>
      <c r="G5" s="203"/>
      <c r="H5" s="203"/>
      <c r="I5" s="259">
        <v>17.5</v>
      </c>
      <c r="J5" s="242"/>
      <c r="K5" s="242"/>
      <c r="L5" s="242"/>
      <c r="M5" s="242"/>
      <c r="N5" s="242"/>
      <c r="O5" s="242"/>
      <c r="P5" s="242"/>
      <c r="Q5" s="243"/>
      <c r="R5" s="243"/>
      <c r="S5" s="243"/>
      <c r="T5" s="243"/>
      <c r="U5" s="244"/>
    </row>
    <row r="6" spans="1:21" ht="17.25" customHeight="1" x14ac:dyDescent="0.25">
      <c r="A6" s="194"/>
      <c r="B6" s="239"/>
      <c r="C6" s="239" t="s">
        <v>126</v>
      </c>
      <c r="D6" s="251" t="s">
        <v>140</v>
      </c>
      <c r="E6" s="203"/>
      <c r="F6" s="203"/>
      <c r="G6" s="203"/>
      <c r="H6" s="203"/>
      <c r="I6" s="259">
        <v>17</v>
      </c>
      <c r="J6" s="242"/>
      <c r="K6" s="242"/>
      <c r="L6" s="242"/>
      <c r="M6" s="242"/>
      <c r="N6" s="242"/>
      <c r="O6" s="242"/>
      <c r="P6" s="242"/>
      <c r="Q6" s="243"/>
      <c r="R6" s="243"/>
      <c r="S6" s="243"/>
      <c r="T6" s="243"/>
      <c r="U6" s="244"/>
    </row>
    <row r="7" spans="1:21" ht="17.25" customHeight="1" x14ac:dyDescent="0.25">
      <c r="A7" s="194"/>
      <c r="B7" s="239"/>
      <c r="C7" s="239" t="s">
        <v>127</v>
      </c>
      <c r="D7" s="251" t="s">
        <v>140</v>
      </c>
      <c r="E7" s="203"/>
      <c r="F7" s="203"/>
      <c r="G7" s="203"/>
      <c r="H7" s="203"/>
      <c r="I7" s="259">
        <v>19</v>
      </c>
      <c r="J7" s="242"/>
      <c r="K7" s="242"/>
      <c r="L7" s="242"/>
      <c r="M7" s="242"/>
      <c r="N7" s="242"/>
      <c r="O7" s="242"/>
      <c r="P7" s="242"/>
      <c r="Q7" s="243"/>
      <c r="R7" s="243"/>
      <c r="S7" s="243"/>
      <c r="T7" s="243"/>
      <c r="U7" s="244"/>
    </row>
    <row r="8" spans="1:21" ht="17.25" customHeight="1" x14ac:dyDescent="0.25">
      <c r="A8" s="194"/>
      <c r="B8" s="239"/>
      <c r="C8" s="239" t="s">
        <v>128</v>
      </c>
      <c r="D8" s="251">
        <v>0.125</v>
      </c>
      <c r="E8" s="203"/>
      <c r="F8" s="203"/>
      <c r="G8" s="203"/>
      <c r="H8" s="203"/>
      <c r="I8" s="259">
        <v>0.5</v>
      </c>
      <c r="J8" s="242"/>
      <c r="K8" s="242"/>
      <c r="L8" s="242"/>
      <c r="M8" s="242"/>
      <c r="N8" s="242"/>
      <c r="O8" s="242"/>
      <c r="P8" s="242"/>
      <c r="Q8" s="243"/>
      <c r="R8" s="243"/>
      <c r="S8" s="243"/>
      <c r="T8" s="243"/>
      <c r="U8" s="244"/>
    </row>
    <row r="9" spans="1:21" ht="17.25" customHeight="1" x14ac:dyDescent="0.25">
      <c r="A9" s="194"/>
      <c r="B9" s="245"/>
      <c r="C9" s="239" t="s">
        <v>129</v>
      </c>
      <c r="D9" s="251">
        <v>0.125</v>
      </c>
      <c r="E9" s="203"/>
      <c r="F9" s="203"/>
      <c r="G9" s="203"/>
      <c r="H9" s="203"/>
      <c r="I9" s="259">
        <v>1.25</v>
      </c>
      <c r="J9" s="242"/>
      <c r="K9" s="242"/>
      <c r="L9" s="242"/>
      <c r="M9" s="242"/>
      <c r="N9" s="242"/>
      <c r="O9" s="242"/>
      <c r="P9" s="242"/>
      <c r="Q9" s="243"/>
      <c r="R9" s="243"/>
      <c r="S9" s="243"/>
      <c r="T9" s="243"/>
      <c r="U9" s="244"/>
    </row>
    <row r="10" spans="1:21" ht="17.25" customHeight="1" x14ac:dyDescent="0.25">
      <c r="A10" s="194"/>
      <c r="B10" s="245"/>
      <c r="C10" s="239" t="s">
        <v>130</v>
      </c>
      <c r="D10" s="251" t="s">
        <v>140</v>
      </c>
      <c r="E10" s="203"/>
      <c r="F10" s="203"/>
      <c r="G10" s="203"/>
      <c r="H10" s="203"/>
      <c r="I10" s="259">
        <v>14</v>
      </c>
      <c r="J10" s="242"/>
      <c r="K10" s="242"/>
      <c r="L10" s="242"/>
      <c r="M10" s="242"/>
      <c r="N10" s="242"/>
      <c r="O10" s="242"/>
      <c r="P10" s="242"/>
      <c r="Q10" s="243"/>
      <c r="R10" s="243"/>
      <c r="S10" s="243"/>
      <c r="T10" s="243"/>
      <c r="U10" s="244"/>
    </row>
    <row r="11" spans="1:21" ht="17.25" customHeight="1" x14ac:dyDescent="0.25">
      <c r="A11" s="205"/>
      <c r="B11" s="245"/>
      <c r="C11" s="245" t="s">
        <v>131</v>
      </c>
      <c r="D11" s="251" t="s">
        <v>140</v>
      </c>
      <c r="E11" s="203"/>
      <c r="F11" s="203"/>
      <c r="G11" s="203"/>
      <c r="H11" s="203"/>
      <c r="I11" s="259">
        <v>26</v>
      </c>
      <c r="J11" s="206"/>
      <c r="K11" s="206"/>
      <c r="L11" s="206"/>
      <c r="M11" s="206"/>
      <c r="N11" s="206"/>
      <c r="O11" s="206"/>
      <c r="P11" s="242"/>
      <c r="Q11" s="243"/>
      <c r="R11" s="243"/>
      <c r="S11" s="243"/>
      <c r="T11" s="243"/>
      <c r="U11" s="244"/>
    </row>
    <row r="12" spans="1:21" ht="17.25" customHeight="1" x14ac:dyDescent="0.25">
      <c r="A12" s="205"/>
      <c r="B12" s="245"/>
      <c r="C12" s="245" t="s">
        <v>132</v>
      </c>
      <c r="D12" s="251" t="s">
        <v>140</v>
      </c>
      <c r="E12" s="203"/>
      <c r="F12" s="203"/>
      <c r="G12" s="203"/>
      <c r="H12" s="203"/>
      <c r="I12" s="259">
        <v>6.75</v>
      </c>
      <c r="J12" s="206"/>
      <c r="K12" s="206"/>
      <c r="L12" s="206"/>
      <c r="M12" s="206"/>
      <c r="N12" s="206"/>
      <c r="O12" s="206"/>
      <c r="P12" s="242"/>
      <c r="Q12" s="243"/>
      <c r="R12" s="243"/>
      <c r="S12" s="243"/>
      <c r="T12" s="243"/>
      <c r="U12" s="244"/>
    </row>
    <row r="13" spans="1:21" ht="17.25" customHeight="1" x14ac:dyDescent="0.25">
      <c r="A13" s="205"/>
      <c r="B13" s="245"/>
      <c r="C13" s="245" t="s">
        <v>133</v>
      </c>
      <c r="D13" s="251" t="s">
        <v>140</v>
      </c>
      <c r="E13" s="203"/>
      <c r="F13" s="203"/>
      <c r="G13" s="203"/>
      <c r="H13" s="203"/>
      <c r="I13" s="259">
        <v>5.75</v>
      </c>
      <c r="J13" s="203"/>
      <c r="K13" s="203"/>
      <c r="L13" s="203"/>
      <c r="M13" s="246"/>
      <c r="N13" s="246"/>
      <c r="O13" s="246"/>
      <c r="P13" s="242"/>
      <c r="Q13" s="243"/>
      <c r="R13" s="243"/>
      <c r="S13" s="243"/>
      <c r="T13" s="243"/>
      <c r="U13" s="244"/>
    </row>
    <row r="14" spans="1:21" ht="17.25" customHeight="1" x14ac:dyDescent="0.25">
      <c r="A14" s="205"/>
      <c r="B14" s="245"/>
      <c r="C14" s="245" t="s">
        <v>134</v>
      </c>
      <c r="D14" s="250" t="s">
        <v>140</v>
      </c>
      <c r="E14" s="203"/>
      <c r="F14" s="203"/>
      <c r="G14" s="203"/>
      <c r="H14" s="203"/>
      <c r="I14" s="259">
        <v>3.75</v>
      </c>
      <c r="J14" s="203"/>
      <c r="K14" s="203"/>
      <c r="L14" s="203"/>
      <c r="M14" s="246"/>
      <c r="N14" s="246"/>
      <c r="O14" s="246"/>
      <c r="P14" s="242"/>
      <c r="Q14" s="243"/>
      <c r="R14" s="243"/>
      <c r="S14" s="243"/>
      <c r="T14" s="243"/>
      <c r="U14" s="244"/>
    </row>
    <row r="15" spans="1:21" ht="17.25" customHeight="1" x14ac:dyDescent="0.25">
      <c r="A15" s="205"/>
      <c r="B15" s="245"/>
      <c r="C15" s="245" t="s">
        <v>135</v>
      </c>
      <c r="D15" s="260" t="s">
        <v>140</v>
      </c>
      <c r="E15" s="246"/>
      <c r="F15" s="246"/>
      <c r="G15" s="246"/>
      <c r="H15" s="246"/>
      <c r="I15" s="259">
        <v>10</v>
      </c>
      <c r="J15" s="246"/>
      <c r="K15" s="246"/>
      <c r="L15" s="246"/>
      <c r="M15" s="246"/>
      <c r="N15" s="246"/>
      <c r="O15" s="246"/>
      <c r="P15" s="242"/>
      <c r="Q15" s="243"/>
      <c r="R15" s="243"/>
      <c r="S15" s="243"/>
      <c r="T15" s="243"/>
      <c r="U15" s="244"/>
    </row>
    <row r="16" spans="1:21" s="207" customFormat="1" ht="17.25" customHeight="1" x14ac:dyDescent="0.25">
      <c r="A16" s="194"/>
      <c r="B16" s="239"/>
      <c r="C16" s="239" t="s">
        <v>136</v>
      </c>
      <c r="D16" s="260">
        <v>0.125</v>
      </c>
      <c r="E16" s="203"/>
      <c r="F16" s="203"/>
      <c r="G16" s="203"/>
      <c r="H16" s="203"/>
      <c r="I16" s="259">
        <v>0.75</v>
      </c>
      <c r="J16" s="421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3"/>
    </row>
    <row r="17" spans="1:21" ht="17.25" customHeight="1" x14ac:dyDescent="0.25">
      <c r="A17" s="205"/>
      <c r="B17" s="245"/>
      <c r="C17" s="245" t="s">
        <v>137</v>
      </c>
      <c r="D17" s="260" t="s">
        <v>140</v>
      </c>
      <c r="E17" s="203"/>
      <c r="F17" s="203"/>
      <c r="G17" s="203"/>
      <c r="H17" s="203"/>
      <c r="I17" s="259">
        <v>7</v>
      </c>
      <c r="J17" s="246"/>
      <c r="K17" s="246"/>
      <c r="L17" s="246"/>
      <c r="M17" s="246"/>
      <c r="N17" s="246"/>
      <c r="O17" s="246"/>
      <c r="P17" s="242"/>
      <c r="Q17" s="243"/>
      <c r="R17" s="243"/>
      <c r="S17" s="243"/>
      <c r="T17" s="243"/>
      <c r="U17" s="244"/>
    </row>
    <row r="18" spans="1:21" s="207" customFormat="1" ht="17.25" customHeight="1" x14ac:dyDescent="0.25">
      <c r="A18" s="194"/>
      <c r="B18" s="239"/>
      <c r="C18" s="245" t="s">
        <v>138</v>
      </c>
      <c r="D18" s="260">
        <v>0.125</v>
      </c>
      <c r="E18" s="246"/>
      <c r="F18" s="246"/>
      <c r="G18" s="246"/>
      <c r="H18" s="246"/>
      <c r="I18" s="259">
        <v>0.75</v>
      </c>
      <c r="J18" s="246"/>
      <c r="K18" s="246"/>
      <c r="L18" s="246"/>
      <c r="M18" s="247"/>
      <c r="N18" s="247"/>
      <c r="O18" s="247"/>
      <c r="P18" s="242"/>
      <c r="Q18" s="248"/>
      <c r="R18" s="248"/>
      <c r="S18" s="248"/>
      <c r="T18" s="248"/>
      <c r="U18" s="249"/>
    </row>
    <row r="19" spans="1:21" ht="17.25" customHeight="1" x14ac:dyDescent="0.25">
      <c r="A19" s="205"/>
      <c r="B19" s="245"/>
      <c r="C19" s="245" t="s">
        <v>139</v>
      </c>
      <c r="D19" s="260" t="s">
        <v>140</v>
      </c>
      <c r="E19" s="246"/>
      <c r="F19" s="246"/>
      <c r="G19" s="246"/>
      <c r="H19" s="246"/>
      <c r="I19" s="259">
        <v>6</v>
      </c>
      <c r="J19" s="246"/>
      <c r="K19" s="246"/>
      <c r="L19" s="246"/>
      <c r="M19" s="246"/>
      <c r="N19" s="246"/>
      <c r="O19" s="246"/>
      <c r="P19" s="242"/>
      <c r="Q19" s="243"/>
      <c r="R19" s="243"/>
      <c r="S19" s="243"/>
      <c r="T19" s="243"/>
      <c r="U19" s="244"/>
    </row>
    <row r="20" spans="1:21" ht="17.25" customHeight="1" x14ac:dyDescent="0.25">
      <c r="A20" s="205"/>
      <c r="B20" s="245"/>
      <c r="C20" s="245"/>
      <c r="D20" s="251"/>
      <c r="E20" s="246"/>
      <c r="F20" s="246"/>
      <c r="G20" s="246"/>
      <c r="H20" s="246"/>
      <c r="I20" s="253"/>
      <c r="J20" s="246"/>
      <c r="K20" s="246"/>
      <c r="L20" s="246"/>
      <c r="M20" s="246"/>
      <c r="N20" s="246"/>
      <c r="O20" s="246"/>
      <c r="P20" s="242"/>
      <c r="Q20" s="243"/>
      <c r="R20" s="243"/>
      <c r="S20" s="243"/>
      <c r="T20" s="243"/>
      <c r="U20" s="244"/>
    </row>
    <row r="21" spans="1:21" s="207" customFormat="1" ht="17.25" customHeight="1" x14ac:dyDescent="0.25">
      <c r="A21" s="194"/>
      <c r="B21" s="239"/>
      <c r="C21" s="239"/>
      <c r="D21" s="240"/>
      <c r="E21" s="203"/>
      <c r="F21" s="203"/>
      <c r="G21" s="203"/>
      <c r="H21" s="203"/>
      <c r="I21" s="241"/>
      <c r="J21" s="246"/>
      <c r="K21" s="246"/>
      <c r="L21" s="246"/>
      <c r="M21" s="247"/>
      <c r="N21" s="247"/>
      <c r="O21" s="247"/>
      <c r="P21" s="242"/>
      <c r="Q21" s="248"/>
      <c r="R21" s="248"/>
      <c r="S21" s="248"/>
      <c r="T21" s="248"/>
      <c r="U21" s="249"/>
    </row>
    <row r="22" spans="1:21" ht="17.25" customHeight="1" x14ac:dyDescent="0.25">
      <c r="A22" s="205"/>
      <c r="B22" s="245"/>
      <c r="C22" s="245"/>
      <c r="D22" s="240"/>
      <c r="E22" s="203"/>
      <c r="F22" s="203"/>
      <c r="G22" s="203"/>
      <c r="H22" s="203"/>
      <c r="I22" s="241"/>
      <c r="J22" s="246"/>
      <c r="K22" s="246"/>
      <c r="L22" s="246"/>
      <c r="M22" s="246"/>
      <c r="N22" s="246"/>
      <c r="O22" s="246"/>
      <c r="P22" s="242"/>
      <c r="Q22" s="243"/>
      <c r="R22" s="243"/>
      <c r="S22" s="243"/>
      <c r="T22" s="243"/>
      <c r="U22" s="244"/>
    </row>
    <row r="23" spans="1:21" ht="17.25" customHeight="1" x14ac:dyDescent="0.25">
      <c r="A23" s="205"/>
      <c r="B23" s="245"/>
      <c r="C23" s="245"/>
      <c r="D23" s="240"/>
      <c r="E23" s="203"/>
      <c r="F23" s="203"/>
      <c r="G23" s="203"/>
      <c r="H23" s="203"/>
      <c r="I23" s="241"/>
      <c r="J23" s="203"/>
      <c r="K23" s="203"/>
      <c r="L23" s="203"/>
      <c r="M23" s="246"/>
      <c r="N23" s="246"/>
      <c r="O23" s="246"/>
      <c r="P23" s="242"/>
      <c r="Q23" s="243"/>
      <c r="R23" s="243"/>
      <c r="S23" s="243"/>
      <c r="T23" s="243"/>
      <c r="U23" s="244"/>
    </row>
    <row r="24" spans="1:21" ht="17.25" customHeight="1" x14ac:dyDescent="0.25">
      <c r="A24" s="205"/>
      <c r="B24" s="245"/>
      <c r="C24" s="245"/>
      <c r="D24" s="240"/>
      <c r="E24" s="203"/>
      <c r="F24" s="203"/>
      <c r="G24" s="203"/>
      <c r="H24" s="203"/>
      <c r="I24" s="241"/>
      <c r="J24" s="203"/>
      <c r="K24" s="203"/>
      <c r="L24" s="203"/>
      <c r="M24" s="246"/>
      <c r="N24" s="246"/>
      <c r="O24" s="246"/>
      <c r="P24" s="242"/>
      <c r="Q24" s="243"/>
      <c r="R24" s="243"/>
      <c r="S24" s="243"/>
      <c r="T24" s="243"/>
      <c r="U24" s="244"/>
    </row>
    <row r="25" spans="1:21" ht="17.25" customHeight="1" x14ac:dyDescent="0.25">
      <c r="A25" s="205"/>
      <c r="B25" s="245"/>
      <c r="C25" s="245"/>
      <c r="D25" s="240"/>
      <c r="E25" s="203"/>
      <c r="F25" s="203"/>
      <c r="G25" s="203"/>
      <c r="H25" s="203"/>
      <c r="I25" s="241"/>
      <c r="J25" s="203"/>
      <c r="K25" s="203"/>
      <c r="L25" s="203"/>
      <c r="M25" s="246"/>
      <c r="N25" s="246"/>
      <c r="O25" s="246"/>
      <c r="P25" s="242"/>
      <c r="Q25" s="243"/>
      <c r="R25" s="243"/>
      <c r="S25" s="243"/>
      <c r="T25" s="243"/>
      <c r="U25" s="244"/>
    </row>
    <row r="26" spans="1:21" ht="17.25" customHeight="1" x14ac:dyDescent="0.25">
      <c r="A26" s="205"/>
      <c r="B26" s="245"/>
      <c r="C26" s="245"/>
      <c r="D26" s="240"/>
      <c r="E26" s="203"/>
      <c r="F26" s="203"/>
      <c r="G26" s="203"/>
      <c r="H26" s="203"/>
      <c r="I26" s="241"/>
      <c r="J26" s="203"/>
      <c r="K26" s="203"/>
      <c r="L26" s="203"/>
      <c r="M26" s="246"/>
      <c r="N26" s="246"/>
      <c r="O26" s="246"/>
      <c r="P26" s="242"/>
      <c r="Q26" s="243"/>
      <c r="R26" s="243"/>
      <c r="S26" s="243"/>
      <c r="T26" s="243"/>
      <c r="U26" s="244"/>
    </row>
    <row r="27" spans="1:21" ht="17.25" customHeight="1" x14ac:dyDescent="0.25">
      <c r="A27" s="205"/>
      <c r="B27" s="245"/>
      <c r="C27" s="245"/>
      <c r="D27" s="240"/>
      <c r="E27" s="203"/>
      <c r="F27" s="203"/>
      <c r="G27" s="203"/>
      <c r="H27" s="203"/>
      <c r="I27" s="241"/>
      <c r="J27" s="203"/>
      <c r="K27" s="203"/>
      <c r="L27" s="203"/>
      <c r="M27" s="246"/>
      <c r="N27" s="246"/>
      <c r="O27" s="246"/>
      <c r="P27" s="242"/>
      <c r="Q27" s="243"/>
      <c r="R27" s="243"/>
      <c r="S27" s="243"/>
      <c r="T27" s="243"/>
      <c r="U27" s="244"/>
    </row>
    <row r="28" spans="1:21" ht="17.25" customHeight="1" x14ac:dyDescent="0.25">
      <c r="A28" s="194"/>
      <c r="B28" s="239"/>
      <c r="C28" s="239"/>
      <c r="D28" s="240"/>
      <c r="E28" s="203"/>
      <c r="F28" s="203"/>
      <c r="G28" s="203"/>
      <c r="H28" s="203"/>
      <c r="I28" s="241"/>
      <c r="J28" s="203"/>
      <c r="K28" s="203"/>
      <c r="L28" s="203"/>
      <c r="M28" s="246"/>
      <c r="N28" s="246"/>
      <c r="O28" s="246"/>
      <c r="P28" s="242"/>
      <c r="Q28" s="243"/>
      <c r="R28" s="243"/>
      <c r="S28" s="243"/>
      <c r="T28" s="243"/>
      <c r="U28" s="244"/>
    </row>
    <row r="29" spans="1:21" ht="17.25" customHeight="1" x14ac:dyDescent="0.25">
      <c r="A29" s="194"/>
      <c r="B29" s="239"/>
      <c r="C29" s="239"/>
      <c r="D29" s="240"/>
      <c r="E29" s="203"/>
      <c r="F29" s="203"/>
      <c r="G29" s="203"/>
      <c r="H29" s="203"/>
      <c r="I29" s="241"/>
      <c r="J29" s="203"/>
      <c r="K29" s="203"/>
      <c r="L29" s="203"/>
      <c r="M29" s="246"/>
      <c r="N29" s="246"/>
      <c r="O29" s="246"/>
      <c r="P29" s="242"/>
      <c r="Q29" s="243"/>
      <c r="R29" s="243"/>
      <c r="S29" s="243"/>
      <c r="T29" s="243"/>
      <c r="U29" s="244"/>
    </row>
    <row r="30" spans="1:21" ht="17.25" customHeight="1" x14ac:dyDescent="0.25">
      <c r="A30" s="194"/>
      <c r="B30" s="239"/>
      <c r="C30" s="239"/>
      <c r="D30" s="240"/>
      <c r="E30" s="203"/>
      <c r="F30" s="203"/>
      <c r="G30" s="203"/>
      <c r="H30" s="203"/>
      <c r="I30" s="241"/>
      <c r="J30" s="203"/>
      <c r="K30" s="203"/>
      <c r="L30" s="203"/>
      <c r="M30" s="246"/>
      <c r="N30" s="246"/>
      <c r="O30" s="246"/>
      <c r="P30" s="242"/>
      <c r="Q30" s="243"/>
      <c r="R30" s="243"/>
      <c r="S30" s="243"/>
      <c r="T30" s="243"/>
      <c r="U30" s="244"/>
    </row>
    <row r="31" spans="1:21" ht="17.25" customHeight="1" x14ac:dyDescent="0.25">
      <c r="A31" s="194"/>
      <c r="B31" s="239"/>
      <c r="C31" s="239"/>
      <c r="D31" s="240"/>
      <c r="E31" s="203"/>
      <c r="F31" s="203"/>
      <c r="G31" s="203"/>
      <c r="H31" s="203"/>
      <c r="I31" s="241"/>
      <c r="J31" s="203"/>
      <c r="K31" s="203"/>
      <c r="L31" s="203"/>
      <c r="M31" s="246"/>
      <c r="N31" s="246"/>
      <c r="O31" s="246"/>
      <c r="P31" s="242"/>
      <c r="Q31" s="243"/>
      <c r="R31" s="243"/>
      <c r="S31" s="243"/>
      <c r="T31" s="243"/>
      <c r="U31" s="244"/>
    </row>
    <row r="32" spans="1:21" ht="17.25" customHeight="1" x14ac:dyDescent="0.25">
      <c r="A32" s="194"/>
      <c r="B32" s="239"/>
      <c r="C32" s="239"/>
      <c r="D32" s="240"/>
      <c r="E32" s="203"/>
      <c r="F32" s="203"/>
      <c r="G32" s="203"/>
      <c r="H32" s="203"/>
      <c r="I32" s="241"/>
      <c r="J32" s="203"/>
      <c r="K32" s="203"/>
      <c r="L32" s="203"/>
      <c r="M32" s="246"/>
      <c r="N32" s="246"/>
      <c r="O32" s="246"/>
      <c r="P32" s="242"/>
      <c r="Q32" s="243"/>
      <c r="R32" s="243"/>
      <c r="S32" s="243"/>
      <c r="T32" s="243"/>
      <c r="U32" s="244"/>
    </row>
    <row r="33" spans="1:21" ht="17.25" customHeight="1" x14ac:dyDescent="0.25">
      <c r="A33" s="194"/>
      <c r="B33" s="239"/>
      <c r="C33" s="239"/>
      <c r="D33" s="240"/>
      <c r="E33" s="203"/>
      <c r="F33" s="203"/>
      <c r="G33" s="203"/>
      <c r="H33" s="203"/>
      <c r="I33" s="241"/>
      <c r="J33" s="203"/>
      <c r="K33" s="203"/>
      <c r="L33" s="203"/>
      <c r="M33" s="246"/>
      <c r="N33" s="246"/>
      <c r="O33" s="246"/>
      <c r="P33" s="242"/>
      <c r="Q33" s="243"/>
      <c r="R33" s="243"/>
      <c r="S33" s="243"/>
      <c r="T33" s="243"/>
      <c r="U33" s="244"/>
    </row>
    <row r="34" spans="1:21" ht="17.25" customHeight="1" x14ac:dyDescent="0.25">
      <c r="A34" s="194"/>
      <c r="B34" s="239"/>
      <c r="C34" s="239"/>
      <c r="D34" s="240"/>
      <c r="E34" s="203"/>
      <c r="F34" s="203"/>
      <c r="G34" s="203"/>
      <c r="H34" s="203"/>
      <c r="I34" s="208"/>
      <c r="J34" s="203"/>
      <c r="K34" s="203"/>
      <c r="L34" s="203"/>
      <c r="M34" s="246"/>
      <c r="N34" s="246"/>
      <c r="O34" s="246"/>
      <c r="P34" s="242"/>
      <c r="Q34" s="243"/>
      <c r="R34" s="243"/>
      <c r="S34" s="243"/>
      <c r="T34" s="243"/>
      <c r="U34" s="244"/>
    </row>
    <row r="35" spans="1:21" s="215" customFormat="1" ht="14.25" customHeight="1" x14ac:dyDescent="0.25">
      <c r="A35" s="209"/>
      <c r="B35" s="210"/>
      <c r="C35" s="211"/>
      <c r="D35" s="212"/>
      <c r="E35" s="203"/>
      <c r="F35" s="203"/>
      <c r="G35" s="203"/>
      <c r="H35" s="203"/>
      <c r="I35" s="213"/>
      <c r="J35" s="203"/>
      <c r="K35" s="203"/>
      <c r="L35" s="203"/>
      <c r="M35" s="214"/>
      <c r="N35" s="214"/>
      <c r="O35" s="214"/>
      <c r="P35" s="201"/>
      <c r="Q35" s="201"/>
      <c r="R35" s="201"/>
      <c r="S35" s="201"/>
      <c r="T35" s="201"/>
      <c r="U35" s="202"/>
    </row>
    <row r="36" spans="1:21" s="216" customFormat="1" ht="14.25" customHeight="1" x14ac:dyDescent="0.25">
      <c r="A36" s="209"/>
      <c r="B36" s="210"/>
      <c r="C36" s="211"/>
      <c r="D36" s="212"/>
      <c r="E36" s="203"/>
      <c r="F36" s="203"/>
      <c r="G36" s="203"/>
      <c r="H36" s="203"/>
      <c r="I36" s="213"/>
      <c r="J36" s="203"/>
      <c r="K36" s="203"/>
      <c r="L36" s="203"/>
      <c r="M36" s="214"/>
      <c r="N36" s="214"/>
      <c r="O36" s="214"/>
      <c r="P36" s="201"/>
      <c r="Q36" s="201"/>
      <c r="R36" s="201"/>
      <c r="S36" s="201"/>
      <c r="T36" s="201"/>
      <c r="U36" s="202"/>
    </row>
    <row r="37" spans="1:21" ht="14.25" customHeight="1" x14ac:dyDescent="0.25">
      <c r="A37" s="205"/>
      <c r="B37" s="204"/>
      <c r="C37" s="204"/>
      <c r="D37" s="196"/>
      <c r="E37" s="203"/>
      <c r="F37" s="203"/>
      <c r="G37" s="203"/>
      <c r="H37" s="203"/>
      <c r="I37" s="213"/>
      <c r="J37" s="203"/>
      <c r="K37" s="203"/>
      <c r="L37" s="203"/>
      <c r="M37" s="206"/>
      <c r="N37" s="206"/>
      <c r="O37" s="206"/>
      <c r="P37" s="200"/>
      <c r="Q37" s="201"/>
      <c r="R37" s="201"/>
      <c r="S37" s="201"/>
      <c r="T37" s="201"/>
      <c r="U37" s="202"/>
    </row>
    <row r="38" spans="1:21" ht="14.25" customHeight="1" x14ac:dyDescent="0.25">
      <c r="A38" s="205"/>
      <c r="B38" s="204"/>
      <c r="C38" s="204"/>
      <c r="D38" s="196"/>
      <c r="E38" s="203"/>
      <c r="F38" s="203"/>
      <c r="G38" s="203"/>
      <c r="H38" s="203"/>
      <c r="I38" s="213"/>
      <c r="J38" s="203"/>
      <c r="K38" s="203"/>
      <c r="L38" s="203"/>
      <c r="M38" s="206"/>
      <c r="N38" s="206"/>
      <c r="O38" s="206"/>
      <c r="P38" s="200"/>
      <c r="Q38" s="201"/>
      <c r="R38" s="201"/>
      <c r="S38" s="201"/>
      <c r="T38" s="201"/>
      <c r="U38" s="202"/>
    </row>
    <row r="39" spans="1:21" ht="14.25" customHeight="1" x14ac:dyDescent="0.25">
      <c r="A39" s="205"/>
      <c r="B39" s="204"/>
      <c r="C39" s="204"/>
      <c r="D39" s="196"/>
      <c r="E39" s="203"/>
      <c r="F39" s="203"/>
      <c r="G39" s="203"/>
      <c r="H39" s="203"/>
      <c r="I39" s="213"/>
      <c r="J39" s="203"/>
      <c r="K39" s="203"/>
      <c r="L39" s="203"/>
      <c r="M39" s="206"/>
      <c r="N39" s="206"/>
      <c r="O39" s="206"/>
      <c r="P39" s="200"/>
      <c r="Q39" s="201"/>
      <c r="R39" s="201"/>
      <c r="S39" s="201"/>
      <c r="T39" s="201"/>
      <c r="U39" s="202"/>
    </row>
    <row r="40" spans="1:21" ht="14.25" customHeight="1" x14ac:dyDescent="0.25">
      <c r="A40" s="205"/>
      <c r="B40" s="204"/>
      <c r="C40" s="204"/>
      <c r="D40" s="196"/>
      <c r="E40" s="203"/>
      <c r="F40" s="203"/>
      <c r="G40" s="203"/>
      <c r="H40" s="203"/>
      <c r="I40" s="213"/>
      <c r="J40" s="203"/>
      <c r="K40" s="203"/>
      <c r="L40" s="203"/>
      <c r="M40" s="206"/>
      <c r="N40" s="206"/>
      <c r="O40" s="206"/>
      <c r="P40" s="200"/>
      <c r="Q40" s="201"/>
      <c r="R40" s="201"/>
      <c r="S40" s="201"/>
      <c r="T40" s="201"/>
      <c r="U40" s="202"/>
    </row>
    <row r="41" spans="1:21" ht="14.25" customHeight="1" thickBot="1" x14ac:dyDescent="0.3">
      <c r="A41" s="217"/>
      <c r="B41" s="218"/>
      <c r="C41" s="218"/>
      <c r="D41" s="219"/>
      <c r="E41" s="220"/>
      <c r="F41" s="220"/>
      <c r="G41" s="220"/>
      <c r="H41" s="220"/>
      <c r="I41" s="221"/>
      <c r="J41" s="220"/>
      <c r="K41" s="220"/>
      <c r="L41" s="220"/>
      <c r="M41" s="222"/>
      <c r="N41" s="222"/>
      <c r="O41" s="222"/>
      <c r="P41" s="223"/>
      <c r="Q41" s="224"/>
      <c r="R41" s="224"/>
      <c r="S41" s="224"/>
      <c r="T41" s="224"/>
      <c r="U41" s="225"/>
    </row>
    <row r="42" spans="1:21" x14ac:dyDescent="0.2">
      <c r="B42" s="226"/>
    </row>
  </sheetData>
  <mergeCells count="4">
    <mergeCell ref="A1:P1"/>
    <mergeCell ref="Q1:U1"/>
    <mergeCell ref="B2:C2"/>
    <mergeCell ref="J16:U16"/>
  </mergeCells>
  <pageMargins left="0.7" right="0.7" top="0.75" bottom="0.75" header="0.3" footer="0.3"/>
  <pageSetup paperSize="9" scale="6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CONSUMO</vt:lpstr>
      <vt:lpstr>CONSTRUCCION</vt:lpstr>
      <vt:lpstr>HOJA DE MEDIDA</vt:lpstr>
      <vt:lpstr>CONSTRUCCION!Área_de_impresión</vt:lpstr>
      <vt:lpstr>'HOJA DE MEDIDA'!Área_de_impresión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Vircatex</dc:creator>
  <cp:lastModifiedBy>Administración</cp:lastModifiedBy>
  <cp:lastPrinted>2020-09-18T16:15:51Z</cp:lastPrinted>
  <dcterms:created xsi:type="dcterms:W3CDTF">2019-06-25T21:58:22Z</dcterms:created>
  <dcterms:modified xsi:type="dcterms:W3CDTF">2020-10-30T13:57:31Z</dcterms:modified>
</cp:coreProperties>
</file>