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tables/table2.xml" ContentType="application/vnd.openxmlformats-officedocument.spreadsheetml.tab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5.xml" ContentType="application/vnd.openxmlformats-officedocument.drawing+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DELL\Documents\Document\Data Analyst Portfolio\Excel\"/>
    </mc:Choice>
  </mc:AlternateContent>
  <xr:revisionPtr revIDLastSave="0" documentId="13_ncr:1_{39FBFA2A-CC7D-40D7-8B55-CDC4BF42DF5F}" xr6:coauthVersionLast="47" xr6:coauthVersionMax="47" xr10:uidLastSave="{00000000-0000-0000-0000-000000000000}"/>
  <bookViews>
    <workbookView xWindow="-110" yWindow="-110" windowWidth="19420" windowHeight="10300" activeTab="3" xr2:uid="{00000000-000D-0000-FFFF-FFFF00000000}"/>
  </bookViews>
  <sheets>
    <sheet name="Dataset" sheetId="1" r:id="rId1"/>
    <sheet name="Analysis" sheetId="2" r:id="rId2"/>
    <sheet name="Dashboard" sheetId="4" r:id="rId3"/>
    <sheet name="Forecast" sheetId="7" r:id="rId4"/>
    <sheet name="Forecast.est" sheetId="6" state="hidden" r:id="rId5"/>
    <sheet name="Helper" sheetId="3" state="hidden" r:id="rId6"/>
  </sheets>
  <definedNames>
    <definedName name="_xlcn.WorksheetConnection_excel_sales_forecasting_dataset.xlsxAll_Measures1" hidden="1">All_Measures[]</definedName>
    <definedName name="_xlcn.WorksheetConnection_excel_sales_forecasting_dataset.xlsxData1" hidden="1">Data[]</definedName>
    <definedName name="Slicer_Date__Year">#N/A</definedName>
  </definedNames>
  <calcPr calcId="191029"/>
  <pivotCaches>
    <pivotCache cacheId="0" r:id="rId7"/>
    <pivotCache cacheId="1" r:id="rId8"/>
    <pivotCache cacheId="3" r:id="rId9"/>
    <pivotCache cacheId="4" r:id="rId10"/>
    <pivotCache cacheId="5" r:id="rId11"/>
    <pivotCache cacheId="6" r:id="rId12"/>
    <pivotCache cacheId="7" r:id="rId13"/>
    <pivotCache cacheId="8" r:id="rId14"/>
    <pivotCache cacheId="9" r:id="rId15"/>
  </pivotCaches>
  <extLst>
    <ext xmlns:x14="http://schemas.microsoft.com/office/spreadsheetml/2009/9/main" uri="{876F7934-8845-4945-9796-88D515C7AA90}">
      <x14:pivotCaches>
        <pivotCache cacheId="12"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Data" name="Data" connection="WorksheetConnection_excel_sales_forecasting_dataset.xlsx!Data"/>
          <x15:modelTable id="All_Measures" name="All_Measures" connection="WorksheetConnection_excel_sales_forecasting_dataset.xlsx!All_Measures"/>
          <x15:modelTable id="Calendar" name="Calendar" connection="Connection"/>
        </x15:modelTables>
        <x15:modelRelationships>
          <x15:modelRelationship fromTable="Data" fromColumn="Date" toTable="Calendar" toColumn="Date"/>
        </x15:modelRelationships>
        <x15:extLst>
          <ext xmlns:x16="http://schemas.microsoft.com/office/spreadsheetml/2014/11/main" uri="{9835A34E-60A6-4A7C-AAB8-D5F71C897F49}">
            <x16:modelTimeGroupings>
              <x16:modelTimeGrouping tableName="Data"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2" i="2" l="1"/>
  <c r="C22" i="2" s="1"/>
  <c r="B23" i="2"/>
  <c r="C23" i="2" s="1"/>
  <c r="B24" i="2"/>
  <c r="C24" i="2" s="1"/>
  <c r="B21" i="2"/>
  <c r="C21" i="2" s="1"/>
  <c r="B3" i="1"/>
  <c r="C3" i="1"/>
  <c r="B4" i="1"/>
  <c r="C4" i="1"/>
  <c r="B5" i="1"/>
  <c r="C5" i="1"/>
  <c r="B6" i="1"/>
  <c r="C6" i="1"/>
  <c r="B7" i="1"/>
  <c r="C7" i="1"/>
  <c r="B8" i="1"/>
  <c r="C8" i="1"/>
  <c r="B9" i="1"/>
  <c r="C9" i="1"/>
  <c r="B10" i="1"/>
  <c r="C10" i="1"/>
  <c r="B11" i="1"/>
  <c r="C11" i="1"/>
  <c r="B12" i="1"/>
  <c r="C12" i="1"/>
  <c r="B13" i="1"/>
  <c r="C13" i="1"/>
  <c r="B14" i="1"/>
  <c r="C14" i="1"/>
  <c r="B15" i="1"/>
  <c r="C15" i="1"/>
  <c r="B16" i="1"/>
  <c r="C16" i="1"/>
  <c r="B17" i="1"/>
  <c r="C17" i="1"/>
  <c r="B18" i="1"/>
  <c r="C18" i="1"/>
  <c r="B19" i="1"/>
  <c r="C19" i="1"/>
  <c r="B20" i="1"/>
  <c r="C20" i="1"/>
  <c r="B21" i="1"/>
  <c r="C21" i="1"/>
  <c r="B22" i="1"/>
  <c r="C22" i="1"/>
  <c r="B23" i="1"/>
  <c r="C23" i="1"/>
  <c r="B24" i="1"/>
  <c r="C24" i="1"/>
  <c r="B25" i="1"/>
  <c r="C25" i="1"/>
  <c r="B26" i="1"/>
  <c r="C26" i="1"/>
  <c r="B27" i="1"/>
  <c r="C27" i="1"/>
  <c r="B28" i="1"/>
  <c r="C28" i="1"/>
  <c r="B29" i="1"/>
  <c r="C29" i="1"/>
  <c r="B30" i="1"/>
  <c r="C30" i="1"/>
  <c r="B31" i="1"/>
  <c r="C31" i="1"/>
  <c r="B32" i="1"/>
  <c r="C32" i="1"/>
  <c r="B33" i="1"/>
  <c r="C33" i="1"/>
  <c r="B34" i="1"/>
  <c r="C34" i="1"/>
  <c r="B35" i="1"/>
  <c r="C35" i="1"/>
  <c r="B36" i="1"/>
  <c r="C36" i="1"/>
  <c r="B37" i="1"/>
  <c r="C37" i="1"/>
  <c r="B38" i="1"/>
  <c r="C38" i="1"/>
  <c r="B39" i="1"/>
  <c r="C39" i="1"/>
  <c r="B40" i="1"/>
  <c r="C40" i="1"/>
  <c r="B41" i="1"/>
  <c r="C41" i="1"/>
  <c r="B42" i="1"/>
  <c r="C42" i="1"/>
  <c r="B43" i="1"/>
  <c r="C43" i="1"/>
  <c r="B44" i="1"/>
  <c r="C44" i="1"/>
  <c r="B45" i="1"/>
  <c r="C45" i="1"/>
  <c r="B46" i="1"/>
  <c r="C46" i="1"/>
  <c r="B47" i="1"/>
  <c r="C47" i="1"/>
  <c r="B48" i="1"/>
  <c r="C48" i="1"/>
  <c r="B49" i="1"/>
  <c r="C49" i="1"/>
  <c r="B50" i="1"/>
  <c r="C50" i="1"/>
  <c r="B51" i="1"/>
  <c r="C51" i="1"/>
  <c r="B52" i="1"/>
  <c r="C52" i="1"/>
  <c r="B53" i="1"/>
  <c r="C53" i="1"/>
  <c r="B54" i="1"/>
  <c r="C54" i="1"/>
  <c r="B55" i="1"/>
  <c r="C55" i="1"/>
  <c r="B56" i="1"/>
  <c r="C56" i="1"/>
  <c r="B57" i="1"/>
  <c r="C57" i="1"/>
  <c r="B58" i="1"/>
  <c r="C58" i="1"/>
  <c r="B59" i="1"/>
  <c r="C59" i="1"/>
  <c r="B60" i="1"/>
  <c r="C60" i="1"/>
  <c r="B61" i="1"/>
  <c r="C61" i="1"/>
  <c r="B62" i="1"/>
  <c r="C62" i="1"/>
  <c r="B63" i="1"/>
  <c r="C63" i="1"/>
  <c r="B64" i="1"/>
  <c r="C64" i="1"/>
  <c r="B65" i="1"/>
  <c r="C65" i="1"/>
  <c r="B66" i="1"/>
  <c r="C66" i="1"/>
  <c r="B67" i="1"/>
  <c r="C67" i="1"/>
  <c r="B68" i="1"/>
  <c r="C68" i="1"/>
  <c r="B69" i="1"/>
  <c r="C69" i="1"/>
  <c r="B70" i="1"/>
  <c r="C70" i="1"/>
  <c r="B71" i="1"/>
  <c r="C71" i="1"/>
  <c r="B72" i="1"/>
  <c r="C72" i="1"/>
  <c r="B73" i="1"/>
  <c r="C73" i="1"/>
  <c r="B74" i="1"/>
  <c r="C74" i="1"/>
  <c r="B75" i="1"/>
  <c r="C75" i="1"/>
  <c r="B76" i="1"/>
  <c r="C76" i="1"/>
  <c r="B77" i="1"/>
  <c r="C77" i="1"/>
  <c r="B78" i="1"/>
  <c r="C78" i="1"/>
  <c r="B79" i="1"/>
  <c r="C79" i="1"/>
  <c r="B80" i="1"/>
  <c r="C80" i="1"/>
  <c r="B81" i="1"/>
  <c r="C81" i="1"/>
  <c r="B82" i="1"/>
  <c r="C82" i="1"/>
  <c r="B83" i="1"/>
  <c r="C83" i="1"/>
  <c r="B84" i="1"/>
  <c r="C84" i="1"/>
  <c r="B85" i="1"/>
  <c r="C85" i="1"/>
  <c r="B86" i="1"/>
  <c r="C86" i="1"/>
  <c r="B87" i="1"/>
  <c r="C87" i="1"/>
  <c r="B88" i="1"/>
  <c r="C88" i="1"/>
  <c r="B89" i="1"/>
  <c r="C89" i="1"/>
  <c r="B90" i="1"/>
  <c r="C90" i="1"/>
  <c r="B91" i="1"/>
  <c r="C91" i="1"/>
  <c r="B92" i="1"/>
  <c r="C92" i="1"/>
  <c r="B93" i="1"/>
  <c r="C93" i="1"/>
  <c r="B94" i="1"/>
  <c r="C94" i="1"/>
  <c r="B95" i="1"/>
  <c r="C95" i="1"/>
  <c r="B96" i="1"/>
  <c r="C96" i="1"/>
  <c r="B97" i="1"/>
  <c r="C97" i="1"/>
  <c r="B98" i="1"/>
  <c r="C98" i="1"/>
  <c r="B99" i="1"/>
  <c r="C99" i="1"/>
  <c r="B100" i="1"/>
  <c r="C100" i="1"/>
  <c r="B101" i="1"/>
  <c r="C101" i="1"/>
  <c r="B102" i="1"/>
  <c r="C102" i="1"/>
  <c r="B103" i="1"/>
  <c r="C103" i="1"/>
  <c r="B104" i="1"/>
  <c r="C104" i="1"/>
  <c r="B105" i="1"/>
  <c r="C105" i="1"/>
  <c r="B106" i="1"/>
  <c r="C106" i="1"/>
  <c r="B107" i="1"/>
  <c r="C107" i="1"/>
  <c r="B108" i="1"/>
  <c r="C108" i="1"/>
  <c r="B109" i="1"/>
  <c r="C109" i="1"/>
  <c r="B110" i="1"/>
  <c r="C110" i="1"/>
  <c r="B111" i="1"/>
  <c r="C111" i="1"/>
  <c r="B112" i="1"/>
  <c r="C112" i="1"/>
  <c r="B113" i="1"/>
  <c r="C113" i="1"/>
  <c r="B114" i="1"/>
  <c r="C114" i="1"/>
  <c r="B115" i="1"/>
  <c r="C115" i="1"/>
  <c r="B116" i="1"/>
  <c r="C116" i="1"/>
  <c r="B117" i="1"/>
  <c r="C117" i="1"/>
  <c r="B118" i="1"/>
  <c r="C118" i="1"/>
  <c r="B119" i="1"/>
  <c r="C119" i="1"/>
  <c r="B120" i="1"/>
  <c r="C120" i="1"/>
  <c r="B121" i="1"/>
  <c r="C121" i="1"/>
  <c r="B122" i="1"/>
  <c r="C122" i="1"/>
  <c r="B123" i="1"/>
  <c r="C123" i="1"/>
  <c r="B124" i="1"/>
  <c r="C124" i="1"/>
  <c r="B125" i="1"/>
  <c r="C125" i="1"/>
  <c r="B126" i="1"/>
  <c r="C126" i="1"/>
  <c r="B127" i="1"/>
  <c r="C127" i="1"/>
  <c r="B128" i="1"/>
  <c r="C128" i="1"/>
  <c r="B129" i="1"/>
  <c r="C129" i="1"/>
  <c r="B130" i="1"/>
  <c r="C130" i="1"/>
  <c r="B131" i="1"/>
  <c r="C131" i="1"/>
  <c r="B132" i="1"/>
  <c r="C132" i="1"/>
  <c r="B133" i="1"/>
  <c r="C133" i="1"/>
  <c r="B134" i="1"/>
  <c r="C134" i="1"/>
  <c r="B135" i="1"/>
  <c r="C135" i="1"/>
  <c r="B136" i="1"/>
  <c r="C136" i="1"/>
  <c r="B137" i="1"/>
  <c r="C137" i="1"/>
  <c r="B138" i="1"/>
  <c r="C138" i="1"/>
  <c r="B139" i="1"/>
  <c r="C139" i="1"/>
  <c r="B140" i="1"/>
  <c r="C140" i="1"/>
  <c r="B141" i="1"/>
  <c r="C141" i="1"/>
  <c r="B142" i="1"/>
  <c r="C142" i="1"/>
  <c r="B143" i="1"/>
  <c r="C143" i="1"/>
  <c r="B144" i="1"/>
  <c r="C144" i="1"/>
  <c r="B145" i="1"/>
  <c r="C145" i="1"/>
  <c r="B146" i="1"/>
  <c r="C146" i="1"/>
  <c r="B147" i="1"/>
  <c r="C147" i="1"/>
  <c r="B148" i="1"/>
  <c r="C148" i="1"/>
  <c r="B149" i="1"/>
  <c r="C149" i="1"/>
  <c r="B150" i="1"/>
  <c r="C150" i="1"/>
  <c r="B151" i="1"/>
  <c r="C151" i="1"/>
  <c r="B152" i="1"/>
  <c r="C152" i="1"/>
  <c r="B153" i="1"/>
  <c r="C153" i="1"/>
  <c r="B154" i="1"/>
  <c r="C154" i="1"/>
  <c r="B155" i="1"/>
  <c r="C155" i="1"/>
  <c r="B156" i="1"/>
  <c r="C156" i="1"/>
  <c r="B157" i="1"/>
  <c r="C157" i="1"/>
  <c r="B158" i="1"/>
  <c r="C158" i="1"/>
  <c r="B159" i="1"/>
  <c r="C159" i="1"/>
  <c r="B160" i="1"/>
  <c r="C160" i="1"/>
  <c r="B161" i="1"/>
  <c r="C161" i="1"/>
  <c r="B162" i="1"/>
  <c r="C162" i="1"/>
  <c r="B163" i="1"/>
  <c r="C163" i="1"/>
  <c r="B164" i="1"/>
  <c r="C164" i="1"/>
  <c r="B165" i="1"/>
  <c r="C165" i="1"/>
  <c r="B166" i="1"/>
  <c r="C166" i="1"/>
  <c r="B167" i="1"/>
  <c r="C167" i="1"/>
  <c r="B168" i="1"/>
  <c r="C168" i="1"/>
  <c r="B169" i="1"/>
  <c r="C169" i="1"/>
  <c r="B170" i="1"/>
  <c r="C170" i="1"/>
  <c r="B171" i="1"/>
  <c r="C171" i="1"/>
  <c r="B172" i="1"/>
  <c r="C172" i="1"/>
  <c r="B173" i="1"/>
  <c r="C173" i="1"/>
  <c r="B174" i="1"/>
  <c r="C174" i="1"/>
  <c r="B175" i="1"/>
  <c r="C175" i="1"/>
  <c r="B176" i="1"/>
  <c r="C176" i="1"/>
  <c r="B177" i="1"/>
  <c r="C177" i="1"/>
  <c r="B178" i="1"/>
  <c r="C178" i="1"/>
  <c r="B179" i="1"/>
  <c r="C179" i="1"/>
  <c r="B180" i="1"/>
  <c r="C180" i="1"/>
  <c r="B181" i="1"/>
  <c r="C181" i="1"/>
  <c r="B182" i="1"/>
  <c r="C182" i="1"/>
  <c r="B183" i="1"/>
  <c r="C183" i="1"/>
  <c r="B184" i="1"/>
  <c r="C184" i="1"/>
  <c r="B185" i="1"/>
  <c r="C185" i="1"/>
  <c r="B186" i="1"/>
  <c r="C186" i="1"/>
  <c r="B187" i="1"/>
  <c r="C187" i="1"/>
  <c r="B188" i="1"/>
  <c r="C188" i="1"/>
  <c r="B189" i="1"/>
  <c r="C189" i="1"/>
  <c r="B190" i="1"/>
  <c r="C190" i="1"/>
  <c r="B191" i="1"/>
  <c r="C191" i="1"/>
  <c r="B192" i="1"/>
  <c r="C192" i="1"/>
  <c r="B193" i="1"/>
  <c r="C193" i="1"/>
  <c r="B194" i="1"/>
  <c r="C194" i="1"/>
  <c r="B195" i="1"/>
  <c r="C195" i="1"/>
  <c r="B196" i="1"/>
  <c r="C196" i="1"/>
  <c r="B197" i="1"/>
  <c r="C197" i="1"/>
  <c r="B198" i="1"/>
  <c r="C198" i="1"/>
  <c r="B199" i="1"/>
  <c r="C199" i="1"/>
  <c r="B200" i="1"/>
  <c r="C200" i="1"/>
  <c r="B201" i="1"/>
  <c r="C201" i="1"/>
  <c r="B202" i="1"/>
  <c r="C202" i="1"/>
  <c r="B203" i="1"/>
  <c r="C203" i="1"/>
  <c r="B204" i="1"/>
  <c r="C204" i="1"/>
  <c r="B205" i="1"/>
  <c r="C205" i="1"/>
  <c r="B206" i="1"/>
  <c r="C206" i="1"/>
  <c r="B207" i="1"/>
  <c r="C207" i="1"/>
  <c r="B208" i="1"/>
  <c r="C208" i="1"/>
  <c r="B209" i="1"/>
  <c r="C209" i="1"/>
  <c r="B210" i="1"/>
  <c r="C210" i="1"/>
  <c r="B211" i="1"/>
  <c r="C211" i="1"/>
  <c r="B212" i="1"/>
  <c r="C212" i="1"/>
  <c r="B213" i="1"/>
  <c r="C213" i="1"/>
  <c r="B214" i="1"/>
  <c r="C214" i="1"/>
  <c r="B215" i="1"/>
  <c r="C215" i="1"/>
  <c r="B216" i="1"/>
  <c r="C216" i="1"/>
  <c r="B217" i="1"/>
  <c r="C217" i="1"/>
  <c r="B218" i="1"/>
  <c r="C218" i="1"/>
  <c r="B219" i="1"/>
  <c r="C219" i="1"/>
  <c r="B220" i="1"/>
  <c r="C220" i="1"/>
  <c r="B221" i="1"/>
  <c r="C221" i="1"/>
  <c r="B222" i="1"/>
  <c r="C222" i="1"/>
  <c r="B223" i="1"/>
  <c r="C223" i="1"/>
  <c r="B224" i="1"/>
  <c r="C224" i="1"/>
  <c r="B225" i="1"/>
  <c r="C225" i="1"/>
  <c r="B226" i="1"/>
  <c r="C226" i="1"/>
  <c r="B227" i="1"/>
  <c r="C227" i="1"/>
  <c r="B228" i="1"/>
  <c r="C228" i="1"/>
  <c r="B229" i="1"/>
  <c r="C229" i="1"/>
  <c r="B230" i="1"/>
  <c r="C230" i="1"/>
  <c r="B231" i="1"/>
  <c r="C231" i="1"/>
  <c r="B232" i="1"/>
  <c r="C232" i="1"/>
  <c r="B233" i="1"/>
  <c r="C233" i="1"/>
  <c r="B234" i="1"/>
  <c r="C234" i="1"/>
  <c r="B235" i="1"/>
  <c r="C235" i="1"/>
  <c r="B236" i="1"/>
  <c r="C236" i="1"/>
  <c r="B237" i="1"/>
  <c r="C237" i="1"/>
  <c r="B238" i="1"/>
  <c r="C238" i="1"/>
  <c r="B239" i="1"/>
  <c r="C239" i="1"/>
  <c r="B240" i="1"/>
  <c r="C240" i="1"/>
  <c r="B241" i="1"/>
  <c r="C241" i="1"/>
  <c r="B242" i="1"/>
  <c r="C242" i="1"/>
  <c r="B243" i="1"/>
  <c r="C243" i="1"/>
  <c r="B244" i="1"/>
  <c r="C244" i="1"/>
  <c r="B245" i="1"/>
  <c r="C245" i="1"/>
  <c r="B246" i="1"/>
  <c r="C246" i="1"/>
  <c r="B247" i="1"/>
  <c r="C247" i="1"/>
  <c r="B248" i="1"/>
  <c r="C248" i="1"/>
  <c r="B249" i="1"/>
  <c r="C249" i="1"/>
  <c r="B250" i="1"/>
  <c r="C250" i="1"/>
  <c r="B251" i="1"/>
  <c r="C251" i="1"/>
  <c r="B252" i="1"/>
  <c r="C252" i="1"/>
  <c r="B253" i="1"/>
  <c r="C253" i="1"/>
  <c r="B254" i="1"/>
  <c r="C254" i="1"/>
  <c r="B255" i="1"/>
  <c r="C255" i="1"/>
  <c r="B256" i="1"/>
  <c r="C256" i="1"/>
  <c r="B257" i="1"/>
  <c r="C257" i="1"/>
  <c r="B258" i="1"/>
  <c r="C258" i="1"/>
  <c r="B259" i="1"/>
  <c r="C259" i="1"/>
  <c r="B260" i="1"/>
  <c r="C260" i="1"/>
  <c r="B261" i="1"/>
  <c r="C261" i="1"/>
  <c r="B262" i="1"/>
  <c r="C262" i="1"/>
  <c r="B263" i="1"/>
  <c r="C263" i="1"/>
  <c r="B264" i="1"/>
  <c r="C264" i="1"/>
  <c r="B265" i="1"/>
  <c r="C265" i="1"/>
  <c r="B266" i="1"/>
  <c r="C266" i="1"/>
  <c r="B267" i="1"/>
  <c r="C267" i="1"/>
  <c r="B268" i="1"/>
  <c r="C268" i="1"/>
  <c r="B269" i="1"/>
  <c r="C269" i="1"/>
  <c r="B270" i="1"/>
  <c r="C270" i="1"/>
  <c r="B271" i="1"/>
  <c r="C271" i="1"/>
  <c r="B272" i="1"/>
  <c r="C272" i="1"/>
  <c r="B273" i="1"/>
  <c r="C273" i="1"/>
  <c r="B274" i="1"/>
  <c r="C274" i="1"/>
  <c r="B275" i="1"/>
  <c r="C275" i="1"/>
  <c r="B276" i="1"/>
  <c r="C276" i="1"/>
  <c r="B277" i="1"/>
  <c r="C277" i="1"/>
  <c r="B278" i="1"/>
  <c r="C278" i="1"/>
  <c r="B279" i="1"/>
  <c r="C279" i="1"/>
  <c r="B280" i="1"/>
  <c r="C280" i="1"/>
  <c r="B281" i="1"/>
  <c r="C281" i="1"/>
  <c r="B282" i="1"/>
  <c r="C282" i="1"/>
  <c r="B283" i="1"/>
  <c r="C283" i="1"/>
  <c r="B284" i="1"/>
  <c r="C284" i="1"/>
  <c r="B285" i="1"/>
  <c r="C285" i="1"/>
  <c r="B286" i="1"/>
  <c r="C286" i="1"/>
  <c r="B287" i="1"/>
  <c r="C287" i="1"/>
  <c r="B288" i="1"/>
  <c r="C288" i="1"/>
  <c r="B289" i="1"/>
  <c r="C289" i="1"/>
  <c r="B290" i="1"/>
  <c r="C290" i="1"/>
  <c r="B291" i="1"/>
  <c r="C291" i="1"/>
  <c r="B292" i="1"/>
  <c r="C292" i="1"/>
  <c r="B293" i="1"/>
  <c r="C293" i="1"/>
  <c r="B294" i="1"/>
  <c r="C294" i="1"/>
  <c r="B295" i="1"/>
  <c r="C295" i="1"/>
  <c r="B296" i="1"/>
  <c r="C296" i="1"/>
  <c r="B297" i="1"/>
  <c r="C297" i="1"/>
  <c r="B298" i="1"/>
  <c r="C298" i="1"/>
  <c r="B299" i="1"/>
  <c r="C299" i="1"/>
  <c r="B300" i="1"/>
  <c r="C300" i="1"/>
  <c r="B301" i="1"/>
  <c r="C301" i="1"/>
  <c r="B302" i="1"/>
  <c r="C302" i="1"/>
  <c r="B303" i="1"/>
  <c r="C303" i="1"/>
  <c r="B304" i="1"/>
  <c r="C304" i="1"/>
  <c r="B305" i="1"/>
  <c r="C305" i="1"/>
  <c r="B306" i="1"/>
  <c r="C306" i="1"/>
  <c r="B307" i="1"/>
  <c r="C307" i="1"/>
  <c r="B308" i="1"/>
  <c r="C308" i="1"/>
  <c r="B309" i="1"/>
  <c r="C309" i="1"/>
  <c r="B310" i="1"/>
  <c r="C310" i="1"/>
  <c r="B311" i="1"/>
  <c r="C311" i="1"/>
  <c r="B312" i="1"/>
  <c r="C312" i="1"/>
  <c r="B313" i="1"/>
  <c r="C313" i="1"/>
  <c r="B314" i="1"/>
  <c r="C314" i="1"/>
  <c r="B315" i="1"/>
  <c r="C315" i="1"/>
  <c r="B316" i="1"/>
  <c r="C316" i="1"/>
  <c r="B317" i="1"/>
  <c r="C317" i="1"/>
  <c r="B318" i="1"/>
  <c r="C318" i="1"/>
  <c r="B319" i="1"/>
  <c r="C319" i="1"/>
  <c r="B320" i="1"/>
  <c r="C320" i="1"/>
  <c r="B321" i="1"/>
  <c r="C321" i="1"/>
  <c r="B322" i="1"/>
  <c r="C322" i="1"/>
  <c r="B323" i="1"/>
  <c r="C323" i="1"/>
  <c r="B324" i="1"/>
  <c r="C324" i="1"/>
  <c r="B325" i="1"/>
  <c r="C325" i="1"/>
  <c r="B326" i="1"/>
  <c r="C326" i="1"/>
  <c r="B327" i="1"/>
  <c r="C327" i="1"/>
  <c r="B328" i="1"/>
  <c r="C328" i="1"/>
  <c r="B329" i="1"/>
  <c r="C329" i="1"/>
  <c r="B330" i="1"/>
  <c r="C330" i="1"/>
  <c r="B331" i="1"/>
  <c r="C331" i="1"/>
  <c r="B332" i="1"/>
  <c r="C332" i="1"/>
  <c r="B333" i="1"/>
  <c r="C333" i="1"/>
  <c r="B334" i="1"/>
  <c r="C334" i="1"/>
  <c r="B335" i="1"/>
  <c r="C335" i="1"/>
  <c r="B336" i="1"/>
  <c r="C336" i="1"/>
  <c r="B337" i="1"/>
  <c r="C337" i="1"/>
  <c r="B338" i="1"/>
  <c r="C338" i="1"/>
  <c r="B339" i="1"/>
  <c r="C339" i="1"/>
  <c r="B340" i="1"/>
  <c r="C340" i="1"/>
  <c r="B341" i="1"/>
  <c r="C341" i="1"/>
  <c r="B342" i="1"/>
  <c r="C342" i="1"/>
  <c r="B343" i="1"/>
  <c r="C343" i="1"/>
  <c r="B344" i="1"/>
  <c r="C344" i="1"/>
  <c r="B345" i="1"/>
  <c r="C345" i="1"/>
  <c r="B346" i="1"/>
  <c r="C346" i="1"/>
  <c r="B347" i="1"/>
  <c r="C347" i="1"/>
  <c r="B348" i="1"/>
  <c r="C348" i="1"/>
  <c r="B349" i="1"/>
  <c r="C349" i="1"/>
  <c r="B350" i="1"/>
  <c r="C350" i="1"/>
  <c r="B351" i="1"/>
  <c r="C351" i="1"/>
  <c r="B352" i="1"/>
  <c r="C352" i="1"/>
  <c r="B353" i="1"/>
  <c r="C353" i="1"/>
  <c r="B354" i="1"/>
  <c r="C354" i="1"/>
  <c r="B355" i="1"/>
  <c r="C355" i="1"/>
  <c r="B356" i="1"/>
  <c r="C356" i="1"/>
  <c r="B357" i="1"/>
  <c r="C357" i="1"/>
  <c r="B358" i="1"/>
  <c r="C358" i="1"/>
  <c r="B359" i="1"/>
  <c r="C359" i="1"/>
  <c r="B360" i="1"/>
  <c r="C360" i="1"/>
  <c r="B361" i="1"/>
  <c r="C361" i="1"/>
  <c r="B362" i="1"/>
  <c r="C362" i="1"/>
  <c r="B363" i="1"/>
  <c r="C363" i="1"/>
  <c r="B364" i="1"/>
  <c r="C364" i="1"/>
  <c r="B365" i="1"/>
  <c r="C365" i="1"/>
  <c r="B366" i="1"/>
  <c r="C366" i="1"/>
  <c r="B367" i="1"/>
  <c r="C367" i="1"/>
  <c r="B368" i="1"/>
  <c r="C368" i="1"/>
  <c r="B369" i="1"/>
  <c r="C369" i="1"/>
  <c r="B370" i="1"/>
  <c r="C370" i="1"/>
  <c r="B371" i="1"/>
  <c r="C371" i="1"/>
  <c r="B372" i="1"/>
  <c r="C372" i="1"/>
  <c r="B373" i="1"/>
  <c r="C373" i="1"/>
  <c r="B374" i="1"/>
  <c r="C374" i="1"/>
  <c r="B375" i="1"/>
  <c r="C375" i="1"/>
  <c r="B376" i="1"/>
  <c r="C376" i="1"/>
  <c r="B377" i="1"/>
  <c r="C377" i="1"/>
  <c r="B378" i="1"/>
  <c r="C378" i="1"/>
  <c r="B379" i="1"/>
  <c r="C379" i="1"/>
  <c r="B380" i="1"/>
  <c r="C380" i="1"/>
  <c r="B381" i="1"/>
  <c r="C381" i="1"/>
  <c r="B382" i="1"/>
  <c r="C382" i="1"/>
  <c r="B383" i="1"/>
  <c r="C383" i="1"/>
  <c r="B384" i="1"/>
  <c r="C384" i="1"/>
  <c r="B385" i="1"/>
  <c r="C385" i="1"/>
  <c r="B386" i="1"/>
  <c r="C386" i="1"/>
  <c r="B387" i="1"/>
  <c r="C387" i="1"/>
  <c r="B388" i="1"/>
  <c r="C388" i="1"/>
  <c r="B389" i="1"/>
  <c r="C389" i="1"/>
  <c r="B390" i="1"/>
  <c r="C390" i="1"/>
  <c r="B391" i="1"/>
  <c r="C391" i="1"/>
  <c r="B392" i="1"/>
  <c r="C392" i="1"/>
  <c r="B393" i="1"/>
  <c r="C393" i="1"/>
  <c r="B394" i="1"/>
  <c r="C394" i="1"/>
  <c r="B395" i="1"/>
  <c r="C395" i="1"/>
  <c r="B396" i="1"/>
  <c r="C396" i="1"/>
  <c r="B397" i="1"/>
  <c r="C397" i="1"/>
  <c r="B398" i="1"/>
  <c r="C398" i="1"/>
  <c r="B399" i="1"/>
  <c r="C399" i="1"/>
  <c r="B400" i="1"/>
  <c r="C400" i="1"/>
  <c r="B401" i="1"/>
  <c r="C401" i="1"/>
  <c r="B402" i="1"/>
  <c r="C402" i="1"/>
  <c r="B403" i="1"/>
  <c r="C403" i="1"/>
  <c r="B404" i="1"/>
  <c r="C404" i="1"/>
  <c r="B405" i="1"/>
  <c r="C405" i="1"/>
  <c r="B406" i="1"/>
  <c r="C406" i="1"/>
  <c r="B407" i="1"/>
  <c r="C407" i="1"/>
  <c r="B408" i="1"/>
  <c r="C408" i="1"/>
  <c r="B409" i="1"/>
  <c r="C409" i="1"/>
  <c r="B410" i="1"/>
  <c r="C410" i="1"/>
  <c r="B411" i="1"/>
  <c r="C411" i="1"/>
  <c r="B412" i="1"/>
  <c r="C412" i="1"/>
  <c r="B413" i="1"/>
  <c r="C413" i="1"/>
  <c r="B414" i="1"/>
  <c r="C414" i="1"/>
  <c r="B415" i="1"/>
  <c r="C415" i="1"/>
  <c r="B416" i="1"/>
  <c r="C416" i="1"/>
  <c r="B417" i="1"/>
  <c r="C417" i="1"/>
  <c r="B418" i="1"/>
  <c r="C418" i="1"/>
  <c r="B419" i="1"/>
  <c r="C419" i="1"/>
  <c r="B420" i="1"/>
  <c r="C420" i="1"/>
  <c r="B421" i="1"/>
  <c r="C421" i="1"/>
  <c r="B422" i="1"/>
  <c r="C422" i="1"/>
  <c r="B423" i="1"/>
  <c r="C423" i="1"/>
  <c r="B424" i="1"/>
  <c r="C424" i="1"/>
  <c r="B425" i="1"/>
  <c r="C425" i="1"/>
  <c r="B426" i="1"/>
  <c r="C426" i="1"/>
  <c r="B427" i="1"/>
  <c r="C427" i="1"/>
  <c r="B428" i="1"/>
  <c r="C428" i="1"/>
  <c r="B429" i="1"/>
  <c r="C429" i="1"/>
  <c r="B430" i="1"/>
  <c r="C430" i="1"/>
  <c r="B431" i="1"/>
  <c r="C431" i="1"/>
  <c r="B432" i="1"/>
  <c r="C432" i="1"/>
  <c r="B433" i="1"/>
  <c r="C433" i="1"/>
  <c r="B434" i="1"/>
  <c r="C434" i="1"/>
  <c r="B435" i="1"/>
  <c r="C435" i="1"/>
  <c r="B436" i="1"/>
  <c r="C436" i="1"/>
  <c r="B437" i="1"/>
  <c r="C437" i="1"/>
  <c r="B438" i="1"/>
  <c r="C438" i="1"/>
  <c r="B439" i="1"/>
  <c r="C439" i="1"/>
  <c r="B440" i="1"/>
  <c r="C440" i="1"/>
  <c r="B441" i="1"/>
  <c r="C441" i="1"/>
  <c r="B442" i="1"/>
  <c r="C442" i="1"/>
  <c r="B443" i="1"/>
  <c r="C443" i="1"/>
  <c r="B444" i="1"/>
  <c r="C444" i="1"/>
  <c r="B445" i="1"/>
  <c r="C445" i="1"/>
  <c r="B446" i="1"/>
  <c r="C446" i="1"/>
  <c r="B447" i="1"/>
  <c r="C447" i="1"/>
  <c r="B448" i="1"/>
  <c r="C448" i="1"/>
  <c r="B449" i="1"/>
  <c r="C449" i="1"/>
  <c r="B450" i="1"/>
  <c r="C450" i="1"/>
  <c r="B451" i="1"/>
  <c r="C451" i="1"/>
  <c r="B452" i="1"/>
  <c r="C452" i="1"/>
  <c r="B453" i="1"/>
  <c r="C453" i="1"/>
  <c r="B454" i="1"/>
  <c r="C454" i="1"/>
  <c r="B455" i="1"/>
  <c r="C455" i="1"/>
  <c r="B456" i="1"/>
  <c r="C456" i="1"/>
  <c r="B457" i="1"/>
  <c r="C457" i="1"/>
  <c r="B458" i="1"/>
  <c r="C458" i="1"/>
  <c r="B459" i="1"/>
  <c r="C459" i="1"/>
  <c r="B460" i="1"/>
  <c r="C460" i="1"/>
  <c r="B461" i="1"/>
  <c r="C461" i="1"/>
  <c r="B462" i="1"/>
  <c r="C462" i="1"/>
  <c r="B463" i="1"/>
  <c r="C463" i="1"/>
  <c r="B464" i="1"/>
  <c r="C464" i="1"/>
  <c r="B465" i="1"/>
  <c r="C465" i="1"/>
  <c r="B466" i="1"/>
  <c r="C466" i="1"/>
  <c r="B467" i="1"/>
  <c r="C467" i="1"/>
  <c r="B468" i="1"/>
  <c r="C468" i="1"/>
  <c r="B469" i="1"/>
  <c r="C469" i="1"/>
  <c r="B470" i="1"/>
  <c r="C470" i="1"/>
  <c r="B471" i="1"/>
  <c r="C471" i="1"/>
  <c r="B472" i="1"/>
  <c r="C472" i="1"/>
  <c r="B473" i="1"/>
  <c r="C473" i="1"/>
  <c r="B474" i="1"/>
  <c r="C474" i="1"/>
  <c r="B475" i="1"/>
  <c r="C475" i="1"/>
  <c r="B476" i="1"/>
  <c r="C476" i="1"/>
  <c r="B477" i="1"/>
  <c r="C477" i="1"/>
  <c r="B478" i="1"/>
  <c r="C478" i="1"/>
  <c r="B479" i="1"/>
  <c r="C479" i="1"/>
  <c r="B480" i="1"/>
  <c r="C480" i="1"/>
  <c r="B481" i="1"/>
  <c r="C481" i="1"/>
  <c r="B482" i="1"/>
  <c r="C482" i="1"/>
  <c r="B483" i="1"/>
  <c r="C483" i="1"/>
  <c r="B484" i="1"/>
  <c r="C484" i="1"/>
  <c r="B485" i="1"/>
  <c r="C485" i="1"/>
  <c r="B486" i="1"/>
  <c r="C486" i="1"/>
  <c r="B487" i="1"/>
  <c r="C487" i="1"/>
  <c r="B488" i="1"/>
  <c r="C488" i="1"/>
  <c r="B489" i="1"/>
  <c r="C489" i="1"/>
  <c r="B490" i="1"/>
  <c r="C490" i="1"/>
  <c r="B491" i="1"/>
  <c r="C491" i="1"/>
  <c r="B492" i="1"/>
  <c r="C492" i="1"/>
  <c r="B493" i="1"/>
  <c r="C493" i="1"/>
  <c r="B494" i="1"/>
  <c r="C494" i="1"/>
  <c r="B495" i="1"/>
  <c r="C495" i="1"/>
  <c r="B496" i="1"/>
  <c r="C496" i="1"/>
  <c r="B497" i="1"/>
  <c r="C497" i="1"/>
  <c r="B498" i="1"/>
  <c r="C498" i="1"/>
  <c r="B499" i="1"/>
  <c r="C499" i="1"/>
  <c r="B500" i="1"/>
  <c r="C500" i="1"/>
  <c r="B501" i="1"/>
  <c r="C501" i="1"/>
  <c r="B502" i="1"/>
  <c r="C502" i="1"/>
  <c r="B503" i="1"/>
  <c r="C503" i="1"/>
  <c r="B504" i="1"/>
  <c r="C504" i="1"/>
  <c r="B505" i="1"/>
  <c r="C505" i="1"/>
  <c r="B506" i="1"/>
  <c r="C506" i="1"/>
  <c r="B507" i="1"/>
  <c r="C507" i="1"/>
  <c r="B508" i="1"/>
  <c r="C508" i="1"/>
  <c r="B509" i="1"/>
  <c r="C509" i="1"/>
  <c r="B510" i="1"/>
  <c r="C510" i="1"/>
  <c r="B511" i="1"/>
  <c r="C511" i="1"/>
  <c r="B512" i="1"/>
  <c r="C512" i="1"/>
  <c r="B513" i="1"/>
  <c r="C513" i="1"/>
  <c r="B514" i="1"/>
  <c r="C514" i="1"/>
  <c r="B515" i="1"/>
  <c r="C515" i="1"/>
  <c r="B516" i="1"/>
  <c r="C516" i="1"/>
  <c r="B517" i="1"/>
  <c r="C517" i="1"/>
  <c r="B518" i="1"/>
  <c r="C518" i="1"/>
  <c r="B519" i="1"/>
  <c r="C519" i="1"/>
  <c r="B520" i="1"/>
  <c r="C520" i="1"/>
  <c r="B521" i="1"/>
  <c r="C521" i="1"/>
  <c r="B522" i="1"/>
  <c r="C522" i="1"/>
  <c r="B523" i="1"/>
  <c r="C523" i="1"/>
  <c r="B524" i="1"/>
  <c r="C524" i="1"/>
  <c r="B525" i="1"/>
  <c r="C525" i="1"/>
  <c r="B526" i="1"/>
  <c r="C526" i="1"/>
  <c r="B527" i="1"/>
  <c r="C527" i="1"/>
  <c r="B528" i="1"/>
  <c r="C528" i="1"/>
  <c r="B529" i="1"/>
  <c r="C529" i="1"/>
  <c r="B530" i="1"/>
  <c r="C530" i="1"/>
  <c r="B531" i="1"/>
  <c r="C531" i="1"/>
  <c r="B532" i="1"/>
  <c r="C532" i="1"/>
  <c r="B533" i="1"/>
  <c r="C533" i="1"/>
  <c r="B534" i="1"/>
  <c r="C534" i="1"/>
  <c r="B535" i="1"/>
  <c r="C535" i="1"/>
  <c r="B536" i="1"/>
  <c r="C536" i="1"/>
  <c r="B537" i="1"/>
  <c r="C537" i="1"/>
  <c r="B538" i="1"/>
  <c r="C538" i="1"/>
  <c r="B539" i="1"/>
  <c r="C539" i="1"/>
  <c r="B540" i="1"/>
  <c r="C540" i="1"/>
  <c r="B541" i="1"/>
  <c r="C541" i="1"/>
  <c r="B542" i="1"/>
  <c r="C542" i="1"/>
  <c r="B543" i="1"/>
  <c r="C543" i="1"/>
  <c r="B544" i="1"/>
  <c r="C544" i="1"/>
  <c r="B545" i="1"/>
  <c r="C545" i="1"/>
  <c r="B546" i="1"/>
  <c r="C546" i="1"/>
  <c r="B547" i="1"/>
  <c r="C547" i="1"/>
  <c r="B548" i="1"/>
  <c r="C548" i="1"/>
  <c r="B549" i="1"/>
  <c r="C549" i="1"/>
  <c r="B550" i="1"/>
  <c r="C550" i="1"/>
  <c r="B551" i="1"/>
  <c r="C551" i="1"/>
  <c r="B552" i="1"/>
  <c r="C552" i="1"/>
  <c r="B553" i="1"/>
  <c r="C553" i="1"/>
  <c r="B554" i="1"/>
  <c r="C554" i="1"/>
  <c r="B555" i="1"/>
  <c r="C555" i="1"/>
  <c r="B556" i="1"/>
  <c r="C556" i="1"/>
  <c r="B557" i="1"/>
  <c r="C557" i="1"/>
  <c r="B558" i="1"/>
  <c r="C558" i="1"/>
  <c r="B559" i="1"/>
  <c r="C559" i="1"/>
  <c r="B560" i="1"/>
  <c r="C560" i="1"/>
  <c r="B561" i="1"/>
  <c r="C561" i="1"/>
  <c r="B562" i="1"/>
  <c r="C562" i="1"/>
  <c r="B563" i="1"/>
  <c r="C563" i="1"/>
  <c r="B564" i="1"/>
  <c r="C564" i="1"/>
  <c r="B565" i="1"/>
  <c r="C565" i="1"/>
  <c r="B566" i="1"/>
  <c r="C566" i="1"/>
  <c r="B567" i="1"/>
  <c r="C567" i="1"/>
  <c r="B568" i="1"/>
  <c r="C568" i="1"/>
  <c r="B569" i="1"/>
  <c r="C569" i="1"/>
  <c r="B570" i="1"/>
  <c r="C570" i="1"/>
  <c r="B571" i="1"/>
  <c r="C571" i="1"/>
  <c r="B572" i="1"/>
  <c r="C572" i="1"/>
  <c r="B573" i="1"/>
  <c r="C573" i="1"/>
  <c r="B574" i="1"/>
  <c r="C574" i="1"/>
  <c r="B575" i="1"/>
  <c r="C575" i="1"/>
  <c r="B576" i="1"/>
  <c r="C576" i="1"/>
  <c r="B577" i="1"/>
  <c r="C577" i="1"/>
  <c r="B578" i="1"/>
  <c r="C578" i="1"/>
  <c r="B579" i="1"/>
  <c r="C579" i="1"/>
  <c r="B580" i="1"/>
  <c r="C580" i="1"/>
  <c r="B581" i="1"/>
  <c r="C581" i="1"/>
  <c r="B582" i="1"/>
  <c r="C582" i="1"/>
  <c r="B583" i="1"/>
  <c r="C583" i="1"/>
  <c r="B584" i="1"/>
  <c r="C584" i="1"/>
  <c r="B585" i="1"/>
  <c r="C585" i="1"/>
  <c r="B586" i="1"/>
  <c r="C586" i="1"/>
  <c r="B587" i="1"/>
  <c r="C587" i="1"/>
  <c r="B588" i="1"/>
  <c r="C588" i="1"/>
  <c r="B589" i="1"/>
  <c r="C589" i="1"/>
  <c r="B590" i="1"/>
  <c r="C590" i="1"/>
  <c r="B591" i="1"/>
  <c r="C591" i="1"/>
  <c r="B592" i="1"/>
  <c r="C592" i="1"/>
  <c r="B593" i="1"/>
  <c r="C593" i="1"/>
  <c r="B594" i="1"/>
  <c r="C594" i="1"/>
  <c r="B595" i="1"/>
  <c r="C595" i="1"/>
  <c r="B596" i="1"/>
  <c r="C596" i="1"/>
  <c r="B597" i="1"/>
  <c r="C597" i="1"/>
  <c r="B598" i="1"/>
  <c r="C598" i="1"/>
  <c r="B599" i="1"/>
  <c r="C599" i="1"/>
  <c r="B600" i="1"/>
  <c r="C600" i="1"/>
  <c r="B601" i="1"/>
  <c r="C601" i="1"/>
  <c r="B602" i="1"/>
  <c r="C602" i="1"/>
  <c r="B603" i="1"/>
  <c r="C603" i="1"/>
  <c r="B604" i="1"/>
  <c r="C604" i="1"/>
  <c r="B605" i="1"/>
  <c r="C605" i="1"/>
  <c r="B606" i="1"/>
  <c r="C606" i="1"/>
  <c r="B607" i="1"/>
  <c r="C607" i="1"/>
  <c r="B608" i="1"/>
  <c r="C608" i="1"/>
  <c r="B609" i="1"/>
  <c r="C609" i="1"/>
  <c r="B610" i="1"/>
  <c r="C610" i="1"/>
  <c r="B611" i="1"/>
  <c r="C611" i="1"/>
  <c r="B612" i="1"/>
  <c r="C612" i="1"/>
  <c r="B613" i="1"/>
  <c r="C613" i="1"/>
  <c r="B614" i="1"/>
  <c r="C614" i="1"/>
  <c r="B615" i="1"/>
  <c r="C615" i="1"/>
  <c r="B616" i="1"/>
  <c r="C616" i="1"/>
  <c r="B617" i="1"/>
  <c r="C617" i="1"/>
  <c r="B618" i="1"/>
  <c r="C618" i="1"/>
  <c r="B619" i="1"/>
  <c r="C619" i="1"/>
  <c r="B620" i="1"/>
  <c r="C620" i="1"/>
  <c r="B621" i="1"/>
  <c r="C621" i="1"/>
  <c r="B622" i="1"/>
  <c r="C622" i="1"/>
  <c r="B623" i="1"/>
  <c r="C623" i="1"/>
  <c r="B624" i="1"/>
  <c r="C624" i="1"/>
  <c r="B625" i="1"/>
  <c r="C625" i="1"/>
  <c r="B626" i="1"/>
  <c r="C626" i="1"/>
  <c r="B627" i="1"/>
  <c r="C627" i="1"/>
  <c r="B628" i="1"/>
  <c r="C628" i="1"/>
  <c r="B629" i="1"/>
  <c r="C629" i="1"/>
  <c r="B630" i="1"/>
  <c r="C630" i="1"/>
  <c r="B631" i="1"/>
  <c r="C631" i="1"/>
  <c r="B632" i="1"/>
  <c r="C632" i="1"/>
  <c r="B633" i="1"/>
  <c r="C633" i="1"/>
  <c r="B634" i="1"/>
  <c r="C634" i="1"/>
  <c r="B635" i="1"/>
  <c r="C635" i="1"/>
  <c r="B636" i="1"/>
  <c r="C636" i="1"/>
  <c r="B637" i="1"/>
  <c r="C637" i="1"/>
  <c r="B638" i="1"/>
  <c r="C638" i="1"/>
  <c r="B639" i="1"/>
  <c r="C639" i="1"/>
  <c r="B640" i="1"/>
  <c r="C640" i="1"/>
  <c r="B641" i="1"/>
  <c r="C641" i="1"/>
  <c r="B642" i="1"/>
  <c r="C642" i="1"/>
  <c r="B643" i="1"/>
  <c r="C643" i="1"/>
  <c r="B644" i="1"/>
  <c r="C644" i="1"/>
  <c r="B645" i="1"/>
  <c r="C645" i="1"/>
  <c r="B646" i="1"/>
  <c r="C646" i="1"/>
  <c r="B647" i="1"/>
  <c r="C647" i="1"/>
  <c r="B648" i="1"/>
  <c r="C648" i="1"/>
  <c r="B649" i="1"/>
  <c r="C649" i="1"/>
  <c r="B650" i="1"/>
  <c r="C650" i="1"/>
  <c r="B651" i="1"/>
  <c r="C651" i="1"/>
  <c r="B652" i="1"/>
  <c r="C652" i="1"/>
  <c r="B653" i="1"/>
  <c r="C653" i="1"/>
  <c r="B654" i="1"/>
  <c r="C654" i="1"/>
  <c r="B655" i="1"/>
  <c r="C655" i="1"/>
  <c r="B656" i="1"/>
  <c r="C656" i="1"/>
  <c r="B657" i="1"/>
  <c r="C657" i="1"/>
  <c r="B658" i="1"/>
  <c r="C658" i="1"/>
  <c r="B659" i="1"/>
  <c r="C659" i="1"/>
  <c r="B660" i="1"/>
  <c r="C660" i="1"/>
  <c r="B661" i="1"/>
  <c r="C661" i="1"/>
  <c r="B662" i="1"/>
  <c r="C662" i="1"/>
  <c r="B663" i="1"/>
  <c r="C663" i="1"/>
  <c r="B664" i="1"/>
  <c r="C664" i="1"/>
  <c r="B665" i="1"/>
  <c r="C665" i="1"/>
  <c r="B666" i="1"/>
  <c r="C666" i="1"/>
  <c r="B667" i="1"/>
  <c r="C667" i="1"/>
  <c r="B668" i="1"/>
  <c r="C668" i="1"/>
  <c r="B669" i="1"/>
  <c r="C669" i="1"/>
  <c r="B670" i="1"/>
  <c r="C670" i="1"/>
  <c r="B671" i="1"/>
  <c r="C671" i="1"/>
  <c r="B672" i="1"/>
  <c r="C672" i="1"/>
  <c r="B673" i="1"/>
  <c r="C673" i="1"/>
  <c r="B674" i="1"/>
  <c r="C674" i="1"/>
  <c r="B675" i="1"/>
  <c r="C675" i="1"/>
  <c r="B676" i="1"/>
  <c r="C676" i="1"/>
  <c r="B677" i="1"/>
  <c r="C677" i="1"/>
  <c r="B678" i="1"/>
  <c r="C678" i="1"/>
  <c r="B679" i="1"/>
  <c r="C679" i="1"/>
  <c r="B680" i="1"/>
  <c r="C680" i="1"/>
  <c r="B681" i="1"/>
  <c r="C681" i="1"/>
  <c r="B682" i="1"/>
  <c r="C682" i="1"/>
  <c r="B683" i="1"/>
  <c r="C683" i="1"/>
  <c r="B684" i="1"/>
  <c r="C684" i="1"/>
  <c r="B685" i="1"/>
  <c r="C685" i="1"/>
  <c r="B686" i="1"/>
  <c r="C686" i="1"/>
  <c r="B687" i="1"/>
  <c r="C687" i="1"/>
  <c r="B688" i="1"/>
  <c r="C688" i="1"/>
  <c r="B689" i="1"/>
  <c r="C689" i="1"/>
  <c r="B690" i="1"/>
  <c r="C690" i="1"/>
  <c r="B691" i="1"/>
  <c r="C691" i="1"/>
  <c r="B692" i="1"/>
  <c r="C692" i="1"/>
  <c r="B693" i="1"/>
  <c r="C693" i="1"/>
  <c r="B694" i="1"/>
  <c r="C694" i="1"/>
  <c r="B695" i="1"/>
  <c r="C695" i="1"/>
  <c r="B696" i="1"/>
  <c r="C696" i="1"/>
  <c r="B697" i="1"/>
  <c r="C697" i="1"/>
  <c r="B698" i="1"/>
  <c r="C698" i="1"/>
  <c r="B699" i="1"/>
  <c r="C699" i="1"/>
  <c r="B700" i="1"/>
  <c r="C700" i="1"/>
  <c r="B701" i="1"/>
  <c r="C701" i="1"/>
  <c r="B702" i="1"/>
  <c r="C702" i="1"/>
  <c r="B703" i="1"/>
  <c r="C703" i="1"/>
  <c r="B704" i="1"/>
  <c r="C704" i="1"/>
  <c r="B705" i="1"/>
  <c r="C705" i="1"/>
  <c r="B706" i="1"/>
  <c r="C706" i="1"/>
  <c r="B707" i="1"/>
  <c r="C707" i="1"/>
  <c r="B708" i="1"/>
  <c r="C708" i="1"/>
  <c r="B709" i="1"/>
  <c r="C709" i="1"/>
  <c r="B710" i="1"/>
  <c r="C710" i="1"/>
  <c r="B711" i="1"/>
  <c r="C711" i="1"/>
  <c r="B712" i="1"/>
  <c r="C712" i="1"/>
  <c r="B713" i="1"/>
  <c r="C713" i="1"/>
  <c r="B714" i="1"/>
  <c r="C714" i="1"/>
  <c r="B715" i="1"/>
  <c r="C715" i="1"/>
  <c r="B716" i="1"/>
  <c r="C716" i="1"/>
  <c r="B717" i="1"/>
  <c r="C717" i="1"/>
  <c r="B718" i="1"/>
  <c r="C718" i="1"/>
  <c r="B719" i="1"/>
  <c r="C719" i="1"/>
  <c r="B720" i="1"/>
  <c r="C720" i="1"/>
  <c r="B721" i="1"/>
  <c r="C721" i="1"/>
  <c r="B722" i="1"/>
  <c r="C722" i="1"/>
  <c r="B723" i="1"/>
  <c r="C723" i="1"/>
  <c r="B724" i="1"/>
  <c r="C724" i="1"/>
  <c r="B725" i="1"/>
  <c r="C725" i="1"/>
  <c r="B726" i="1"/>
  <c r="C726" i="1"/>
  <c r="B727" i="1"/>
  <c r="C727" i="1"/>
  <c r="B728" i="1"/>
  <c r="C728" i="1"/>
  <c r="B729" i="1"/>
  <c r="C729" i="1"/>
  <c r="B730" i="1"/>
  <c r="C730" i="1"/>
  <c r="B731" i="1"/>
  <c r="C731" i="1"/>
  <c r="B732" i="1"/>
  <c r="C732" i="1"/>
  <c r="B733" i="1"/>
  <c r="C733" i="1"/>
  <c r="B734" i="1"/>
  <c r="C734" i="1"/>
  <c r="B735" i="1"/>
  <c r="C735" i="1"/>
  <c r="B736" i="1"/>
  <c r="C736" i="1"/>
  <c r="B737" i="1"/>
  <c r="C737" i="1"/>
  <c r="B738" i="1"/>
  <c r="C738" i="1"/>
  <c r="B739" i="1"/>
  <c r="C739" i="1"/>
  <c r="B740" i="1"/>
  <c r="C740" i="1"/>
  <c r="B741" i="1"/>
  <c r="C741" i="1"/>
  <c r="B742" i="1"/>
  <c r="C742" i="1"/>
  <c r="B743" i="1"/>
  <c r="C743" i="1"/>
  <c r="B744" i="1"/>
  <c r="C744" i="1"/>
  <c r="B745" i="1"/>
  <c r="C745" i="1"/>
  <c r="B746" i="1"/>
  <c r="C746" i="1"/>
  <c r="B747" i="1"/>
  <c r="C747" i="1"/>
  <c r="B748" i="1"/>
  <c r="C748" i="1"/>
  <c r="B749" i="1"/>
  <c r="C749" i="1"/>
  <c r="B750" i="1"/>
  <c r="C750" i="1"/>
  <c r="B751" i="1"/>
  <c r="C751" i="1"/>
  <c r="B752" i="1"/>
  <c r="C752" i="1"/>
  <c r="B753" i="1"/>
  <c r="C753" i="1"/>
  <c r="B754" i="1"/>
  <c r="C754" i="1"/>
  <c r="B755" i="1"/>
  <c r="C755" i="1"/>
  <c r="B756" i="1"/>
  <c r="C756" i="1"/>
  <c r="B757" i="1"/>
  <c r="C757" i="1"/>
  <c r="B758" i="1"/>
  <c r="C758" i="1"/>
  <c r="B759" i="1"/>
  <c r="C759" i="1"/>
  <c r="B760" i="1"/>
  <c r="C760" i="1"/>
  <c r="B761" i="1"/>
  <c r="C761" i="1"/>
  <c r="B762" i="1"/>
  <c r="C762" i="1"/>
  <c r="B763" i="1"/>
  <c r="C763" i="1"/>
  <c r="B764" i="1"/>
  <c r="C764" i="1"/>
  <c r="B765" i="1"/>
  <c r="C765" i="1"/>
  <c r="B766" i="1"/>
  <c r="C766" i="1"/>
  <c r="B767" i="1"/>
  <c r="C767" i="1"/>
  <c r="B768" i="1"/>
  <c r="C768" i="1"/>
  <c r="B769" i="1"/>
  <c r="C769" i="1"/>
  <c r="B770" i="1"/>
  <c r="C770" i="1"/>
  <c r="B771" i="1"/>
  <c r="C771" i="1"/>
  <c r="B772" i="1"/>
  <c r="C772" i="1"/>
  <c r="B773" i="1"/>
  <c r="C773" i="1"/>
  <c r="B774" i="1"/>
  <c r="C774" i="1"/>
  <c r="B775" i="1"/>
  <c r="C775" i="1"/>
  <c r="B776" i="1"/>
  <c r="C776" i="1"/>
  <c r="B777" i="1"/>
  <c r="C777" i="1"/>
  <c r="B778" i="1"/>
  <c r="C778" i="1"/>
  <c r="B779" i="1"/>
  <c r="C779" i="1"/>
  <c r="B780" i="1"/>
  <c r="C780" i="1"/>
  <c r="B781" i="1"/>
  <c r="C781" i="1"/>
  <c r="B782" i="1"/>
  <c r="C782" i="1"/>
  <c r="B783" i="1"/>
  <c r="C783" i="1"/>
  <c r="B784" i="1"/>
  <c r="C784" i="1"/>
  <c r="B785" i="1"/>
  <c r="C785" i="1"/>
  <c r="B786" i="1"/>
  <c r="C786" i="1"/>
  <c r="B787" i="1"/>
  <c r="C787" i="1"/>
  <c r="B788" i="1"/>
  <c r="C788" i="1"/>
  <c r="B789" i="1"/>
  <c r="C789" i="1"/>
  <c r="B790" i="1"/>
  <c r="C790" i="1"/>
  <c r="B791" i="1"/>
  <c r="C791" i="1"/>
  <c r="B792" i="1"/>
  <c r="C792" i="1"/>
  <c r="B793" i="1"/>
  <c r="C793" i="1"/>
  <c r="B794" i="1"/>
  <c r="C794" i="1"/>
  <c r="B795" i="1"/>
  <c r="C795" i="1"/>
  <c r="B796" i="1"/>
  <c r="C796" i="1"/>
  <c r="B797" i="1"/>
  <c r="C797" i="1"/>
  <c r="B798" i="1"/>
  <c r="C798" i="1"/>
  <c r="B799" i="1"/>
  <c r="C799" i="1"/>
  <c r="B800" i="1"/>
  <c r="C800" i="1"/>
  <c r="B801" i="1"/>
  <c r="C801" i="1"/>
  <c r="B802" i="1"/>
  <c r="C802" i="1"/>
  <c r="B803" i="1"/>
  <c r="C803" i="1"/>
  <c r="B804" i="1"/>
  <c r="C804" i="1"/>
  <c r="B805" i="1"/>
  <c r="C805" i="1"/>
  <c r="B806" i="1"/>
  <c r="C806" i="1"/>
  <c r="B807" i="1"/>
  <c r="C807" i="1"/>
  <c r="B808" i="1"/>
  <c r="C808" i="1"/>
  <c r="B809" i="1"/>
  <c r="C809" i="1"/>
  <c r="B810" i="1"/>
  <c r="C810" i="1"/>
  <c r="B811" i="1"/>
  <c r="C811" i="1"/>
  <c r="B812" i="1"/>
  <c r="C812" i="1"/>
  <c r="B813" i="1"/>
  <c r="C813" i="1"/>
  <c r="B814" i="1"/>
  <c r="C814" i="1"/>
  <c r="B815" i="1"/>
  <c r="C815" i="1"/>
  <c r="B816" i="1"/>
  <c r="C816" i="1"/>
  <c r="B817" i="1"/>
  <c r="C817" i="1"/>
  <c r="B818" i="1"/>
  <c r="C818" i="1"/>
  <c r="B819" i="1"/>
  <c r="C819" i="1"/>
  <c r="B820" i="1"/>
  <c r="C820" i="1"/>
  <c r="B821" i="1"/>
  <c r="C821" i="1"/>
  <c r="B822" i="1"/>
  <c r="C822" i="1"/>
  <c r="B823" i="1"/>
  <c r="C823" i="1"/>
  <c r="B824" i="1"/>
  <c r="C824" i="1"/>
  <c r="B825" i="1"/>
  <c r="C825" i="1"/>
  <c r="B826" i="1"/>
  <c r="C826" i="1"/>
  <c r="B827" i="1"/>
  <c r="C827" i="1"/>
  <c r="B828" i="1"/>
  <c r="C828" i="1"/>
  <c r="B829" i="1"/>
  <c r="C829" i="1"/>
  <c r="B830" i="1"/>
  <c r="C830" i="1"/>
  <c r="B831" i="1"/>
  <c r="C831" i="1"/>
  <c r="B832" i="1"/>
  <c r="C832" i="1"/>
  <c r="B833" i="1"/>
  <c r="C833" i="1"/>
  <c r="B834" i="1"/>
  <c r="C834" i="1"/>
  <c r="B835" i="1"/>
  <c r="C835" i="1"/>
  <c r="B836" i="1"/>
  <c r="C836" i="1"/>
  <c r="B837" i="1"/>
  <c r="C837" i="1"/>
  <c r="B838" i="1"/>
  <c r="C838" i="1"/>
  <c r="B839" i="1"/>
  <c r="C839" i="1"/>
  <c r="B840" i="1"/>
  <c r="C840" i="1"/>
  <c r="B841" i="1"/>
  <c r="C841" i="1"/>
  <c r="B842" i="1"/>
  <c r="C842" i="1"/>
  <c r="B843" i="1"/>
  <c r="C843" i="1"/>
  <c r="B844" i="1"/>
  <c r="C844" i="1"/>
  <c r="B845" i="1"/>
  <c r="C845" i="1"/>
  <c r="B846" i="1"/>
  <c r="C846" i="1"/>
  <c r="B847" i="1"/>
  <c r="C847" i="1"/>
  <c r="B848" i="1"/>
  <c r="C848" i="1"/>
  <c r="B849" i="1"/>
  <c r="C849" i="1"/>
  <c r="B850" i="1"/>
  <c r="C850" i="1"/>
  <c r="B851" i="1"/>
  <c r="C851" i="1"/>
  <c r="B852" i="1"/>
  <c r="C852" i="1"/>
  <c r="B853" i="1"/>
  <c r="C853" i="1"/>
  <c r="B854" i="1"/>
  <c r="C854" i="1"/>
  <c r="B855" i="1"/>
  <c r="C855" i="1"/>
  <c r="B856" i="1"/>
  <c r="C856" i="1"/>
  <c r="B857" i="1"/>
  <c r="C857" i="1"/>
  <c r="B858" i="1"/>
  <c r="C858" i="1"/>
  <c r="B859" i="1"/>
  <c r="C859" i="1"/>
  <c r="B860" i="1"/>
  <c r="C860" i="1"/>
  <c r="B861" i="1"/>
  <c r="C861" i="1"/>
  <c r="B862" i="1"/>
  <c r="C862" i="1"/>
  <c r="B863" i="1"/>
  <c r="C863" i="1"/>
  <c r="B864" i="1"/>
  <c r="C864" i="1"/>
  <c r="B865" i="1"/>
  <c r="C865" i="1"/>
  <c r="B866" i="1"/>
  <c r="C866" i="1"/>
  <c r="B867" i="1"/>
  <c r="C867" i="1"/>
  <c r="B868" i="1"/>
  <c r="C868" i="1"/>
  <c r="B869" i="1"/>
  <c r="C869" i="1"/>
  <c r="B870" i="1"/>
  <c r="C870" i="1"/>
  <c r="B871" i="1"/>
  <c r="C871" i="1"/>
  <c r="B872" i="1"/>
  <c r="C872" i="1"/>
  <c r="B873" i="1"/>
  <c r="C873" i="1"/>
  <c r="B874" i="1"/>
  <c r="C874" i="1"/>
  <c r="B875" i="1"/>
  <c r="C875" i="1"/>
  <c r="B876" i="1"/>
  <c r="C876" i="1"/>
  <c r="B877" i="1"/>
  <c r="C877" i="1"/>
  <c r="B878" i="1"/>
  <c r="C878" i="1"/>
  <c r="B879" i="1"/>
  <c r="C879" i="1"/>
  <c r="B880" i="1"/>
  <c r="C880" i="1"/>
  <c r="B881" i="1"/>
  <c r="C881" i="1"/>
  <c r="B882" i="1"/>
  <c r="C882" i="1"/>
  <c r="B883" i="1"/>
  <c r="C883" i="1"/>
  <c r="B884" i="1"/>
  <c r="C884" i="1"/>
  <c r="B885" i="1"/>
  <c r="C885" i="1"/>
  <c r="B886" i="1"/>
  <c r="C886" i="1"/>
  <c r="B887" i="1"/>
  <c r="C887" i="1"/>
  <c r="B888" i="1"/>
  <c r="C888" i="1"/>
  <c r="B889" i="1"/>
  <c r="C889" i="1"/>
  <c r="B890" i="1"/>
  <c r="C890" i="1"/>
  <c r="B891" i="1"/>
  <c r="C891" i="1"/>
  <c r="B892" i="1"/>
  <c r="C892" i="1"/>
  <c r="B893" i="1"/>
  <c r="C893" i="1"/>
  <c r="B894" i="1"/>
  <c r="C894" i="1"/>
  <c r="B895" i="1"/>
  <c r="C895" i="1"/>
  <c r="B896" i="1"/>
  <c r="C896" i="1"/>
  <c r="B897" i="1"/>
  <c r="C897" i="1"/>
  <c r="B898" i="1"/>
  <c r="C898" i="1"/>
  <c r="B899" i="1"/>
  <c r="C899" i="1"/>
  <c r="B900" i="1"/>
  <c r="C900" i="1"/>
  <c r="B901" i="1"/>
  <c r="C901" i="1"/>
  <c r="B902" i="1"/>
  <c r="C902" i="1"/>
  <c r="B903" i="1"/>
  <c r="C903" i="1"/>
  <c r="B904" i="1"/>
  <c r="C904" i="1"/>
  <c r="B905" i="1"/>
  <c r="C905" i="1"/>
  <c r="B906" i="1"/>
  <c r="C906" i="1"/>
  <c r="B907" i="1"/>
  <c r="C907" i="1"/>
  <c r="B908" i="1"/>
  <c r="C908" i="1"/>
  <c r="B909" i="1"/>
  <c r="C909" i="1"/>
  <c r="B910" i="1"/>
  <c r="C910" i="1"/>
  <c r="B911" i="1"/>
  <c r="C911" i="1"/>
  <c r="B912" i="1"/>
  <c r="C912" i="1"/>
  <c r="B913" i="1"/>
  <c r="C913" i="1"/>
  <c r="B914" i="1"/>
  <c r="C914" i="1"/>
  <c r="B915" i="1"/>
  <c r="C915" i="1"/>
  <c r="B916" i="1"/>
  <c r="C916" i="1"/>
  <c r="B917" i="1"/>
  <c r="C917" i="1"/>
  <c r="B918" i="1"/>
  <c r="C918" i="1"/>
  <c r="B919" i="1"/>
  <c r="C919" i="1"/>
  <c r="B920" i="1"/>
  <c r="C920" i="1"/>
  <c r="B921" i="1"/>
  <c r="C921" i="1"/>
  <c r="B922" i="1"/>
  <c r="C922" i="1"/>
  <c r="B923" i="1"/>
  <c r="C923" i="1"/>
  <c r="B924" i="1"/>
  <c r="C924" i="1"/>
  <c r="B925" i="1"/>
  <c r="C925" i="1"/>
  <c r="B926" i="1"/>
  <c r="C926" i="1"/>
  <c r="B927" i="1"/>
  <c r="C927" i="1"/>
  <c r="B928" i="1"/>
  <c r="C928" i="1"/>
  <c r="B929" i="1"/>
  <c r="C929" i="1"/>
  <c r="B930" i="1"/>
  <c r="C930" i="1"/>
  <c r="B931" i="1"/>
  <c r="C931" i="1"/>
  <c r="B932" i="1"/>
  <c r="C932" i="1"/>
  <c r="B933" i="1"/>
  <c r="C933" i="1"/>
  <c r="B934" i="1"/>
  <c r="C934" i="1"/>
  <c r="B935" i="1"/>
  <c r="C935" i="1"/>
  <c r="B936" i="1"/>
  <c r="C936" i="1"/>
  <c r="B937" i="1"/>
  <c r="C937" i="1"/>
  <c r="B938" i="1"/>
  <c r="C938" i="1"/>
  <c r="B939" i="1"/>
  <c r="C939" i="1"/>
  <c r="B940" i="1"/>
  <c r="C940" i="1"/>
  <c r="B941" i="1"/>
  <c r="C941" i="1"/>
  <c r="B942" i="1"/>
  <c r="C942" i="1"/>
  <c r="B943" i="1"/>
  <c r="C943" i="1"/>
  <c r="B944" i="1"/>
  <c r="C944" i="1"/>
  <c r="B945" i="1"/>
  <c r="C945" i="1"/>
  <c r="B946" i="1"/>
  <c r="C946" i="1"/>
  <c r="B947" i="1"/>
  <c r="C947" i="1"/>
  <c r="B948" i="1"/>
  <c r="C948" i="1"/>
  <c r="B949" i="1"/>
  <c r="C949" i="1"/>
  <c r="B950" i="1"/>
  <c r="C950" i="1"/>
  <c r="B951" i="1"/>
  <c r="C951" i="1"/>
  <c r="B952" i="1"/>
  <c r="C952" i="1"/>
  <c r="B953" i="1"/>
  <c r="C953" i="1"/>
  <c r="B954" i="1"/>
  <c r="C954" i="1"/>
  <c r="B955" i="1"/>
  <c r="C955" i="1"/>
  <c r="B956" i="1"/>
  <c r="C956" i="1"/>
  <c r="B957" i="1"/>
  <c r="C957" i="1"/>
  <c r="B958" i="1"/>
  <c r="C958" i="1"/>
  <c r="B959" i="1"/>
  <c r="C959" i="1"/>
  <c r="B960" i="1"/>
  <c r="C960" i="1"/>
  <c r="B961" i="1"/>
  <c r="C961" i="1"/>
  <c r="B962" i="1"/>
  <c r="C962" i="1"/>
  <c r="B963" i="1"/>
  <c r="C963" i="1"/>
  <c r="B964" i="1"/>
  <c r="C964" i="1"/>
  <c r="B965" i="1"/>
  <c r="C965" i="1"/>
  <c r="B966" i="1"/>
  <c r="C966" i="1"/>
  <c r="B967" i="1"/>
  <c r="C967" i="1"/>
  <c r="B968" i="1"/>
  <c r="C968" i="1"/>
  <c r="B969" i="1"/>
  <c r="C969" i="1"/>
  <c r="B970" i="1"/>
  <c r="C970" i="1"/>
  <c r="B971" i="1"/>
  <c r="C971" i="1"/>
  <c r="B972" i="1"/>
  <c r="C972" i="1"/>
  <c r="B973" i="1"/>
  <c r="C973" i="1"/>
  <c r="B974" i="1"/>
  <c r="C974" i="1"/>
  <c r="B975" i="1"/>
  <c r="C975" i="1"/>
  <c r="B976" i="1"/>
  <c r="C976" i="1"/>
  <c r="B977" i="1"/>
  <c r="C977" i="1"/>
  <c r="B978" i="1"/>
  <c r="C978" i="1"/>
  <c r="B979" i="1"/>
  <c r="C979" i="1"/>
  <c r="B980" i="1"/>
  <c r="C980" i="1"/>
  <c r="B981" i="1"/>
  <c r="C981" i="1"/>
  <c r="B982" i="1"/>
  <c r="C982" i="1"/>
  <c r="B983" i="1"/>
  <c r="C983" i="1"/>
  <c r="B984" i="1"/>
  <c r="C984" i="1"/>
  <c r="B985" i="1"/>
  <c r="C985" i="1"/>
  <c r="B986" i="1"/>
  <c r="C986" i="1"/>
  <c r="B987" i="1"/>
  <c r="C987" i="1"/>
  <c r="B988" i="1"/>
  <c r="C988" i="1"/>
  <c r="B989" i="1"/>
  <c r="C989" i="1"/>
  <c r="B990" i="1"/>
  <c r="C990" i="1"/>
  <c r="B991" i="1"/>
  <c r="C991" i="1"/>
  <c r="B992" i="1"/>
  <c r="C992" i="1"/>
  <c r="B993" i="1"/>
  <c r="C993" i="1"/>
  <c r="B994" i="1"/>
  <c r="C994" i="1"/>
  <c r="B995" i="1"/>
  <c r="C995" i="1"/>
  <c r="B996" i="1"/>
  <c r="C996" i="1"/>
  <c r="B997" i="1"/>
  <c r="C997" i="1"/>
  <c r="B998" i="1"/>
  <c r="C998" i="1"/>
  <c r="B999" i="1"/>
  <c r="C999" i="1"/>
  <c r="B1000" i="1"/>
  <c r="C1000" i="1"/>
  <c r="B1001" i="1"/>
  <c r="C1001" i="1"/>
  <c r="B1002" i="1"/>
  <c r="C1002" i="1"/>
  <c r="B1003" i="1"/>
  <c r="C1003" i="1"/>
  <c r="B1004" i="1"/>
  <c r="C1004" i="1"/>
  <c r="B1005" i="1"/>
  <c r="C1005" i="1"/>
  <c r="B1006" i="1"/>
  <c r="C1006" i="1"/>
  <c r="B1007" i="1"/>
  <c r="C1007" i="1"/>
  <c r="B1008" i="1"/>
  <c r="C1008" i="1"/>
  <c r="B1009" i="1"/>
  <c r="C1009" i="1"/>
  <c r="B1010" i="1"/>
  <c r="C1010" i="1"/>
  <c r="B1011" i="1"/>
  <c r="C1011" i="1"/>
  <c r="B1012" i="1"/>
  <c r="C1012" i="1"/>
  <c r="B1013" i="1"/>
  <c r="C1013" i="1"/>
  <c r="B1014" i="1"/>
  <c r="C1014" i="1"/>
  <c r="B1015" i="1"/>
  <c r="C1015" i="1"/>
  <c r="B1016" i="1"/>
  <c r="C1016" i="1"/>
  <c r="B1017" i="1"/>
  <c r="C1017" i="1"/>
  <c r="B1018" i="1"/>
  <c r="C1018" i="1"/>
  <c r="B1019" i="1"/>
  <c r="C1019" i="1"/>
  <c r="B1020" i="1"/>
  <c r="C1020" i="1"/>
  <c r="B1021" i="1"/>
  <c r="C1021" i="1"/>
  <c r="B1022" i="1"/>
  <c r="C1022" i="1"/>
  <c r="B1023" i="1"/>
  <c r="C1023" i="1"/>
  <c r="B1024" i="1"/>
  <c r="C1024" i="1"/>
  <c r="B1025" i="1"/>
  <c r="C1025" i="1"/>
  <c r="B1026" i="1"/>
  <c r="C1026" i="1"/>
  <c r="B1027" i="1"/>
  <c r="C1027" i="1"/>
  <c r="B1028" i="1"/>
  <c r="C1028" i="1"/>
  <c r="B1029" i="1"/>
  <c r="C1029" i="1"/>
  <c r="B1030" i="1"/>
  <c r="C1030" i="1"/>
  <c r="B1031" i="1"/>
  <c r="C1031" i="1"/>
  <c r="B1032" i="1"/>
  <c r="C1032" i="1"/>
  <c r="B1033" i="1"/>
  <c r="C1033" i="1"/>
  <c r="B1034" i="1"/>
  <c r="C1034" i="1"/>
  <c r="B1035" i="1"/>
  <c r="C1035" i="1"/>
  <c r="B1036" i="1"/>
  <c r="C1036" i="1"/>
  <c r="B1037" i="1"/>
  <c r="C1037" i="1"/>
  <c r="B1038" i="1"/>
  <c r="C1038" i="1"/>
  <c r="B1039" i="1"/>
  <c r="C1039" i="1"/>
  <c r="B1040" i="1"/>
  <c r="C1040" i="1"/>
  <c r="B1041" i="1"/>
  <c r="C1041" i="1"/>
  <c r="B1042" i="1"/>
  <c r="C1042" i="1"/>
  <c r="B1043" i="1"/>
  <c r="C1043" i="1"/>
  <c r="B1044" i="1"/>
  <c r="C1044" i="1"/>
  <c r="B1045" i="1"/>
  <c r="C1045" i="1"/>
  <c r="B1046" i="1"/>
  <c r="C1046" i="1"/>
  <c r="B1047" i="1"/>
  <c r="C1047" i="1"/>
  <c r="B1048" i="1"/>
  <c r="C1048" i="1"/>
  <c r="B1049" i="1"/>
  <c r="C1049" i="1"/>
  <c r="B1050" i="1"/>
  <c r="C1050" i="1"/>
  <c r="B1051" i="1"/>
  <c r="C1051" i="1"/>
  <c r="B1052" i="1"/>
  <c r="C1052" i="1"/>
  <c r="B1053" i="1"/>
  <c r="C1053" i="1"/>
  <c r="B1054" i="1"/>
  <c r="C1054" i="1"/>
  <c r="B1055" i="1"/>
  <c r="C1055" i="1"/>
  <c r="B1056" i="1"/>
  <c r="C1056" i="1"/>
  <c r="B1057" i="1"/>
  <c r="C1057" i="1"/>
  <c r="B1058" i="1"/>
  <c r="C1058" i="1"/>
  <c r="B1059" i="1"/>
  <c r="C1059" i="1"/>
  <c r="B1060" i="1"/>
  <c r="C1060" i="1"/>
  <c r="B1061" i="1"/>
  <c r="C1061" i="1"/>
  <c r="B1062" i="1"/>
  <c r="C1062" i="1"/>
  <c r="B1063" i="1"/>
  <c r="C1063" i="1"/>
  <c r="B1064" i="1"/>
  <c r="C1064" i="1"/>
  <c r="B1065" i="1"/>
  <c r="C1065" i="1"/>
  <c r="B1066" i="1"/>
  <c r="C1066" i="1"/>
  <c r="B1067" i="1"/>
  <c r="C1067" i="1"/>
  <c r="B1068" i="1"/>
  <c r="C1068" i="1"/>
  <c r="B1069" i="1"/>
  <c r="C1069" i="1"/>
  <c r="B1070" i="1"/>
  <c r="C1070" i="1"/>
  <c r="B1071" i="1"/>
  <c r="C1071" i="1"/>
  <c r="B1072" i="1"/>
  <c r="C1072" i="1"/>
  <c r="B1073" i="1"/>
  <c r="C1073" i="1"/>
  <c r="B1074" i="1"/>
  <c r="C1074" i="1"/>
  <c r="B1075" i="1"/>
  <c r="C1075" i="1"/>
  <c r="B1076" i="1"/>
  <c r="C1076" i="1"/>
  <c r="B1077" i="1"/>
  <c r="C1077" i="1"/>
  <c r="B1078" i="1"/>
  <c r="C1078" i="1"/>
  <c r="B1079" i="1"/>
  <c r="C1079" i="1"/>
  <c r="B1080" i="1"/>
  <c r="C1080" i="1"/>
  <c r="B1081" i="1"/>
  <c r="C1081" i="1"/>
  <c r="B1082" i="1"/>
  <c r="C1082" i="1"/>
  <c r="B1083" i="1"/>
  <c r="C1083" i="1"/>
  <c r="B1084" i="1"/>
  <c r="C1084" i="1"/>
  <c r="B1085" i="1"/>
  <c r="C1085" i="1"/>
  <c r="B1086" i="1"/>
  <c r="C1086" i="1"/>
  <c r="B1087" i="1"/>
  <c r="C1087" i="1"/>
  <c r="B1088" i="1"/>
  <c r="C1088" i="1"/>
  <c r="B1089" i="1"/>
  <c r="C1089" i="1"/>
  <c r="B1090" i="1"/>
  <c r="C1090" i="1"/>
  <c r="B1091" i="1"/>
  <c r="C1091" i="1"/>
  <c r="B1092" i="1"/>
  <c r="C1092" i="1"/>
  <c r="B1093" i="1"/>
  <c r="C1093" i="1"/>
  <c r="B1094" i="1"/>
  <c r="C1094" i="1"/>
  <c r="B1095" i="1"/>
  <c r="C1095" i="1"/>
  <c r="B1096" i="1"/>
  <c r="C1096" i="1"/>
  <c r="B1097" i="1"/>
  <c r="C1097" i="1"/>
  <c r="B1098" i="1"/>
  <c r="C1098" i="1"/>
  <c r="B1099" i="1"/>
  <c r="C1099" i="1"/>
  <c r="B1100" i="1"/>
  <c r="C1100" i="1"/>
  <c r="B1101" i="1"/>
  <c r="C1101" i="1"/>
  <c r="B1102" i="1"/>
  <c r="C1102" i="1"/>
  <c r="B1103" i="1"/>
  <c r="C1103" i="1"/>
  <c r="B1104" i="1"/>
  <c r="C1104" i="1"/>
  <c r="B1105" i="1"/>
  <c r="C1105" i="1"/>
  <c r="B1106" i="1"/>
  <c r="C1106" i="1"/>
  <c r="B1107" i="1"/>
  <c r="C1107" i="1"/>
  <c r="B1108" i="1"/>
  <c r="C1108" i="1"/>
  <c r="B1109" i="1"/>
  <c r="C1109" i="1"/>
  <c r="B1110" i="1"/>
  <c r="C1110" i="1"/>
  <c r="B1111" i="1"/>
  <c r="C1111" i="1"/>
  <c r="B1112" i="1"/>
  <c r="C1112" i="1"/>
  <c r="B1113" i="1"/>
  <c r="C1113" i="1"/>
  <c r="B1114" i="1"/>
  <c r="C1114" i="1"/>
  <c r="B1115" i="1"/>
  <c r="C1115" i="1"/>
  <c r="B1116" i="1"/>
  <c r="C1116" i="1"/>
  <c r="B1117" i="1"/>
  <c r="C1117" i="1"/>
  <c r="B1118" i="1"/>
  <c r="C1118" i="1"/>
  <c r="B1119" i="1"/>
  <c r="C1119" i="1"/>
  <c r="B1120" i="1"/>
  <c r="C1120" i="1"/>
  <c r="B1121" i="1"/>
  <c r="C1121" i="1"/>
  <c r="B1122" i="1"/>
  <c r="C1122" i="1"/>
  <c r="B1123" i="1"/>
  <c r="C1123" i="1"/>
  <c r="B1124" i="1"/>
  <c r="C1124" i="1"/>
  <c r="B1125" i="1"/>
  <c r="C1125" i="1"/>
  <c r="B1126" i="1"/>
  <c r="C1126" i="1"/>
  <c r="B1127" i="1"/>
  <c r="C1127" i="1"/>
  <c r="B1128" i="1"/>
  <c r="C1128" i="1"/>
  <c r="B1129" i="1"/>
  <c r="C1129" i="1"/>
  <c r="B1130" i="1"/>
  <c r="C1130" i="1"/>
  <c r="B1131" i="1"/>
  <c r="C1131" i="1"/>
  <c r="B1132" i="1"/>
  <c r="C1132" i="1"/>
  <c r="B1133" i="1"/>
  <c r="C1133" i="1"/>
  <c r="B1134" i="1"/>
  <c r="C1134" i="1"/>
  <c r="B1135" i="1"/>
  <c r="C1135" i="1"/>
  <c r="B1136" i="1"/>
  <c r="C1136" i="1"/>
  <c r="B1137" i="1"/>
  <c r="C1137" i="1"/>
  <c r="B1138" i="1"/>
  <c r="C1138" i="1"/>
  <c r="B1139" i="1"/>
  <c r="C1139" i="1"/>
  <c r="B1140" i="1"/>
  <c r="C1140" i="1"/>
  <c r="B1141" i="1"/>
  <c r="C1141" i="1"/>
  <c r="B1142" i="1"/>
  <c r="C1142" i="1"/>
  <c r="B1143" i="1"/>
  <c r="C1143" i="1"/>
  <c r="B1144" i="1"/>
  <c r="C1144" i="1"/>
  <c r="B1145" i="1"/>
  <c r="C1145" i="1"/>
  <c r="B1146" i="1"/>
  <c r="C1146" i="1"/>
  <c r="B1147" i="1"/>
  <c r="C1147" i="1"/>
  <c r="B1148" i="1"/>
  <c r="C1148" i="1"/>
  <c r="B1149" i="1"/>
  <c r="C1149" i="1"/>
  <c r="B1150" i="1"/>
  <c r="C1150" i="1"/>
  <c r="B1151" i="1"/>
  <c r="C1151" i="1"/>
  <c r="B1152" i="1"/>
  <c r="C1152" i="1"/>
  <c r="B1153" i="1"/>
  <c r="C1153" i="1"/>
  <c r="B1154" i="1"/>
  <c r="C1154" i="1"/>
  <c r="B1155" i="1"/>
  <c r="C1155" i="1"/>
  <c r="B1156" i="1"/>
  <c r="C1156" i="1"/>
  <c r="B1157" i="1"/>
  <c r="C1157" i="1"/>
  <c r="B1158" i="1"/>
  <c r="C1158" i="1"/>
  <c r="B1159" i="1"/>
  <c r="C1159" i="1"/>
  <c r="B1160" i="1"/>
  <c r="C1160" i="1"/>
  <c r="B1161" i="1"/>
  <c r="C1161" i="1"/>
  <c r="B1162" i="1"/>
  <c r="C1162" i="1"/>
  <c r="B1163" i="1"/>
  <c r="C1163" i="1"/>
  <c r="B1164" i="1"/>
  <c r="C1164" i="1"/>
  <c r="B1165" i="1"/>
  <c r="C1165" i="1"/>
  <c r="B1166" i="1"/>
  <c r="C1166" i="1"/>
  <c r="B1167" i="1"/>
  <c r="C1167" i="1"/>
  <c r="B1168" i="1"/>
  <c r="C1168" i="1"/>
  <c r="B1169" i="1"/>
  <c r="C1169" i="1"/>
  <c r="B1170" i="1"/>
  <c r="C1170" i="1"/>
  <c r="B1171" i="1"/>
  <c r="C1171" i="1"/>
  <c r="B1172" i="1"/>
  <c r="C1172" i="1"/>
  <c r="B1173" i="1"/>
  <c r="C1173" i="1"/>
  <c r="B1174" i="1"/>
  <c r="C1174" i="1"/>
  <c r="B1175" i="1"/>
  <c r="C1175" i="1"/>
  <c r="B1176" i="1"/>
  <c r="C1176" i="1"/>
  <c r="B1177" i="1"/>
  <c r="C1177" i="1"/>
  <c r="B1178" i="1"/>
  <c r="C1178" i="1"/>
  <c r="B1179" i="1"/>
  <c r="C1179" i="1"/>
  <c r="B1180" i="1"/>
  <c r="C1180" i="1"/>
  <c r="B1181" i="1"/>
  <c r="C1181" i="1"/>
  <c r="B1182" i="1"/>
  <c r="C1182" i="1"/>
  <c r="B1183" i="1"/>
  <c r="C1183" i="1"/>
  <c r="B1184" i="1"/>
  <c r="C1184" i="1"/>
  <c r="B1185" i="1"/>
  <c r="C1185" i="1"/>
  <c r="B1186" i="1"/>
  <c r="C1186" i="1"/>
  <c r="B1187" i="1"/>
  <c r="C1187" i="1"/>
  <c r="B1188" i="1"/>
  <c r="C1188" i="1"/>
  <c r="B1189" i="1"/>
  <c r="C1189" i="1"/>
  <c r="B1190" i="1"/>
  <c r="C1190" i="1"/>
  <c r="B1191" i="1"/>
  <c r="C1191" i="1"/>
  <c r="B1192" i="1"/>
  <c r="C1192" i="1"/>
  <c r="B1193" i="1"/>
  <c r="C1193" i="1"/>
  <c r="B1194" i="1"/>
  <c r="C1194" i="1"/>
  <c r="B1195" i="1"/>
  <c r="C1195" i="1"/>
  <c r="B1196" i="1"/>
  <c r="C1196" i="1"/>
  <c r="B1197" i="1"/>
  <c r="C1197" i="1"/>
  <c r="B1198" i="1"/>
  <c r="C1198" i="1"/>
  <c r="B1199" i="1"/>
  <c r="C1199" i="1"/>
  <c r="B1200" i="1"/>
  <c r="C1200" i="1"/>
  <c r="B1201" i="1"/>
  <c r="C1201" i="1"/>
  <c r="B2" i="1"/>
  <c r="C2" i="1"/>
  <c r="L10" i="2"/>
  <c r="L9" i="2"/>
  <c r="L11" i="2"/>
  <c r="L8" i="2"/>
  <c r="C8" i="7"/>
  <c r="E4" i="6"/>
  <c r="D8" i="7" l="1"/>
  <c r="E8"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E9D7003-EBB1-4EF5-9928-E517911E88B6}" name="Connection" type="104" refreshedVersion="0" background="1">
    <extLst>
      <ext xmlns:x15="http://schemas.microsoft.com/office/spreadsheetml/2010/11/main" uri="{DE250136-89BD-433C-8126-D09CA5730AF9}">
        <x15:connection id="Calendar"/>
      </ext>
    </extLst>
  </connection>
  <connection id="2" xr16:uid="{CA09AE16-1B6F-4F3F-A236-EFA609BA5B5E}"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0A98B0FC-0EE7-4EAB-BF7F-49BAF1394747}" name="WorksheetConnection_excel_sales_forecasting_dataset.xlsx!All_Measures" type="102" refreshedVersion="7" minRefreshableVersion="5">
    <extLst>
      <ext xmlns:x15="http://schemas.microsoft.com/office/spreadsheetml/2010/11/main" uri="{DE250136-89BD-433C-8126-D09CA5730AF9}">
        <x15:connection id="All_Measures">
          <x15:rangePr sourceName="_xlcn.WorksheetConnection_excel_sales_forecasting_dataset.xlsxAll_Measures1"/>
        </x15:connection>
      </ext>
    </extLst>
  </connection>
  <connection id="4" xr16:uid="{28A15795-62AE-4E54-8F6B-C784AF6ECAE6}" name="WorksheetConnection_excel_sales_forecasting_dataset.xlsx!Data" type="102" refreshedVersion="7" minRefreshableVersion="5">
    <extLst>
      <ext xmlns:x15="http://schemas.microsoft.com/office/spreadsheetml/2010/11/main" uri="{DE250136-89BD-433C-8126-D09CA5730AF9}">
        <x15:connection id="Data" autoDelete="1">
          <x15:rangePr sourceName="_xlcn.WorksheetConnection_excel_sales_forecasting_dataset.xlsxData1"/>
        </x15:connection>
      </ext>
    </extLst>
  </connection>
</connections>
</file>

<file path=xl/sharedStrings.xml><?xml version="1.0" encoding="utf-8"?>
<sst xmlns="http://schemas.openxmlformats.org/spreadsheetml/2006/main" count="2530" uniqueCount="55">
  <si>
    <t>Date</t>
  </si>
  <si>
    <t>Region</t>
  </si>
  <si>
    <t>Product_Category</t>
  </si>
  <si>
    <t>Sales</t>
  </si>
  <si>
    <t>Expenses</t>
  </si>
  <si>
    <t>Profit</t>
  </si>
  <si>
    <t>North</t>
  </si>
  <si>
    <t>Electronics</t>
  </si>
  <si>
    <t>Clothing</t>
  </si>
  <si>
    <t>Home Appliances</t>
  </si>
  <si>
    <t>Groceries</t>
  </si>
  <si>
    <t>Furniture</t>
  </si>
  <si>
    <t>South</t>
  </si>
  <si>
    <t>East</t>
  </si>
  <si>
    <t>West</t>
  </si>
  <si>
    <t>Year</t>
  </si>
  <si>
    <t>Month</t>
  </si>
  <si>
    <t>2020</t>
  </si>
  <si>
    <t>2021</t>
  </si>
  <si>
    <t>2022</t>
  </si>
  <si>
    <t>2023</t>
  </si>
  <si>
    <t>2024</t>
  </si>
  <si>
    <t>Jan</t>
  </si>
  <si>
    <t>Feb</t>
  </si>
  <si>
    <t>Mar</t>
  </si>
  <si>
    <t>Apr</t>
  </si>
  <si>
    <t>May</t>
  </si>
  <si>
    <t>Jun</t>
  </si>
  <si>
    <t>Jul</t>
  </si>
  <si>
    <t>Aug</t>
  </si>
  <si>
    <t>Sep</t>
  </si>
  <si>
    <t>Oct</t>
  </si>
  <si>
    <t>Nov</t>
  </si>
  <si>
    <t>Dec</t>
  </si>
  <si>
    <t>All_Measures</t>
  </si>
  <si>
    <t>Total Sales</t>
  </si>
  <si>
    <t>Total Profit</t>
  </si>
  <si>
    <t>sales &amp; profits trended over the past 5 yrs</t>
  </si>
  <si>
    <t>Profit x Region</t>
  </si>
  <si>
    <t>Product x Profit</t>
  </si>
  <si>
    <t>Seasonal Trends</t>
  </si>
  <si>
    <t>Total Expenses</t>
  </si>
  <si>
    <t>Profit Margin</t>
  </si>
  <si>
    <t>KPIs</t>
  </si>
  <si>
    <t>Values</t>
  </si>
  <si>
    <t>Sales KPI</t>
  </si>
  <si>
    <t>Profit KPI</t>
  </si>
  <si>
    <t>Expenses KPI</t>
  </si>
  <si>
    <t>No Transaction</t>
  </si>
  <si>
    <t xml:space="preserve">Region </t>
  </si>
  <si>
    <t>Years</t>
  </si>
  <si>
    <t>Forecast for 2025</t>
  </si>
  <si>
    <t>Forecast(Values)</t>
  </si>
  <si>
    <t>Lower Confidence Bound(Values)</t>
  </si>
  <si>
    <t>Upper Confidence Bound(Values)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</si>
</sst>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_(&quot;$&quot;* #,##0_);_(&quot;$&quot;* \(#,##0\);_(&quot;$&quot;* &quot;-&quot;??_);_(@_)"/>
    <numFmt numFmtId="165" formatCode="[&gt;=1000000]\₦0.0,,&quot;M&quot;;[&gt;=1000]\₦0.0,&quot;K&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1" tint="0.34998626667073579"/>
        <bgColor indexed="64"/>
      </patternFill>
    </fill>
    <fill>
      <patternFill patternType="solid">
        <fgColor theme="4" tint="0.59999389629810485"/>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44">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8">
    <xf numFmtId="0" fontId="0" fillId="0" borderId="0" xfId="0"/>
    <xf numFmtId="14" fontId="0" fillId="0" borderId="0" xfId="0" applyNumberFormat="1"/>
    <xf numFmtId="1" fontId="0" fillId="0" borderId="0" xfId="0" applyNumberFormat="1"/>
    <xf numFmtId="164" fontId="0" fillId="0" borderId="0" xfId="1" applyNumberFormat="1" applyFont="1"/>
    <xf numFmtId="0" fontId="0" fillId="0" borderId="10" xfId="0" pivotButton="1" applyBorder="1"/>
    <xf numFmtId="0" fontId="0" fillId="0" borderId="10" xfId="0" applyBorder="1"/>
    <xf numFmtId="0" fontId="0" fillId="0" borderId="10" xfId="0" applyBorder="1" applyAlignment="1">
      <alignment horizontal="left"/>
    </xf>
    <xf numFmtId="9" fontId="0" fillId="0" borderId="10" xfId="0" applyNumberFormat="1" applyBorder="1"/>
    <xf numFmtId="9" fontId="0" fillId="0" borderId="0" xfId="43" applyFont="1"/>
    <xf numFmtId="9" fontId="0" fillId="0" borderId="10" xfId="43" applyFont="1" applyBorder="1"/>
    <xf numFmtId="0" fontId="16" fillId="33" borderId="10" xfId="0" applyFont="1" applyFill="1" applyBorder="1"/>
    <xf numFmtId="0" fontId="0" fillId="34" borderId="0" xfId="0" applyFill="1"/>
    <xf numFmtId="165" fontId="0" fillId="0" borderId="10" xfId="0" applyNumberFormat="1" applyBorder="1"/>
    <xf numFmtId="0" fontId="16" fillId="0" borderId="10" xfId="0" applyFont="1" applyBorder="1"/>
    <xf numFmtId="44" fontId="0" fillId="0" borderId="0" xfId="0" applyNumberFormat="1"/>
    <xf numFmtId="0" fontId="18" fillId="0" borderId="11" xfId="0" applyFont="1" applyBorder="1" applyAlignment="1">
      <alignment horizontal="center"/>
    </xf>
    <xf numFmtId="0" fontId="16" fillId="35" borderId="10" xfId="0" applyFont="1" applyFill="1" applyBorder="1"/>
    <xf numFmtId="165" fontId="0" fillId="0" borderId="0" xfId="0" applyNumberFormat="1"/>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43" builtinId="5"/>
    <cellStyle name="Title" xfId="2" builtinId="15" customBuiltin="1"/>
    <cellStyle name="Total" xfId="18" builtinId="25" customBuiltin="1"/>
    <cellStyle name="Warning Text" xfId="15" builtinId="11" customBuiltin="1"/>
  </cellStyles>
  <dxfs count="58">
    <dxf>
      <numFmt numFmtId="165" formatCode="[&gt;=1000000]\₦0.0,,&quot;M&quot;;[&gt;=1000]\₦0.0,&quot;K&quot;;0"/>
    </dxf>
    <dxf>
      <numFmt numFmtId="165" formatCode="[&gt;=1000000]\₦0.0,,&quot;M&quot;;[&gt;=1000]\₦0.0,&quot;K&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gt;=1000000]\₦0.0,,&quot;M&quot;;[&gt;=1000]\₦0.0,&quot;K&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numFmt numFmtId="165" formatCode="[&gt;=1000000]\₦0.0,,&quot;M&quot;;[&gt;=1000]\₦0.0,&quot;K&quot;;0"/>
    </dxf>
    <dxf>
      <numFmt numFmtId="165" formatCode="[&gt;=1000000]\₦0.0,,&quot;M&quot;;[&gt;=1000]\₦0.0,&quot;K&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gt;=1000000]\₦0.0,,&quot;M&quot;;[&gt;=1000]\₦0.0,&quot;K&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gt;=1000000]\₦0.0,,&quot;M&quot;;[&gt;=1000]\₦0.0,&quot;K&quot;;0"/>
    </dxf>
    <dxf>
      <numFmt numFmtId="165" formatCode="[&gt;=1000000]\₦0.0,,&quot;M&quot;;[&gt;=1000]\₦0.0,&quot;K&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gt;=1000000]\₦0.0,,&quot;M&quot;;[&gt;=1000]\₦0.0,&quot;K&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gt;=1000000]\₦0.0,,&quot;M&quot;;[&gt;=1000]\₦0.0,&quot;K&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gt;=1000000]\₦0.0,,&quot;M&quot;;[&gt;=1000]\₦0.0,&quot;K&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quot;$&quot;* #,##0_);_(&quot;$&quot;* \(#,##0\);_(&quot;$&quot;* &quot;-&quot;??_);_(@_)"/>
    </dxf>
    <dxf>
      <numFmt numFmtId="164" formatCode="_(&quot;$&quot;* #,##0_);_(&quot;$&quot;* \(#,##0\);_(&quot;$&quot;* &quot;-&quot;??_);_(@_)"/>
    </dxf>
    <dxf>
      <numFmt numFmtId="164" formatCode="_(&quot;$&quot;* #,##0_);_(&quot;$&quot;* \(#,##0\);_(&quot;$&quot;* &quot;-&quot;??_);_(@_)"/>
    </dxf>
    <dxf>
      <numFmt numFmtId="1" formatCode="0"/>
    </dxf>
    <dxf>
      <numFmt numFmtId="1" formatCode="0"/>
    </dxf>
    <dxf>
      <numFmt numFmtId="19" formatCode="m/d/yyyy"/>
    </dxf>
    <dxf>
      <font>
        <b/>
        <color theme="1"/>
      </font>
      <border>
        <bottom style="thin">
          <color theme="4"/>
        </bottom>
        <vertical/>
        <horizontal/>
      </border>
    </dxf>
    <dxf>
      <font>
        <b/>
        <i val="0"/>
        <color theme="1" tint="0.24994659260841701"/>
      </font>
      <fill>
        <patternFill patternType="solid">
          <fgColor theme="0" tint="-0.24994659260841701"/>
          <bgColor theme="0" tint="-0.24994659260841701"/>
        </patternFill>
      </fill>
      <border diagonalUp="0" diagonalDown="0">
        <left/>
        <right/>
        <top/>
        <bottom/>
        <vertical/>
        <horizontal/>
      </border>
    </dxf>
  </dxfs>
  <tableStyles count="1" defaultTableStyle="TableStyleMedium2" defaultPivotStyle="PivotStyleLight16">
    <tableStyle name="SlicerStyleLight1 2" pivot="0" table="0" count="10" xr9:uid="{3FD3ECD8-CBBC-418E-BB79-AB792A293BE0}">
      <tableStyleElement type="wholeTable" dxfId="57"/>
      <tableStyleElement type="headerRow" dxfId="56"/>
    </tableStyle>
  </tableStyles>
  <colors>
    <mruColors>
      <color rgb="FF86A1CB"/>
      <color rgb="FF4088F4"/>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tint="0.24994659260841701"/>
          </font>
          <fill>
            <patternFill patternType="solid">
              <fgColor auto="1"/>
              <bgColor theme="0" tint="-0.14996795556505021"/>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0" tint="-0.14996795556505021"/>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theme="1" tint="0.24994659260841701"/>
          </font>
          <fill>
            <patternFill patternType="solid">
              <fgColor theme="0" tint="-0.24994659260841701"/>
              <bgColor theme="0" tint="-0.34998626667073579"/>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1" tint="0.24994659260841701"/>
          </font>
          <fill>
            <patternFill patternType="none">
              <fgColor indexed="64"/>
              <bgColor auto="1"/>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42" Type="http://schemas.openxmlformats.org/officeDocument/2006/relationships/customXml" Target="../customXml/item19.xml"/><Relationship Id="rId47" Type="http://schemas.openxmlformats.org/officeDocument/2006/relationships/customXml" Target="../customXml/item24.xml"/><Relationship Id="rId50" Type="http://schemas.openxmlformats.org/officeDocument/2006/relationships/customXml" Target="../customXml/item27.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6.xml"/><Relationship Id="rId11" Type="http://schemas.openxmlformats.org/officeDocument/2006/relationships/pivotCacheDefinition" Target="pivotCache/pivotCacheDefinition5.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45" Type="http://schemas.openxmlformats.org/officeDocument/2006/relationships/customXml" Target="../customXml/item22.xml"/><Relationship Id="rId53" Type="http://schemas.openxmlformats.org/officeDocument/2006/relationships/customXml" Target="../customXml/item30.xml"/><Relationship Id="rId5" Type="http://schemas.openxmlformats.org/officeDocument/2006/relationships/worksheet" Target="worksheets/sheet5.xml"/><Relationship Id="rId10" Type="http://schemas.openxmlformats.org/officeDocument/2006/relationships/pivotCacheDefinition" Target="pivotCache/pivotCacheDefinition4.xml"/><Relationship Id="rId19" Type="http://schemas.openxmlformats.org/officeDocument/2006/relationships/connections" Target="connections.xml"/><Relationship Id="rId31" Type="http://schemas.openxmlformats.org/officeDocument/2006/relationships/customXml" Target="../customXml/item8.xml"/><Relationship Id="rId44" Type="http://schemas.openxmlformats.org/officeDocument/2006/relationships/customXml" Target="../customXml/item21.xml"/><Relationship Id="rId52" Type="http://schemas.openxmlformats.org/officeDocument/2006/relationships/customXml" Target="../customXml/item29.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48" Type="http://schemas.openxmlformats.org/officeDocument/2006/relationships/customXml" Target="../customXml/item25.xml"/><Relationship Id="rId8" Type="http://schemas.openxmlformats.org/officeDocument/2006/relationships/pivotCacheDefinition" Target="pivotCache/pivotCacheDefinition2.xml"/><Relationship Id="rId51" Type="http://schemas.openxmlformats.org/officeDocument/2006/relationships/customXml" Target="../customXml/item28.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07/relationships/slicerCache" Target="slicerCaches/slicerCache1.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46" Type="http://schemas.openxmlformats.org/officeDocument/2006/relationships/customXml" Target="../customXml/item23.xml"/><Relationship Id="rId20" Type="http://schemas.openxmlformats.org/officeDocument/2006/relationships/styles" Target="styles.xml"/><Relationship Id="rId41" Type="http://schemas.openxmlformats.org/officeDocument/2006/relationships/customXml" Target="../customXml/item18.xml"/><Relationship Id="rId54" Type="http://schemas.openxmlformats.org/officeDocument/2006/relationships/customXml" Target="../customXml/item3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49" Type="http://schemas.openxmlformats.org/officeDocument/2006/relationships/customXml" Target="../customXml/item2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[excel_sales_forecasting_.xlsx]Analysis!PivotTable6</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86A1C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830082581476025E-2"/>
          <c:y val="2.9629629629629631E-2"/>
          <c:w val="0.92679735548241693"/>
          <c:h val="0.82222222222222219"/>
        </c:manualLayout>
      </c:layout>
      <c:areaChart>
        <c:grouping val="standard"/>
        <c:varyColors val="0"/>
        <c:ser>
          <c:idx val="0"/>
          <c:order val="0"/>
          <c:tx>
            <c:strRef>
              <c:f>Analysis!$S$7</c:f>
              <c:strCache>
                <c:ptCount val="1"/>
                <c:pt idx="0">
                  <c:v>Total</c:v>
                </c:pt>
              </c:strCache>
            </c:strRef>
          </c:tx>
          <c:spPr>
            <a:solidFill>
              <a:srgbClr val="86A1CB"/>
            </a:solidFill>
            <a:ln>
              <a:noFill/>
            </a:ln>
            <a:effectLst/>
          </c:spPr>
          <c:cat>
            <c:strRef>
              <c:f>Analysis!$R$8:$R$19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Analysis!$S$8:$S$19</c:f>
              <c:numCache>
                <c:formatCode>[&gt;=1000000]\₦0.0,,"M";[&gt;=1000]\₦0.0,"K";0</c:formatCode>
                <c:ptCount val="12"/>
                <c:pt idx="0">
                  <c:v>230609</c:v>
                </c:pt>
                <c:pt idx="1">
                  <c:v>212839</c:v>
                </c:pt>
                <c:pt idx="2">
                  <c:v>202471</c:v>
                </c:pt>
                <c:pt idx="3">
                  <c:v>217543</c:v>
                </c:pt>
                <c:pt idx="4">
                  <c:v>235089</c:v>
                </c:pt>
                <c:pt idx="5">
                  <c:v>200467</c:v>
                </c:pt>
                <c:pt idx="6">
                  <c:v>221461</c:v>
                </c:pt>
                <c:pt idx="7">
                  <c:v>223207</c:v>
                </c:pt>
                <c:pt idx="8">
                  <c:v>227016</c:v>
                </c:pt>
                <c:pt idx="9">
                  <c:v>176320</c:v>
                </c:pt>
                <c:pt idx="10">
                  <c:v>177782</c:v>
                </c:pt>
                <c:pt idx="11">
                  <c:v>250515</c:v>
                </c:pt>
              </c:numCache>
            </c:numRef>
          </c:val>
          <c:extLst>
            <c:ext xmlns:c16="http://schemas.microsoft.com/office/drawing/2014/chart" uri="{C3380CC4-5D6E-409C-BE32-E72D297353CC}">
              <c16:uniqueId val="{00000000-210E-4953-A6F8-E108451F0747}"/>
            </c:ext>
          </c:extLst>
        </c:ser>
        <c:dLbls>
          <c:showLegendKey val="0"/>
          <c:showVal val="0"/>
          <c:showCatName val="0"/>
          <c:showSerName val="0"/>
          <c:showPercent val="0"/>
          <c:showBubbleSize val="0"/>
        </c:dLbls>
        <c:axId val="2102194879"/>
        <c:axId val="2102192799"/>
      </c:areaChart>
      <c:catAx>
        <c:axId val="2102194879"/>
        <c:scaling>
          <c:orientation val="minMax"/>
        </c:scaling>
        <c:delete val="1"/>
        <c:axPos val="b"/>
        <c:numFmt formatCode="General" sourceLinked="1"/>
        <c:majorTickMark val="none"/>
        <c:minorTickMark val="none"/>
        <c:tickLblPos val="nextTo"/>
        <c:crossAx val="2102192799"/>
        <c:crosses val="autoZero"/>
        <c:auto val="1"/>
        <c:lblAlgn val="ctr"/>
        <c:lblOffset val="100"/>
        <c:noMultiLvlLbl val="0"/>
      </c:catAx>
      <c:valAx>
        <c:axId val="2102192799"/>
        <c:scaling>
          <c:orientation val="minMax"/>
        </c:scaling>
        <c:delete val="1"/>
        <c:axPos val="l"/>
        <c:numFmt formatCode="[&gt;=1000000]\₦0.0,,&quot;M&quot;;[&gt;=1000]\₦0.0,&quot;K&quot;;0" sourceLinked="1"/>
        <c:majorTickMark val="none"/>
        <c:minorTickMark val="none"/>
        <c:tickLblPos val="nextTo"/>
        <c:crossAx val="210219487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[excel_sales_forecasting_.xlsx]Analysis!PivotTable1</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86A1CB">
              <a:alpha val="6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86A1C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329839084249841E-2"/>
          <c:y val="8.6274669645829208E-2"/>
          <c:w val="0.97267016091574998"/>
          <c:h val="0.77099355441140238"/>
        </c:manualLayout>
      </c:layout>
      <c:barChart>
        <c:barDir val="col"/>
        <c:grouping val="clustered"/>
        <c:varyColors val="0"/>
        <c:ser>
          <c:idx val="0"/>
          <c:order val="0"/>
          <c:tx>
            <c:strRef>
              <c:f>Analysis!$C$3</c:f>
              <c:strCache>
                <c:ptCount val="1"/>
                <c:pt idx="0">
                  <c:v>Sales</c:v>
                </c:pt>
              </c:strCache>
            </c:strRef>
          </c:tx>
          <c:spPr>
            <a:solidFill>
              <a:srgbClr val="86A1CB">
                <a:alpha val="68000"/>
              </a:srgbClr>
            </a:solidFill>
            <a:ln>
              <a:noFill/>
            </a:ln>
            <a:effectLst/>
          </c:spPr>
          <c:invertIfNegative val="0"/>
          <c:cat>
            <c:strRef>
              <c:f>Analysis!$B$4:$B$8</c:f>
              <c:strCache>
                <c:ptCount val="5"/>
                <c:pt idx="0">
                  <c:v>2020</c:v>
                </c:pt>
                <c:pt idx="1">
                  <c:v>2021</c:v>
                </c:pt>
                <c:pt idx="2">
                  <c:v>2022</c:v>
                </c:pt>
                <c:pt idx="3">
                  <c:v>2023</c:v>
                </c:pt>
                <c:pt idx="4">
                  <c:v>2024</c:v>
                </c:pt>
              </c:strCache>
            </c:strRef>
          </c:cat>
          <c:val>
            <c:numRef>
              <c:f>Analysis!$C$4:$C$8</c:f>
              <c:numCache>
                <c:formatCode>[&gt;=1000000]\₦0.0,,"M";[&gt;=1000]\₦0.0,"K";0</c:formatCode>
                <c:ptCount val="5"/>
                <c:pt idx="0">
                  <c:v>2548718</c:v>
                </c:pt>
                <c:pt idx="1">
                  <c:v>2567820</c:v>
                </c:pt>
                <c:pt idx="2">
                  <c:v>2560578</c:v>
                </c:pt>
                <c:pt idx="3">
                  <c:v>2738915</c:v>
                </c:pt>
                <c:pt idx="4">
                  <c:v>2575319</c:v>
                </c:pt>
              </c:numCache>
            </c:numRef>
          </c:val>
          <c:extLst>
            <c:ext xmlns:c16="http://schemas.microsoft.com/office/drawing/2014/chart" uri="{C3380CC4-5D6E-409C-BE32-E72D297353CC}">
              <c16:uniqueId val="{00000000-F24E-47CF-A589-7526F749385D}"/>
            </c:ext>
          </c:extLst>
        </c:ser>
        <c:ser>
          <c:idx val="1"/>
          <c:order val="1"/>
          <c:tx>
            <c:strRef>
              <c:f>Analysis!$D$3</c:f>
              <c:strCache>
                <c:ptCount val="1"/>
                <c:pt idx="0">
                  <c:v>Profit</c:v>
                </c:pt>
              </c:strCache>
            </c:strRef>
          </c:tx>
          <c:spPr>
            <a:solidFill>
              <a:srgbClr val="86A1CB"/>
            </a:solidFill>
            <a:ln>
              <a:noFill/>
            </a:ln>
            <a:effectLst/>
          </c:spPr>
          <c:invertIfNegative val="0"/>
          <c:cat>
            <c:strRef>
              <c:f>Analysis!$B$4:$B$8</c:f>
              <c:strCache>
                <c:ptCount val="5"/>
                <c:pt idx="0">
                  <c:v>2020</c:v>
                </c:pt>
                <c:pt idx="1">
                  <c:v>2021</c:v>
                </c:pt>
                <c:pt idx="2">
                  <c:v>2022</c:v>
                </c:pt>
                <c:pt idx="3">
                  <c:v>2023</c:v>
                </c:pt>
                <c:pt idx="4">
                  <c:v>2024</c:v>
                </c:pt>
              </c:strCache>
            </c:strRef>
          </c:cat>
          <c:val>
            <c:numRef>
              <c:f>Analysis!$D$4:$D$8</c:f>
              <c:numCache>
                <c:formatCode>[&gt;=1000000]\₦0.0,,"M";[&gt;=1000]\₦0.0,"K";0</c:formatCode>
                <c:ptCount val="5"/>
                <c:pt idx="0">
                  <c:v>578957</c:v>
                </c:pt>
                <c:pt idx="1">
                  <c:v>656551</c:v>
                </c:pt>
                <c:pt idx="2">
                  <c:v>645956</c:v>
                </c:pt>
                <c:pt idx="3">
                  <c:v>847190</c:v>
                </c:pt>
                <c:pt idx="4">
                  <c:v>501546</c:v>
                </c:pt>
              </c:numCache>
            </c:numRef>
          </c:val>
          <c:extLst>
            <c:ext xmlns:c16="http://schemas.microsoft.com/office/drawing/2014/chart" uri="{C3380CC4-5D6E-409C-BE32-E72D297353CC}">
              <c16:uniqueId val="{00000001-F24E-47CF-A589-7526F749385D}"/>
            </c:ext>
          </c:extLst>
        </c:ser>
        <c:dLbls>
          <c:showLegendKey val="0"/>
          <c:showVal val="0"/>
          <c:showCatName val="0"/>
          <c:showSerName val="0"/>
          <c:showPercent val="0"/>
          <c:showBubbleSize val="0"/>
        </c:dLbls>
        <c:gapWidth val="115"/>
        <c:overlap val="43"/>
        <c:axId val="793575791"/>
        <c:axId val="793576623"/>
      </c:barChart>
      <c:catAx>
        <c:axId val="793575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93576623"/>
        <c:crosses val="autoZero"/>
        <c:auto val="1"/>
        <c:lblAlgn val="ctr"/>
        <c:lblOffset val="100"/>
        <c:noMultiLvlLbl val="0"/>
      </c:catAx>
      <c:valAx>
        <c:axId val="793576623"/>
        <c:scaling>
          <c:orientation val="minMax"/>
        </c:scaling>
        <c:delete val="1"/>
        <c:axPos val="l"/>
        <c:numFmt formatCode="[&gt;=1000000]\₦0.0,,&quot;M&quot;;[&gt;=1000]\₦0.0,&quot;K&quot;;0" sourceLinked="1"/>
        <c:majorTickMark val="none"/>
        <c:minorTickMark val="none"/>
        <c:tickLblPos val="nextTo"/>
        <c:crossAx val="793575791"/>
        <c:crosses val="autoZero"/>
        <c:crossBetween val="between"/>
      </c:valAx>
      <c:spPr>
        <a:noFill/>
        <a:ln>
          <a:noFill/>
        </a:ln>
        <a:effectLst/>
      </c:spPr>
    </c:plotArea>
    <c:legend>
      <c:legendPos val="r"/>
      <c:layout>
        <c:manualLayout>
          <c:xMode val="edge"/>
          <c:yMode val="edge"/>
          <c:x val="0.72481321997501158"/>
          <c:y val="6.8605963142126993E-3"/>
          <c:w val="0.2527218792213819"/>
          <c:h val="0.107845189770306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9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[excel_sales_forecasting_.xlsx]Analysis!PivotTable4</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86A1CB"/>
          </a:solidFill>
          <a:ln>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818700787401576E-2"/>
          <c:y val="0"/>
          <c:w val="0.91221870078740153"/>
          <c:h val="0.85294338474929787"/>
        </c:manualLayout>
      </c:layout>
      <c:areaChart>
        <c:grouping val="standard"/>
        <c:varyColors val="0"/>
        <c:ser>
          <c:idx val="0"/>
          <c:order val="0"/>
          <c:tx>
            <c:strRef>
              <c:f>Analysis!$G$13</c:f>
              <c:strCache>
                <c:ptCount val="1"/>
                <c:pt idx="0">
                  <c:v>Total</c:v>
                </c:pt>
              </c:strCache>
            </c:strRef>
          </c:tx>
          <c:spPr>
            <a:solidFill>
              <a:srgbClr val="86A1CB"/>
            </a:solidFill>
            <a:ln>
              <a:solidFill>
                <a:schemeClr val="accent1"/>
              </a:solidFill>
            </a:ln>
            <a:effectLst/>
          </c:spPr>
          <c:cat>
            <c:strRef>
              <c:f>Analysis!$F$14:$F$25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Analysis!$G$14:$G$25</c:f>
              <c:numCache>
                <c:formatCode>[&gt;=1000000]\₦0.0,,"M";[&gt;=1000]\₦0.0,"K";0</c:formatCode>
                <c:ptCount val="12"/>
                <c:pt idx="0">
                  <c:v>230609</c:v>
                </c:pt>
                <c:pt idx="1">
                  <c:v>212839</c:v>
                </c:pt>
                <c:pt idx="2">
                  <c:v>202471</c:v>
                </c:pt>
                <c:pt idx="3">
                  <c:v>217543</c:v>
                </c:pt>
                <c:pt idx="4">
                  <c:v>235089</c:v>
                </c:pt>
                <c:pt idx="5">
                  <c:v>200467</c:v>
                </c:pt>
                <c:pt idx="6">
                  <c:v>221461</c:v>
                </c:pt>
                <c:pt idx="7">
                  <c:v>223207</c:v>
                </c:pt>
                <c:pt idx="8">
                  <c:v>227016</c:v>
                </c:pt>
                <c:pt idx="9">
                  <c:v>176320</c:v>
                </c:pt>
                <c:pt idx="10">
                  <c:v>177782</c:v>
                </c:pt>
                <c:pt idx="11">
                  <c:v>250515</c:v>
                </c:pt>
              </c:numCache>
            </c:numRef>
          </c:val>
          <c:extLst>
            <c:ext xmlns:c16="http://schemas.microsoft.com/office/drawing/2014/chart" uri="{C3380CC4-5D6E-409C-BE32-E72D297353CC}">
              <c16:uniqueId val="{00000000-9959-47BA-A3FD-FC0E44C52BFB}"/>
            </c:ext>
          </c:extLst>
        </c:ser>
        <c:dLbls>
          <c:showLegendKey val="0"/>
          <c:showVal val="0"/>
          <c:showCatName val="0"/>
          <c:showSerName val="0"/>
          <c:showPercent val="0"/>
          <c:showBubbleSize val="0"/>
        </c:dLbls>
        <c:axId val="793586607"/>
        <c:axId val="793593263"/>
      </c:areaChart>
      <c:catAx>
        <c:axId val="7935866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93593263"/>
        <c:crosses val="autoZero"/>
        <c:auto val="1"/>
        <c:lblAlgn val="ctr"/>
        <c:lblOffset val="100"/>
        <c:noMultiLvlLbl val="0"/>
      </c:catAx>
      <c:valAx>
        <c:axId val="793593263"/>
        <c:scaling>
          <c:orientation val="minMax"/>
        </c:scaling>
        <c:delete val="1"/>
        <c:axPos val="l"/>
        <c:numFmt formatCode="[&gt;=1000000]\₦0.0,,&quot;M&quot;;[&gt;=1000]\₦0.0,&quot;K&quot;;0" sourceLinked="1"/>
        <c:majorTickMark val="none"/>
        <c:minorTickMark val="none"/>
        <c:tickLblPos val="nextTo"/>
        <c:crossAx val="79358660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Forecast!$B$2</c:f>
              <c:strCache>
                <c:ptCount val="1"/>
                <c:pt idx="0">
                  <c:v>Values</c:v>
                </c:pt>
              </c:strCache>
            </c:strRef>
          </c:tx>
          <c:spPr>
            <a:ln w="28575" cap="rnd">
              <a:solidFill>
                <a:srgbClr val="86A1CB"/>
              </a:solidFill>
              <a:round/>
            </a:ln>
            <a:effectLst>
              <a:glow>
                <a:schemeClr val="accent1">
                  <a:alpha val="40000"/>
                </a:schemeClr>
              </a:glow>
              <a:outerShdw blurRad="50800" dist="50800" dir="5400000" algn="ctr" rotWithShape="0">
                <a:schemeClr val="bg1">
                  <a:lumMod val="75000"/>
                  <a:alpha val="98000"/>
                </a:schemeClr>
              </a:outerShdw>
            </a:effectLst>
          </c:spPr>
          <c:marker>
            <c:symbol val="none"/>
          </c:marker>
          <c:val>
            <c:numRef>
              <c:f>Forecast!$B$3:$B$8</c:f>
              <c:numCache>
                <c:formatCode>[&gt;=1000000]\₦0.0,,"M";[&gt;=1000]\₦0.0,"K";0</c:formatCode>
                <c:ptCount val="6"/>
                <c:pt idx="0">
                  <c:v>2548718</c:v>
                </c:pt>
                <c:pt idx="1">
                  <c:v>2567820</c:v>
                </c:pt>
                <c:pt idx="2">
                  <c:v>2560578</c:v>
                </c:pt>
                <c:pt idx="3">
                  <c:v>2738915</c:v>
                </c:pt>
                <c:pt idx="4">
                  <c:v>2575319</c:v>
                </c:pt>
              </c:numCache>
            </c:numRef>
          </c:val>
          <c:smooth val="0"/>
          <c:extLst>
            <c:ext xmlns:c16="http://schemas.microsoft.com/office/drawing/2014/chart" uri="{C3380CC4-5D6E-409C-BE32-E72D297353CC}">
              <c16:uniqueId val="{00000000-48F0-465B-92C6-60A7219740D4}"/>
            </c:ext>
          </c:extLst>
        </c:ser>
        <c:ser>
          <c:idx val="1"/>
          <c:order val="1"/>
          <c:tx>
            <c:strRef>
              <c:f>Forecast!$C$2</c:f>
              <c:strCache>
                <c:ptCount val="1"/>
                <c:pt idx="0">
                  <c:v>Forecast(Values)</c:v>
                </c:pt>
              </c:strCache>
            </c:strRef>
          </c:tx>
          <c:spPr>
            <a:ln w="25400" cap="rnd">
              <a:solidFill>
                <a:schemeClr val="accent2"/>
              </a:solidFill>
              <a:round/>
            </a:ln>
            <a:effectLst/>
          </c:spPr>
          <c:marker>
            <c:symbol val="none"/>
          </c:marker>
          <c:cat>
            <c:numRef>
              <c:f>Forecast!$A$3:$A$8</c:f>
              <c:numCache>
                <c:formatCode>General</c:formatCode>
                <c:ptCount val="6"/>
                <c:pt idx="0">
                  <c:v>2020</c:v>
                </c:pt>
                <c:pt idx="1">
                  <c:v>2021</c:v>
                </c:pt>
                <c:pt idx="2">
                  <c:v>2022</c:v>
                </c:pt>
                <c:pt idx="3">
                  <c:v>2023</c:v>
                </c:pt>
                <c:pt idx="4">
                  <c:v>2024</c:v>
                </c:pt>
                <c:pt idx="5">
                  <c:v>2025</c:v>
                </c:pt>
              </c:numCache>
            </c:numRef>
          </c:cat>
          <c:val>
            <c:numRef>
              <c:f>Forecast!$C$3:$C$8</c:f>
              <c:numCache>
                <c:formatCode>General</c:formatCode>
                <c:ptCount val="6"/>
                <c:pt idx="4" formatCode="[&gt;=1000000]\₦0.0,,&quot;M&quot;;[&gt;=1000]\₦0.0,&quot;K&quot;;0">
                  <c:v>2575319</c:v>
                </c:pt>
                <c:pt idx="5" formatCode="[&gt;=1000000]\₦0.0,,&quot;M&quot;;[&gt;=1000]\₦0.0,&quot;K&quot;;0">
                  <c:v>2770369.3278009198</c:v>
                </c:pt>
              </c:numCache>
            </c:numRef>
          </c:val>
          <c:smooth val="0"/>
          <c:extLst>
            <c:ext xmlns:c16="http://schemas.microsoft.com/office/drawing/2014/chart" uri="{C3380CC4-5D6E-409C-BE32-E72D297353CC}">
              <c16:uniqueId val="{00000001-48F0-465B-92C6-60A7219740D4}"/>
            </c:ext>
          </c:extLst>
        </c:ser>
        <c:ser>
          <c:idx val="2"/>
          <c:order val="2"/>
          <c:tx>
            <c:strRef>
              <c:f>Forecast!$D$2</c:f>
              <c:strCache>
                <c:ptCount val="1"/>
                <c:pt idx="0">
                  <c:v>Lower Confidence Bound(Values)</c:v>
                </c:pt>
              </c:strCache>
            </c:strRef>
          </c:tx>
          <c:spPr>
            <a:ln w="12700" cap="rnd">
              <a:solidFill>
                <a:srgbClr val="ED7D31"/>
              </a:solidFill>
              <a:prstDash val="solid"/>
              <a:round/>
            </a:ln>
            <a:effectLst/>
          </c:spPr>
          <c:marker>
            <c:symbol val="none"/>
          </c:marker>
          <c:cat>
            <c:numRef>
              <c:f>Forecast!$A$3:$A$8</c:f>
              <c:numCache>
                <c:formatCode>General</c:formatCode>
                <c:ptCount val="6"/>
                <c:pt idx="0">
                  <c:v>2020</c:v>
                </c:pt>
                <c:pt idx="1">
                  <c:v>2021</c:v>
                </c:pt>
                <c:pt idx="2">
                  <c:v>2022</c:v>
                </c:pt>
                <c:pt idx="3">
                  <c:v>2023</c:v>
                </c:pt>
                <c:pt idx="4">
                  <c:v>2024</c:v>
                </c:pt>
                <c:pt idx="5">
                  <c:v>2025</c:v>
                </c:pt>
              </c:numCache>
            </c:numRef>
          </c:cat>
          <c:val>
            <c:numRef>
              <c:f>Forecast!$D$3:$D$8</c:f>
              <c:numCache>
                <c:formatCode>General</c:formatCode>
                <c:ptCount val="6"/>
                <c:pt idx="4" formatCode="[&gt;=1000000]\₦0.0,,&quot;M&quot;;[&gt;=1000]\₦0.0,&quot;K&quot;;0">
                  <c:v>2575319</c:v>
                </c:pt>
                <c:pt idx="5" formatCode="[&gt;=1000000]\₦0.0,,&quot;M&quot;;[&gt;=1000]\₦0.0,&quot;K&quot;;0">
                  <c:v>2623095.4518179954</c:v>
                </c:pt>
              </c:numCache>
            </c:numRef>
          </c:val>
          <c:smooth val="0"/>
          <c:extLst>
            <c:ext xmlns:c16="http://schemas.microsoft.com/office/drawing/2014/chart" uri="{C3380CC4-5D6E-409C-BE32-E72D297353CC}">
              <c16:uniqueId val="{00000002-48F0-465B-92C6-60A7219740D4}"/>
            </c:ext>
          </c:extLst>
        </c:ser>
        <c:ser>
          <c:idx val="3"/>
          <c:order val="3"/>
          <c:tx>
            <c:strRef>
              <c:f>Forecast!$E$2</c:f>
              <c:strCache>
                <c:ptCount val="1"/>
                <c:pt idx="0">
                  <c:v>Upper Confidence Bound(Values)</c:v>
                </c:pt>
              </c:strCache>
            </c:strRef>
          </c:tx>
          <c:spPr>
            <a:ln w="12700" cap="rnd">
              <a:solidFill>
                <a:srgbClr val="ED7D31"/>
              </a:solidFill>
              <a:prstDash val="solid"/>
              <a:round/>
            </a:ln>
            <a:effectLst/>
          </c:spPr>
          <c:marker>
            <c:symbol val="none"/>
          </c:marker>
          <c:cat>
            <c:numRef>
              <c:f>Forecast!$A$3:$A$8</c:f>
              <c:numCache>
                <c:formatCode>General</c:formatCode>
                <c:ptCount val="6"/>
                <c:pt idx="0">
                  <c:v>2020</c:v>
                </c:pt>
                <c:pt idx="1">
                  <c:v>2021</c:v>
                </c:pt>
                <c:pt idx="2">
                  <c:v>2022</c:v>
                </c:pt>
                <c:pt idx="3">
                  <c:v>2023</c:v>
                </c:pt>
                <c:pt idx="4">
                  <c:v>2024</c:v>
                </c:pt>
                <c:pt idx="5">
                  <c:v>2025</c:v>
                </c:pt>
              </c:numCache>
            </c:numRef>
          </c:cat>
          <c:val>
            <c:numRef>
              <c:f>Forecast!$E$3:$E$8</c:f>
              <c:numCache>
                <c:formatCode>General</c:formatCode>
                <c:ptCount val="6"/>
                <c:pt idx="4" formatCode="[&gt;=1000000]\₦0.0,,&quot;M&quot;;[&gt;=1000]\₦0.0,&quot;K&quot;;0">
                  <c:v>2575319</c:v>
                </c:pt>
                <c:pt idx="5" formatCode="[&gt;=1000000]\₦0.0,,&quot;M&quot;;[&gt;=1000]\₦0.0,&quot;K&quot;;0">
                  <c:v>2917643.2037838441</c:v>
                </c:pt>
              </c:numCache>
            </c:numRef>
          </c:val>
          <c:smooth val="1"/>
          <c:extLst>
            <c:ext xmlns:c16="http://schemas.microsoft.com/office/drawing/2014/chart" uri="{C3380CC4-5D6E-409C-BE32-E72D297353CC}">
              <c16:uniqueId val="{00000003-48F0-465B-92C6-60A7219740D4}"/>
            </c:ext>
          </c:extLst>
        </c:ser>
        <c:dLbls>
          <c:showLegendKey val="0"/>
          <c:showVal val="0"/>
          <c:showCatName val="0"/>
          <c:showSerName val="0"/>
          <c:showPercent val="0"/>
          <c:showBubbleSize val="0"/>
        </c:dLbls>
        <c:smooth val="0"/>
        <c:axId val="1379193663"/>
        <c:axId val="1379195743"/>
      </c:lineChart>
      <c:catAx>
        <c:axId val="1379193663"/>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195743"/>
        <c:crosses val="autoZero"/>
        <c:auto val="1"/>
        <c:lblAlgn val="ctr"/>
        <c:lblOffset val="100"/>
        <c:noMultiLvlLbl val="0"/>
      </c:catAx>
      <c:valAx>
        <c:axId val="1379195743"/>
        <c:scaling>
          <c:orientation val="minMax"/>
        </c:scaling>
        <c:delete val="0"/>
        <c:axPos val="l"/>
        <c:majorGridlines>
          <c:spPr>
            <a:ln w="9525" cap="flat" cmpd="sng" algn="ctr">
              <a:solidFill>
                <a:schemeClr val="tx1">
                  <a:lumMod val="15000"/>
                  <a:lumOff val="85000"/>
                </a:schemeClr>
              </a:solidFill>
              <a:round/>
            </a:ln>
            <a:effectLst/>
          </c:spPr>
        </c:majorGridlines>
        <c:numFmt formatCode="[&gt;=1000000]\₦0.0,,&quot;M&quot;;[&gt;=1000]\₦0.0,&quot;K&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1936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[excel_sales_forecasting_.xlsx]Analysis!PivotTable7</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86A1C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987730061349694E-2"/>
          <c:y val="6.2744865543187742E-2"/>
          <c:w val="0.89202453987730057"/>
          <c:h val="0.93725577479102407"/>
        </c:manualLayout>
      </c:layout>
      <c:areaChart>
        <c:grouping val="standard"/>
        <c:varyColors val="0"/>
        <c:ser>
          <c:idx val="0"/>
          <c:order val="0"/>
          <c:tx>
            <c:strRef>
              <c:f>Analysis!$V$7</c:f>
              <c:strCache>
                <c:ptCount val="1"/>
                <c:pt idx="0">
                  <c:v>Total</c:v>
                </c:pt>
              </c:strCache>
            </c:strRef>
          </c:tx>
          <c:spPr>
            <a:solidFill>
              <a:srgbClr val="86A1CB"/>
            </a:solidFill>
            <a:ln>
              <a:noFill/>
            </a:ln>
            <a:effectLst/>
          </c:spPr>
          <c:cat>
            <c:strRef>
              <c:f>Analysis!$U$8:$U$19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Analysis!$V$8:$V$19</c:f>
              <c:numCache>
                <c:formatCode>[&gt;=1000000]\₦0.0,,"M";[&gt;=1000]\₦0.0,"K";0</c:formatCode>
                <c:ptCount val="12"/>
                <c:pt idx="0">
                  <c:v>56348</c:v>
                </c:pt>
                <c:pt idx="1">
                  <c:v>40933</c:v>
                </c:pt>
                <c:pt idx="2">
                  <c:v>30255</c:v>
                </c:pt>
                <c:pt idx="3">
                  <c:v>20301</c:v>
                </c:pt>
                <c:pt idx="4">
                  <c:v>78611</c:v>
                </c:pt>
                <c:pt idx="5">
                  <c:v>36786</c:v>
                </c:pt>
                <c:pt idx="6">
                  <c:v>53858</c:v>
                </c:pt>
                <c:pt idx="7">
                  <c:v>39422</c:v>
                </c:pt>
                <c:pt idx="8">
                  <c:v>46293</c:v>
                </c:pt>
                <c:pt idx="9">
                  <c:v>6851</c:v>
                </c:pt>
                <c:pt idx="10">
                  <c:v>30121</c:v>
                </c:pt>
                <c:pt idx="11">
                  <c:v>61767</c:v>
                </c:pt>
              </c:numCache>
            </c:numRef>
          </c:val>
          <c:extLst>
            <c:ext xmlns:c16="http://schemas.microsoft.com/office/drawing/2014/chart" uri="{C3380CC4-5D6E-409C-BE32-E72D297353CC}">
              <c16:uniqueId val="{00000000-F5BC-4B6B-B50D-0356F8F6F8D7}"/>
            </c:ext>
          </c:extLst>
        </c:ser>
        <c:dLbls>
          <c:showLegendKey val="0"/>
          <c:showVal val="0"/>
          <c:showCatName val="0"/>
          <c:showSerName val="0"/>
          <c:showPercent val="0"/>
          <c:showBubbleSize val="0"/>
        </c:dLbls>
        <c:axId val="2108656239"/>
        <c:axId val="2108658319"/>
      </c:areaChart>
      <c:catAx>
        <c:axId val="2108656239"/>
        <c:scaling>
          <c:orientation val="minMax"/>
        </c:scaling>
        <c:delete val="1"/>
        <c:axPos val="b"/>
        <c:numFmt formatCode="General" sourceLinked="1"/>
        <c:majorTickMark val="out"/>
        <c:minorTickMark val="none"/>
        <c:tickLblPos val="nextTo"/>
        <c:crossAx val="2108658319"/>
        <c:crosses val="autoZero"/>
        <c:auto val="1"/>
        <c:lblAlgn val="ctr"/>
        <c:lblOffset val="100"/>
        <c:noMultiLvlLbl val="0"/>
      </c:catAx>
      <c:valAx>
        <c:axId val="2108658319"/>
        <c:scaling>
          <c:orientation val="minMax"/>
        </c:scaling>
        <c:delete val="1"/>
        <c:axPos val="l"/>
        <c:numFmt formatCode="[&gt;=1000000]\₦0.0,,&quot;M&quot;;[&gt;=1000]\₦0.0,&quot;K&quot;;0" sourceLinked="1"/>
        <c:majorTickMark val="none"/>
        <c:minorTickMark val="none"/>
        <c:tickLblPos val="nextTo"/>
        <c:crossAx val="210865623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[excel_sales_forecasting_.xlsx]Analysis!PivotTable8</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86A1C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6382256081751329E-2"/>
          <c:y val="6.0377286730308448E-2"/>
          <c:w val="0.96723548783649715"/>
          <c:h val="0.84905678317422872"/>
        </c:manualLayout>
      </c:layout>
      <c:areaChart>
        <c:grouping val="standard"/>
        <c:varyColors val="0"/>
        <c:ser>
          <c:idx val="0"/>
          <c:order val="0"/>
          <c:tx>
            <c:strRef>
              <c:f>Analysis!$Y$7</c:f>
              <c:strCache>
                <c:ptCount val="1"/>
                <c:pt idx="0">
                  <c:v>Total</c:v>
                </c:pt>
              </c:strCache>
            </c:strRef>
          </c:tx>
          <c:spPr>
            <a:solidFill>
              <a:srgbClr val="86A1CB"/>
            </a:solidFill>
            <a:ln>
              <a:noFill/>
            </a:ln>
            <a:effectLst/>
          </c:spPr>
          <c:cat>
            <c:strRef>
              <c:f>Analysis!$X$8:$X$19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Analysis!$Y$8:$Y$19</c:f>
              <c:numCache>
                <c:formatCode>[&gt;=1000000]\₦0.0,,"M";[&gt;=1000]\₦0.0,"K";0</c:formatCode>
                <c:ptCount val="12"/>
                <c:pt idx="0">
                  <c:v>174261</c:v>
                </c:pt>
                <c:pt idx="1">
                  <c:v>171906</c:v>
                </c:pt>
                <c:pt idx="2">
                  <c:v>172216</c:v>
                </c:pt>
                <c:pt idx="3">
                  <c:v>197242</c:v>
                </c:pt>
                <c:pt idx="4">
                  <c:v>156478</c:v>
                </c:pt>
                <c:pt idx="5">
                  <c:v>163681</c:v>
                </c:pt>
                <c:pt idx="6">
                  <c:v>167603</c:v>
                </c:pt>
                <c:pt idx="7">
                  <c:v>183785</c:v>
                </c:pt>
                <c:pt idx="8">
                  <c:v>180723</c:v>
                </c:pt>
                <c:pt idx="9">
                  <c:v>169469</c:v>
                </c:pt>
                <c:pt idx="10">
                  <c:v>147661</c:v>
                </c:pt>
                <c:pt idx="11">
                  <c:v>188748</c:v>
                </c:pt>
              </c:numCache>
            </c:numRef>
          </c:val>
          <c:extLst>
            <c:ext xmlns:c16="http://schemas.microsoft.com/office/drawing/2014/chart" uri="{C3380CC4-5D6E-409C-BE32-E72D297353CC}">
              <c16:uniqueId val="{00000000-99B5-4FC1-A4BC-E5771D296551}"/>
            </c:ext>
          </c:extLst>
        </c:ser>
        <c:dLbls>
          <c:showLegendKey val="0"/>
          <c:showVal val="0"/>
          <c:showCatName val="0"/>
          <c:showSerName val="0"/>
          <c:showPercent val="0"/>
          <c:showBubbleSize val="0"/>
        </c:dLbls>
        <c:axId val="2108666639"/>
        <c:axId val="2108650831"/>
      </c:areaChart>
      <c:catAx>
        <c:axId val="2108666639"/>
        <c:scaling>
          <c:orientation val="minMax"/>
        </c:scaling>
        <c:delete val="1"/>
        <c:axPos val="b"/>
        <c:numFmt formatCode="General" sourceLinked="1"/>
        <c:majorTickMark val="out"/>
        <c:minorTickMark val="none"/>
        <c:tickLblPos val="nextTo"/>
        <c:crossAx val="2108650831"/>
        <c:crosses val="autoZero"/>
        <c:auto val="1"/>
        <c:lblAlgn val="ctr"/>
        <c:lblOffset val="100"/>
        <c:noMultiLvlLbl val="0"/>
      </c:catAx>
      <c:valAx>
        <c:axId val="2108650831"/>
        <c:scaling>
          <c:orientation val="minMax"/>
        </c:scaling>
        <c:delete val="1"/>
        <c:axPos val="l"/>
        <c:numFmt formatCode="[&gt;=1000000]\₦0.0,,&quot;M&quot;;[&gt;=1000]\₦0.0,&quot;K&quot;;0" sourceLinked="1"/>
        <c:majorTickMark val="none"/>
        <c:minorTickMark val="none"/>
        <c:tickLblPos val="nextTo"/>
        <c:crossAx val="210866663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[excel_sales_forecasting_.xlsx]Analysis!PivotTable9</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86A1C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214765100671144E-2"/>
          <c:y val="2.139173708006081E-2"/>
          <c:w val="0.94093959731543619"/>
          <c:h val="0.85492913385826774"/>
        </c:manualLayout>
      </c:layout>
      <c:areaChart>
        <c:grouping val="standard"/>
        <c:varyColors val="0"/>
        <c:ser>
          <c:idx val="0"/>
          <c:order val="0"/>
          <c:tx>
            <c:strRef>
              <c:f>Analysis!$AB$7</c:f>
              <c:strCache>
                <c:ptCount val="1"/>
                <c:pt idx="0">
                  <c:v>Total</c:v>
                </c:pt>
              </c:strCache>
            </c:strRef>
          </c:tx>
          <c:spPr>
            <a:solidFill>
              <a:srgbClr val="86A1CB"/>
            </a:solidFill>
            <a:ln>
              <a:noFill/>
            </a:ln>
            <a:effectLst/>
          </c:spPr>
          <c:cat>
            <c:strRef>
              <c:f>Analysis!$AA$8:$AA$19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Analysis!$AB$8:$AB$19</c:f>
              <c:numCache>
                <c:formatCode>0%</c:formatCode>
                <c:ptCount val="12"/>
                <c:pt idx="0">
                  <c:v>0.24434432307498841</c:v>
                </c:pt>
                <c:pt idx="1">
                  <c:v>0.19231907686091365</c:v>
                </c:pt>
                <c:pt idx="2">
                  <c:v>0.14942880708842254</c:v>
                </c:pt>
                <c:pt idx="3">
                  <c:v>9.3319481665693677E-2</c:v>
                </c:pt>
                <c:pt idx="4">
                  <c:v>0.33438825295951746</c:v>
                </c:pt>
                <c:pt idx="5">
                  <c:v>0.18350152394159638</c:v>
                </c:pt>
                <c:pt idx="6">
                  <c:v>0.24319406125683529</c:v>
                </c:pt>
                <c:pt idx="7">
                  <c:v>0.17661632475684005</c:v>
                </c:pt>
                <c:pt idx="8">
                  <c:v>0.2039195475208796</c:v>
                </c:pt>
                <c:pt idx="9">
                  <c:v>3.8855490018148822E-2</c:v>
                </c:pt>
                <c:pt idx="10">
                  <c:v>0.16942660111822344</c:v>
                </c:pt>
                <c:pt idx="11">
                  <c:v>0.2465600862223819</c:v>
                </c:pt>
              </c:numCache>
            </c:numRef>
          </c:val>
          <c:extLst>
            <c:ext xmlns:c16="http://schemas.microsoft.com/office/drawing/2014/chart" uri="{C3380CC4-5D6E-409C-BE32-E72D297353CC}">
              <c16:uniqueId val="{00000000-4DEA-4D03-AF52-FB0813AA40EE}"/>
            </c:ext>
          </c:extLst>
        </c:ser>
        <c:dLbls>
          <c:showLegendKey val="0"/>
          <c:showVal val="0"/>
          <c:showCatName val="0"/>
          <c:showSerName val="0"/>
          <c:showPercent val="0"/>
          <c:showBubbleSize val="0"/>
        </c:dLbls>
        <c:axId val="2108664143"/>
        <c:axId val="2108652079"/>
      </c:areaChart>
      <c:catAx>
        <c:axId val="2108664143"/>
        <c:scaling>
          <c:orientation val="minMax"/>
        </c:scaling>
        <c:delete val="1"/>
        <c:axPos val="b"/>
        <c:numFmt formatCode="General" sourceLinked="1"/>
        <c:majorTickMark val="out"/>
        <c:minorTickMark val="none"/>
        <c:tickLblPos val="nextTo"/>
        <c:crossAx val="2108652079"/>
        <c:crosses val="autoZero"/>
        <c:auto val="1"/>
        <c:lblAlgn val="ctr"/>
        <c:lblOffset val="100"/>
        <c:noMultiLvlLbl val="0"/>
      </c:catAx>
      <c:valAx>
        <c:axId val="2108652079"/>
        <c:scaling>
          <c:orientation val="minMax"/>
        </c:scaling>
        <c:delete val="1"/>
        <c:axPos val="l"/>
        <c:numFmt formatCode="0%" sourceLinked="1"/>
        <c:majorTickMark val="none"/>
        <c:minorTickMark val="none"/>
        <c:tickLblPos val="nextTo"/>
        <c:crossAx val="210866414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[excel_sales_forecasting_.xlsx]Analysis!PivotTable2</c:name>
    <c:fmtId val="3"/>
  </c:pivotSource>
  <c:chart>
    <c:autoTitleDeleted val="1"/>
    <c:pivotFmts>
      <c:pivotFmt>
        <c:idx val="0"/>
        <c:spPr>
          <a:solidFill>
            <a:srgbClr val="86A1CB"/>
          </a:solidFill>
          <a:ln w="19050">
            <a:noFill/>
          </a:ln>
          <a:effectLst/>
        </c:spPr>
        <c:marker>
          <c:symbol val="none"/>
        </c:marker>
        <c:dLbl>
          <c:idx val="0"/>
          <c:delete val="1"/>
          <c:extLst>
            <c:ext xmlns:c15="http://schemas.microsoft.com/office/drawing/2012/chart" uri="{CE6537A1-D6FC-4f65-9D91-7224C49458BB}"/>
          </c:extLst>
        </c:dLbl>
      </c:pivotFmt>
      <c:pivotFmt>
        <c:idx val="1"/>
        <c:spPr>
          <a:solidFill>
            <a:srgbClr val="86A1CB"/>
          </a:solidFill>
          <a:ln w="19050">
            <a:noFill/>
          </a:ln>
          <a:effectLst/>
        </c:spPr>
        <c:marker>
          <c:symbol val="none"/>
        </c:marker>
        <c:dLbl>
          <c:idx val="0"/>
          <c:delete val="1"/>
          <c:extLst>
            <c:ext xmlns:c15="http://schemas.microsoft.com/office/drawing/2012/chart" uri="{CE6537A1-D6FC-4f65-9D91-7224C49458BB}"/>
          </c:extLst>
        </c:dLbl>
      </c:pivotFmt>
      <c:pivotFmt>
        <c:idx val="2"/>
        <c:spPr>
          <a:solidFill>
            <a:srgbClr val="86A1CB"/>
          </a:solidFill>
          <a:ln w="19050">
            <a:noFill/>
          </a:ln>
          <a:effectLst/>
        </c:spPr>
      </c:pivotFmt>
      <c:pivotFmt>
        <c:idx val="3"/>
        <c:spPr>
          <a:solidFill>
            <a:srgbClr val="86A1CB"/>
          </a:solidFill>
          <a:ln w="19050">
            <a:noFill/>
          </a:ln>
          <a:effectLst/>
        </c:spPr>
      </c:pivotFmt>
      <c:pivotFmt>
        <c:idx val="4"/>
        <c:spPr>
          <a:solidFill>
            <a:srgbClr val="86A1CB"/>
          </a:solidFill>
          <a:ln w="19050">
            <a:noFill/>
          </a:ln>
          <a:effectLst/>
        </c:spPr>
      </c:pivotFmt>
      <c:pivotFmt>
        <c:idx val="5"/>
        <c:spPr>
          <a:solidFill>
            <a:srgbClr val="86A1CB"/>
          </a:solidFill>
          <a:ln w="19050">
            <a:noFill/>
          </a:ln>
          <a:effectLst/>
        </c:spPr>
      </c:pivotFmt>
      <c:pivotFmt>
        <c:idx val="6"/>
        <c:spPr>
          <a:solidFill>
            <a:srgbClr val="86A1CB"/>
          </a:solidFill>
          <a:ln w="19050">
            <a:noFill/>
          </a:ln>
          <a:effectLst/>
        </c:spPr>
        <c:marker>
          <c:symbol val="none"/>
        </c:marker>
        <c:dLbl>
          <c:idx val="0"/>
          <c:delete val="1"/>
          <c:extLst>
            <c:ext xmlns:c15="http://schemas.microsoft.com/office/drawing/2012/chart" uri="{CE6537A1-D6FC-4f65-9D91-7224C49458BB}"/>
          </c:extLst>
        </c:dLbl>
      </c:pivotFmt>
      <c:pivotFmt>
        <c:idx val="7"/>
        <c:spPr>
          <a:solidFill>
            <a:srgbClr val="86A1CB"/>
          </a:solidFill>
          <a:ln w="19050">
            <a:noFill/>
          </a:ln>
          <a:effectLst/>
        </c:spPr>
      </c:pivotFmt>
      <c:pivotFmt>
        <c:idx val="8"/>
        <c:spPr>
          <a:solidFill>
            <a:srgbClr val="86A1CB"/>
          </a:solidFill>
          <a:ln w="19050">
            <a:noFill/>
          </a:ln>
          <a:effectLst/>
        </c:spPr>
      </c:pivotFmt>
      <c:pivotFmt>
        <c:idx val="9"/>
        <c:spPr>
          <a:solidFill>
            <a:srgbClr val="86A1CB"/>
          </a:solidFill>
          <a:ln w="19050">
            <a:noFill/>
          </a:ln>
          <a:effectLst/>
        </c:spPr>
      </c:pivotFmt>
      <c:pivotFmt>
        <c:idx val="10"/>
        <c:spPr>
          <a:solidFill>
            <a:srgbClr val="86A1CB"/>
          </a:solidFill>
          <a:ln w="19050">
            <a:noFill/>
          </a:ln>
          <a:effectLst/>
        </c:spPr>
      </c:pivotFmt>
      <c:pivotFmt>
        <c:idx val="11"/>
        <c:spPr>
          <a:solidFill>
            <a:srgbClr val="86A1CB"/>
          </a:solidFill>
          <a:ln>
            <a:noFill/>
          </a:ln>
        </c:spPr>
        <c:marker>
          <c:symbol val="none"/>
        </c:marker>
        <c:dLbl>
          <c:idx val="0"/>
          <c:delete val="1"/>
          <c:extLst>
            <c:ext xmlns:c15="http://schemas.microsoft.com/office/drawing/2012/chart" uri="{CE6537A1-D6FC-4f65-9D91-7224C49458BB}"/>
          </c:extLst>
        </c:dLbl>
      </c:pivotFmt>
      <c:pivotFmt>
        <c:idx val="12"/>
        <c:spPr>
          <a:solidFill>
            <a:srgbClr val="86A1CB"/>
          </a:solidFill>
          <a:ln w="19050">
            <a:noFill/>
          </a:ln>
          <a:effectLst/>
        </c:spPr>
      </c:pivotFmt>
      <c:pivotFmt>
        <c:idx val="13"/>
        <c:spPr>
          <a:solidFill>
            <a:srgbClr val="86A1CB"/>
          </a:solidFill>
          <a:ln w="19050">
            <a:noFill/>
          </a:ln>
          <a:effectLst/>
        </c:spPr>
      </c:pivotFmt>
      <c:pivotFmt>
        <c:idx val="14"/>
        <c:spPr>
          <a:solidFill>
            <a:srgbClr val="86A1CB"/>
          </a:solidFill>
          <a:ln w="19050">
            <a:noFill/>
          </a:ln>
          <a:effectLst/>
        </c:spPr>
      </c:pivotFmt>
      <c:pivotFmt>
        <c:idx val="15"/>
        <c:spPr>
          <a:solidFill>
            <a:srgbClr val="86A1CB"/>
          </a:solidFill>
          <a:ln w="19050">
            <a:noFill/>
          </a:ln>
          <a:effectLst/>
        </c:spPr>
      </c:pivotFmt>
      <c:pivotFmt>
        <c:idx val="16"/>
        <c:spPr>
          <a:solidFill>
            <a:srgbClr val="86A1CB"/>
          </a:solidFill>
          <a:ln>
            <a:noFill/>
          </a:ln>
        </c:spPr>
        <c:marker>
          <c:symbol val="none"/>
        </c:marker>
        <c:dLbl>
          <c:idx val="0"/>
          <c:delete val="1"/>
          <c:extLst>
            <c:ext xmlns:c15="http://schemas.microsoft.com/office/drawing/2012/chart" uri="{CE6537A1-D6FC-4f65-9D91-7224C49458BB}"/>
          </c:extLst>
        </c:dLbl>
      </c:pivotFmt>
      <c:pivotFmt>
        <c:idx val="17"/>
        <c:spPr>
          <a:solidFill>
            <a:srgbClr val="86A1CB"/>
          </a:solidFill>
          <a:ln w="19050">
            <a:noFill/>
          </a:ln>
          <a:effectLst/>
        </c:spPr>
      </c:pivotFmt>
      <c:pivotFmt>
        <c:idx val="18"/>
        <c:spPr>
          <a:solidFill>
            <a:srgbClr val="86A1CB"/>
          </a:solidFill>
          <a:ln w="19050">
            <a:noFill/>
          </a:ln>
          <a:effectLst/>
        </c:spPr>
      </c:pivotFmt>
      <c:pivotFmt>
        <c:idx val="19"/>
        <c:spPr>
          <a:solidFill>
            <a:srgbClr val="86A1CB"/>
          </a:solidFill>
          <a:ln w="19050">
            <a:noFill/>
          </a:ln>
          <a:effectLst/>
        </c:spPr>
      </c:pivotFmt>
      <c:pivotFmt>
        <c:idx val="20"/>
        <c:spPr>
          <a:solidFill>
            <a:srgbClr val="86A1CB"/>
          </a:solidFill>
          <a:ln w="19050">
            <a:noFill/>
          </a:ln>
          <a:effectLst/>
        </c:spPr>
      </c:pivotFmt>
      <c:pivotFmt>
        <c:idx val="21"/>
        <c:spPr>
          <a:solidFill>
            <a:srgbClr val="86A1CB"/>
          </a:solidFill>
          <a:ln>
            <a:noFill/>
          </a:ln>
        </c:spPr>
        <c:marker>
          <c:symbol val="none"/>
        </c:marker>
        <c:dLbl>
          <c:idx val="0"/>
          <c:delete val="1"/>
          <c:extLst>
            <c:ext xmlns:c15="http://schemas.microsoft.com/office/drawing/2012/chart" uri="{CE6537A1-D6FC-4f65-9D91-7224C49458BB}"/>
          </c:extLst>
        </c:dLbl>
      </c:pivotFmt>
      <c:pivotFmt>
        <c:idx val="22"/>
        <c:spPr>
          <a:solidFill>
            <a:srgbClr val="86A1CB"/>
          </a:solidFill>
          <a:ln w="19050">
            <a:noFill/>
          </a:ln>
          <a:effectLst/>
        </c:spPr>
      </c:pivotFmt>
      <c:pivotFmt>
        <c:idx val="23"/>
        <c:spPr>
          <a:solidFill>
            <a:srgbClr val="86A1CB"/>
          </a:solidFill>
          <a:ln w="19050">
            <a:noFill/>
          </a:ln>
          <a:effectLst/>
        </c:spPr>
      </c:pivotFmt>
      <c:pivotFmt>
        <c:idx val="24"/>
        <c:spPr>
          <a:solidFill>
            <a:srgbClr val="86A1CB"/>
          </a:solidFill>
          <a:ln w="19050">
            <a:noFill/>
          </a:ln>
          <a:effectLst/>
        </c:spPr>
      </c:pivotFmt>
      <c:pivotFmt>
        <c:idx val="25"/>
        <c:spPr>
          <a:solidFill>
            <a:srgbClr val="86A1CB"/>
          </a:solidFill>
          <a:ln w="19050">
            <a:noFill/>
          </a:ln>
          <a:effectLst/>
        </c:spPr>
      </c:pivotFmt>
      <c:pivotFmt>
        <c:idx val="26"/>
        <c:spPr>
          <a:solidFill>
            <a:srgbClr val="86A1CB"/>
          </a:solidFill>
          <a:ln>
            <a:noFill/>
          </a:ln>
        </c:spPr>
        <c:marker>
          <c:symbol val="none"/>
        </c:marker>
        <c:dLbl>
          <c:idx val="0"/>
          <c:delete val="1"/>
          <c:extLst>
            <c:ext xmlns:c15="http://schemas.microsoft.com/office/drawing/2012/chart" uri="{CE6537A1-D6FC-4f65-9D91-7224C49458BB}"/>
          </c:extLst>
        </c:dLbl>
      </c:pivotFmt>
      <c:pivotFmt>
        <c:idx val="27"/>
        <c:spPr>
          <a:solidFill>
            <a:srgbClr val="86A1CB"/>
          </a:solidFill>
          <a:ln w="19050">
            <a:noFill/>
          </a:ln>
          <a:effectLst/>
        </c:spPr>
      </c:pivotFmt>
      <c:pivotFmt>
        <c:idx val="28"/>
        <c:spPr>
          <a:solidFill>
            <a:srgbClr val="86A1CB"/>
          </a:solidFill>
          <a:ln w="19050">
            <a:noFill/>
          </a:ln>
          <a:effectLst/>
        </c:spPr>
      </c:pivotFmt>
      <c:pivotFmt>
        <c:idx val="29"/>
        <c:spPr>
          <a:solidFill>
            <a:srgbClr val="86A1CB"/>
          </a:solidFill>
          <a:ln w="19050">
            <a:noFill/>
          </a:ln>
          <a:effectLst/>
        </c:spPr>
      </c:pivotFmt>
      <c:pivotFmt>
        <c:idx val="30"/>
        <c:spPr>
          <a:solidFill>
            <a:srgbClr val="86A1CB"/>
          </a:solidFill>
          <a:ln w="19050">
            <a:noFill/>
          </a:ln>
          <a:effectLst/>
        </c:spPr>
      </c:pivotFmt>
      <c:pivotFmt>
        <c:idx val="31"/>
        <c:spPr>
          <a:solidFill>
            <a:srgbClr val="86A1CB"/>
          </a:solidFill>
          <a:ln>
            <a:noFill/>
          </a:ln>
        </c:spPr>
        <c:marker>
          <c:symbol val="none"/>
        </c:marker>
        <c:dLbl>
          <c:idx val="0"/>
          <c:delete val="1"/>
          <c:extLst>
            <c:ext xmlns:c15="http://schemas.microsoft.com/office/drawing/2012/chart" uri="{CE6537A1-D6FC-4f65-9D91-7224C49458BB}"/>
          </c:extLst>
        </c:dLbl>
      </c:pivotFmt>
      <c:pivotFmt>
        <c:idx val="32"/>
        <c:spPr>
          <a:solidFill>
            <a:srgbClr val="86A1CB"/>
          </a:solidFill>
          <a:ln w="19050">
            <a:noFill/>
          </a:ln>
          <a:effectLst/>
        </c:spPr>
      </c:pivotFmt>
      <c:pivotFmt>
        <c:idx val="33"/>
        <c:spPr>
          <a:solidFill>
            <a:srgbClr val="86A1CB"/>
          </a:solidFill>
          <a:ln w="19050">
            <a:noFill/>
          </a:ln>
          <a:effectLst/>
        </c:spPr>
      </c:pivotFmt>
      <c:pivotFmt>
        <c:idx val="34"/>
        <c:spPr>
          <a:solidFill>
            <a:srgbClr val="86A1CB"/>
          </a:solidFill>
          <a:ln w="19050">
            <a:noFill/>
          </a:ln>
          <a:effectLst/>
        </c:spPr>
      </c:pivotFmt>
      <c:pivotFmt>
        <c:idx val="35"/>
        <c:spPr>
          <a:solidFill>
            <a:srgbClr val="86A1CB"/>
          </a:solidFill>
          <a:ln w="19050">
            <a:noFill/>
          </a:ln>
          <a:effectLst/>
        </c:spPr>
      </c:pivotFmt>
      <c:pivotFmt>
        <c:idx val="36"/>
        <c:spPr>
          <a:solidFill>
            <a:srgbClr val="86A1CB"/>
          </a:solidFill>
          <a:ln>
            <a:noFill/>
          </a:ln>
        </c:spPr>
        <c:marker>
          <c:symbol val="none"/>
        </c:marker>
        <c:dLbl>
          <c:idx val="0"/>
          <c:delete val="1"/>
          <c:extLst>
            <c:ext xmlns:c15="http://schemas.microsoft.com/office/drawing/2012/chart" uri="{CE6537A1-D6FC-4f65-9D91-7224C49458BB}"/>
          </c:extLst>
        </c:dLbl>
      </c:pivotFmt>
      <c:pivotFmt>
        <c:idx val="37"/>
        <c:spPr>
          <a:solidFill>
            <a:srgbClr val="86A1CB"/>
          </a:solidFill>
          <a:ln w="19050">
            <a:noFill/>
          </a:ln>
          <a:effectLst/>
        </c:spPr>
      </c:pivotFmt>
      <c:pivotFmt>
        <c:idx val="38"/>
        <c:spPr>
          <a:solidFill>
            <a:srgbClr val="86A1CB"/>
          </a:solidFill>
          <a:ln w="19050">
            <a:noFill/>
          </a:ln>
          <a:effectLst/>
        </c:spPr>
      </c:pivotFmt>
      <c:pivotFmt>
        <c:idx val="39"/>
        <c:spPr>
          <a:solidFill>
            <a:srgbClr val="86A1CB"/>
          </a:solidFill>
          <a:ln w="19050">
            <a:noFill/>
          </a:ln>
          <a:effectLst/>
        </c:spPr>
      </c:pivotFmt>
      <c:pivotFmt>
        <c:idx val="40"/>
        <c:spPr>
          <a:solidFill>
            <a:srgbClr val="86A1CB"/>
          </a:solidFill>
          <a:ln w="19050">
            <a:noFill/>
          </a:ln>
          <a:effectLst/>
        </c:spPr>
      </c:pivotFmt>
      <c:pivotFmt>
        <c:idx val="41"/>
        <c:spPr>
          <a:solidFill>
            <a:srgbClr val="86A1CB"/>
          </a:solidFill>
          <a:ln>
            <a:noFill/>
          </a:ln>
        </c:spPr>
        <c:marker>
          <c:symbol val="none"/>
        </c:marker>
        <c:dLbl>
          <c:idx val="0"/>
          <c:delete val="1"/>
          <c:extLst>
            <c:ext xmlns:c15="http://schemas.microsoft.com/office/drawing/2012/chart" uri="{CE6537A1-D6FC-4f65-9D91-7224C49458BB}"/>
          </c:extLst>
        </c:dLbl>
      </c:pivotFmt>
      <c:pivotFmt>
        <c:idx val="42"/>
        <c:spPr>
          <a:solidFill>
            <a:srgbClr val="86A1CB"/>
          </a:solidFill>
          <a:ln w="19050">
            <a:noFill/>
          </a:ln>
          <a:effectLst/>
        </c:spPr>
      </c:pivotFmt>
      <c:pivotFmt>
        <c:idx val="43"/>
        <c:spPr>
          <a:solidFill>
            <a:srgbClr val="86A1CB"/>
          </a:solidFill>
          <a:ln w="19050">
            <a:noFill/>
          </a:ln>
          <a:effectLst/>
        </c:spPr>
      </c:pivotFmt>
      <c:pivotFmt>
        <c:idx val="44"/>
        <c:spPr>
          <a:solidFill>
            <a:srgbClr val="86A1CB"/>
          </a:solidFill>
          <a:ln w="19050">
            <a:noFill/>
          </a:ln>
          <a:effectLst/>
        </c:spPr>
      </c:pivotFmt>
      <c:pivotFmt>
        <c:idx val="45"/>
        <c:spPr>
          <a:solidFill>
            <a:srgbClr val="86A1CB"/>
          </a:solidFill>
          <a:ln w="19050">
            <a:noFill/>
          </a:ln>
          <a:effectLst/>
        </c:spPr>
      </c:pivotFmt>
      <c:pivotFmt>
        <c:idx val="46"/>
        <c:spPr>
          <a:solidFill>
            <a:srgbClr val="86A1CB"/>
          </a:solidFill>
          <a:ln>
            <a:noFill/>
          </a:ln>
        </c:spPr>
        <c:marker>
          <c:symbol val="none"/>
        </c:marker>
        <c:dLbl>
          <c:idx val="0"/>
          <c:delete val="1"/>
          <c:extLst>
            <c:ext xmlns:c15="http://schemas.microsoft.com/office/drawing/2012/chart" uri="{CE6537A1-D6FC-4f65-9D91-7224C49458BB}"/>
          </c:extLst>
        </c:dLbl>
      </c:pivotFmt>
      <c:pivotFmt>
        <c:idx val="47"/>
        <c:spPr>
          <a:solidFill>
            <a:srgbClr val="86A1CB"/>
          </a:solidFill>
          <a:ln w="19050">
            <a:noFill/>
          </a:ln>
          <a:effectLst/>
        </c:spPr>
      </c:pivotFmt>
      <c:pivotFmt>
        <c:idx val="48"/>
        <c:spPr>
          <a:solidFill>
            <a:srgbClr val="86A1CB"/>
          </a:solidFill>
          <a:ln w="19050">
            <a:noFill/>
          </a:ln>
          <a:effectLst/>
        </c:spPr>
      </c:pivotFmt>
      <c:pivotFmt>
        <c:idx val="49"/>
        <c:spPr>
          <a:solidFill>
            <a:srgbClr val="86A1CB"/>
          </a:solidFill>
          <a:ln w="19050">
            <a:noFill/>
          </a:ln>
          <a:effectLst/>
        </c:spPr>
      </c:pivotFmt>
      <c:pivotFmt>
        <c:idx val="50"/>
        <c:spPr>
          <a:solidFill>
            <a:srgbClr val="86A1CB"/>
          </a:solidFill>
          <a:ln w="19050">
            <a:noFill/>
          </a:ln>
          <a:effectLst/>
        </c:spPr>
      </c:pivotFmt>
      <c:pivotFmt>
        <c:idx val="51"/>
        <c:spPr>
          <a:solidFill>
            <a:srgbClr val="86A1CB"/>
          </a:solidFill>
          <a:ln>
            <a:noFill/>
          </a:ln>
        </c:spPr>
        <c:marker>
          <c:symbol val="none"/>
        </c:marker>
        <c:dLbl>
          <c:idx val="0"/>
          <c:delete val="1"/>
          <c:extLst>
            <c:ext xmlns:c15="http://schemas.microsoft.com/office/drawing/2012/chart" uri="{CE6537A1-D6FC-4f65-9D91-7224C49458BB}"/>
          </c:extLst>
        </c:dLbl>
      </c:pivotFmt>
      <c:pivotFmt>
        <c:idx val="52"/>
        <c:spPr>
          <a:solidFill>
            <a:srgbClr val="86A1CB"/>
          </a:solidFill>
          <a:ln w="19050">
            <a:noFill/>
          </a:ln>
          <a:effectLst/>
        </c:spPr>
      </c:pivotFmt>
      <c:pivotFmt>
        <c:idx val="53"/>
        <c:spPr>
          <a:solidFill>
            <a:srgbClr val="86A1CB"/>
          </a:solidFill>
          <a:ln w="19050">
            <a:noFill/>
          </a:ln>
          <a:effectLst/>
        </c:spPr>
      </c:pivotFmt>
      <c:pivotFmt>
        <c:idx val="54"/>
        <c:spPr>
          <a:solidFill>
            <a:srgbClr val="86A1CB"/>
          </a:solidFill>
          <a:ln w="19050">
            <a:noFill/>
          </a:ln>
          <a:effectLst/>
        </c:spPr>
      </c:pivotFmt>
      <c:pivotFmt>
        <c:idx val="55"/>
        <c:spPr>
          <a:solidFill>
            <a:srgbClr val="86A1CB"/>
          </a:solidFill>
          <a:ln w="19050">
            <a:noFill/>
          </a:ln>
          <a:effectLst/>
        </c:spPr>
      </c:pivotFmt>
      <c:pivotFmt>
        <c:idx val="56"/>
        <c:spPr>
          <a:solidFill>
            <a:schemeClr val="bg1">
              <a:lumMod val="85000"/>
            </a:schemeClr>
          </a:solidFill>
          <a:ln>
            <a:noFill/>
          </a:ln>
        </c:spPr>
        <c:marker>
          <c:symbol val="none"/>
        </c:marker>
        <c:dLbl>
          <c:idx val="0"/>
          <c:delete val="1"/>
          <c:extLst>
            <c:ext xmlns:c15="http://schemas.microsoft.com/office/drawing/2012/chart" uri="{CE6537A1-D6FC-4f65-9D91-7224C49458BB}"/>
          </c:extLst>
        </c:dLbl>
      </c:pivotFmt>
      <c:pivotFmt>
        <c:idx val="57"/>
        <c:spPr>
          <a:solidFill>
            <a:schemeClr val="bg1">
              <a:lumMod val="85000"/>
            </a:schemeClr>
          </a:solidFill>
          <a:ln w="19050">
            <a:noFill/>
          </a:ln>
          <a:effectLst/>
        </c:spPr>
      </c:pivotFmt>
      <c:pivotFmt>
        <c:idx val="58"/>
        <c:spPr>
          <a:solidFill>
            <a:schemeClr val="bg1">
              <a:lumMod val="85000"/>
            </a:schemeClr>
          </a:solidFill>
          <a:ln w="19050">
            <a:noFill/>
          </a:ln>
          <a:effectLst/>
        </c:spPr>
      </c:pivotFmt>
      <c:pivotFmt>
        <c:idx val="59"/>
        <c:spPr>
          <a:solidFill>
            <a:schemeClr val="bg1">
              <a:lumMod val="85000"/>
            </a:schemeClr>
          </a:solidFill>
          <a:ln w="19050">
            <a:noFill/>
          </a:ln>
          <a:effectLst/>
        </c:spPr>
      </c:pivotFmt>
      <c:pivotFmt>
        <c:idx val="60"/>
        <c:spPr>
          <a:solidFill>
            <a:srgbClr val="86A1CB"/>
          </a:solidFill>
          <a:ln w="19050">
            <a:noFill/>
          </a:ln>
          <a:effectLst/>
        </c:spPr>
      </c:pivotFmt>
    </c:pivotFmts>
    <c:plotArea>
      <c:layout>
        <c:manualLayout>
          <c:layoutTarget val="inner"/>
          <c:xMode val="edge"/>
          <c:yMode val="edge"/>
          <c:x val="0"/>
          <c:y val="0"/>
          <c:w val="1"/>
          <c:h val="0.97018634706848061"/>
        </c:manualLayout>
      </c:layout>
      <c:doughnutChart>
        <c:varyColors val="1"/>
        <c:ser>
          <c:idx val="0"/>
          <c:order val="0"/>
          <c:tx>
            <c:strRef>
              <c:f>Analysis!$C$13</c:f>
              <c:strCache>
                <c:ptCount val="1"/>
                <c:pt idx="0">
                  <c:v>Total</c:v>
                </c:pt>
              </c:strCache>
            </c:strRef>
          </c:tx>
          <c:spPr>
            <a:solidFill>
              <a:schemeClr val="bg1">
                <a:lumMod val="85000"/>
              </a:schemeClr>
            </a:solidFill>
            <a:ln>
              <a:noFill/>
            </a:ln>
          </c:spPr>
          <c:dPt>
            <c:idx val="0"/>
            <c:bubble3D val="0"/>
            <c:spPr>
              <a:solidFill>
                <a:schemeClr val="bg1">
                  <a:lumMod val="85000"/>
                </a:schemeClr>
              </a:solidFill>
              <a:ln w="19050">
                <a:noFill/>
              </a:ln>
              <a:effectLst/>
            </c:spPr>
            <c:extLst>
              <c:ext xmlns:c16="http://schemas.microsoft.com/office/drawing/2014/chart" uri="{C3380CC4-5D6E-409C-BE32-E72D297353CC}">
                <c16:uniqueId val="{0000002A-F3D2-4CA7-9409-F78AE56CF438}"/>
              </c:ext>
            </c:extLst>
          </c:dPt>
          <c:dPt>
            <c:idx val="1"/>
            <c:bubble3D val="0"/>
            <c:spPr>
              <a:solidFill>
                <a:schemeClr val="bg1">
                  <a:lumMod val="85000"/>
                </a:schemeClr>
              </a:solidFill>
              <a:ln w="19050">
                <a:noFill/>
              </a:ln>
              <a:effectLst/>
            </c:spPr>
            <c:extLst>
              <c:ext xmlns:c16="http://schemas.microsoft.com/office/drawing/2014/chart" uri="{C3380CC4-5D6E-409C-BE32-E72D297353CC}">
                <c16:uniqueId val="{0000002C-F3D2-4CA7-9409-F78AE56CF438}"/>
              </c:ext>
            </c:extLst>
          </c:dPt>
          <c:dPt>
            <c:idx val="2"/>
            <c:bubble3D val="0"/>
            <c:spPr>
              <a:solidFill>
                <a:schemeClr val="bg1">
                  <a:lumMod val="85000"/>
                </a:schemeClr>
              </a:solidFill>
              <a:ln w="19050">
                <a:noFill/>
              </a:ln>
              <a:effectLst/>
            </c:spPr>
            <c:extLst>
              <c:ext xmlns:c16="http://schemas.microsoft.com/office/drawing/2014/chart" uri="{C3380CC4-5D6E-409C-BE32-E72D297353CC}">
                <c16:uniqueId val="{0000002E-F3D2-4CA7-9409-F78AE56CF438}"/>
              </c:ext>
            </c:extLst>
          </c:dPt>
          <c:dPt>
            <c:idx val="3"/>
            <c:bubble3D val="0"/>
            <c:spPr>
              <a:solidFill>
                <a:srgbClr val="86A1CB"/>
              </a:solidFill>
              <a:ln w="19050">
                <a:noFill/>
              </a:ln>
              <a:effectLst/>
            </c:spPr>
            <c:extLst>
              <c:ext xmlns:c16="http://schemas.microsoft.com/office/drawing/2014/chart" uri="{C3380CC4-5D6E-409C-BE32-E72D297353CC}">
                <c16:uniqueId val="{00000030-F3D2-4CA7-9409-F78AE56CF438}"/>
              </c:ext>
            </c:extLst>
          </c:dPt>
          <c:cat>
            <c:strRef>
              <c:f>Analysis!$B$14:$B$17</c:f>
              <c:strCache>
                <c:ptCount val="4"/>
                <c:pt idx="0">
                  <c:v>East</c:v>
                </c:pt>
                <c:pt idx="1">
                  <c:v>North</c:v>
                </c:pt>
                <c:pt idx="2">
                  <c:v>South</c:v>
                </c:pt>
                <c:pt idx="3">
                  <c:v>West</c:v>
                </c:pt>
              </c:strCache>
            </c:strRef>
          </c:cat>
          <c:val>
            <c:numRef>
              <c:f>Analysis!$C$14:$C$17</c:f>
              <c:numCache>
                <c:formatCode>[&gt;=1000000]\₦0.0,,"M";[&gt;=1000]\₦0.0,"K";0</c:formatCode>
                <c:ptCount val="4"/>
                <c:pt idx="0">
                  <c:v>69691</c:v>
                </c:pt>
                <c:pt idx="1">
                  <c:v>161215</c:v>
                </c:pt>
                <c:pt idx="2">
                  <c:v>169577</c:v>
                </c:pt>
                <c:pt idx="3">
                  <c:v>101063</c:v>
                </c:pt>
              </c:numCache>
            </c:numRef>
          </c:val>
          <c:extLst>
            <c:ext xmlns:c16="http://schemas.microsoft.com/office/drawing/2014/chart" uri="{C3380CC4-5D6E-409C-BE32-E72D297353CC}">
              <c16:uniqueId val="{00000031-F3D2-4CA7-9409-F78AE56CF438}"/>
            </c:ext>
          </c:extLst>
        </c:ser>
        <c:dLbls>
          <c:showLegendKey val="0"/>
          <c:showVal val="0"/>
          <c:showCatName val="0"/>
          <c:showSerName val="0"/>
          <c:showPercent val="0"/>
          <c:showBubbleSize val="0"/>
          <c:showLeaderLines val="1"/>
        </c:dLbls>
        <c:firstSliceAng val="127"/>
        <c:holeSize val="85"/>
      </c:doughnutChart>
      <c:spPr>
        <a:ln>
          <a:noFill/>
        </a:ln>
      </c:spPr>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[excel_sales_forecasting_.xlsx]Analysis!PivotTable2</c:name>
    <c:fmtId val="1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rgbClr val="86A1CB"/>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1">
              <a:lumMod val="85000"/>
            </a:schemeClr>
          </a:solidFill>
          <a:ln w="19050">
            <a:noFill/>
          </a:ln>
          <a:effectLst/>
        </c:spPr>
      </c:pivotFmt>
      <c:pivotFmt>
        <c:idx val="8"/>
        <c:spPr>
          <a:solidFill>
            <a:schemeClr val="bg1">
              <a:lumMod val="85000"/>
            </a:schemeClr>
          </a:solidFill>
          <a:ln w="19050">
            <a:noFill/>
          </a:ln>
          <a:effectLst/>
        </c:spPr>
      </c:pivotFmt>
      <c:pivotFmt>
        <c:idx val="9"/>
        <c:spPr>
          <a:solidFill>
            <a:srgbClr val="86A1CB"/>
          </a:solidFill>
          <a:ln w="19050">
            <a:noFill/>
          </a:ln>
          <a:effectLst/>
        </c:spPr>
      </c:pivotFmt>
      <c:pivotFmt>
        <c:idx val="10"/>
        <c:spPr>
          <a:solidFill>
            <a:schemeClr val="bg1">
              <a:lumMod val="85000"/>
            </a:schemeClr>
          </a:solidFill>
          <a:ln w="19050">
            <a:noFill/>
          </a:ln>
          <a:effectLst/>
        </c:spPr>
      </c:pivotFmt>
    </c:pivotFmts>
    <c:plotArea>
      <c:layout>
        <c:manualLayout>
          <c:layoutTarget val="inner"/>
          <c:xMode val="edge"/>
          <c:yMode val="edge"/>
          <c:x val="0"/>
          <c:y val="0"/>
          <c:w val="1"/>
          <c:h val="0.93253968253968256"/>
        </c:manualLayout>
      </c:layout>
      <c:doughnutChart>
        <c:varyColors val="1"/>
        <c:ser>
          <c:idx val="0"/>
          <c:order val="0"/>
          <c:tx>
            <c:strRef>
              <c:f>Analysis!$C$13</c:f>
              <c:strCache>
                <c:ptCount val="1"/>
                <c:pt idx="0">
                  <c:v>Total</c:v>
                </c:pt>
              </c:strCache>
            </c:strRef>
          </c:tx>
          <c:spPr>
            <a:solidFill>
              <a:srgbClr val="86A1CB"/>
            </a:solidFill>
            <a:ln>
              <a:noFill/>
            </a:ln>
          </c:spPr>
          <c:dPt>
            <c:idx val="0"/>
            <c:bubble3D val="0"/>
            <c:spPr>
              <a:solidFill>
                <a:schemeClr val="bg1">
                  <a:lumMod val="85000"/>
                </a:schemeClr>
              </a:solidFill>
              <a:ln w="19050">
                <a:noFill/>
              </a:ln>
              <a:effectLst/>
            </c:spPr>
            <c:extLst>
              <c:ext xmlns:c16="http://schemas.microsoft.com/office/drawing/2014/chart" uri="{C3380CC4-5D6E-409C-BE32-E72D297353CC}">
                <c16:uniqueId val="{00000001-BD0D-4B98-8BE6-662F1E17C14B}"/>
              </c:ext>
            </c:extLst>
          </c:dPt>
          <c:dPt>
            <c:idx val="1"/>
            <c:bubble3D val="0"/>
            <c:spPr>
              <a:solidFill>
                <a:schemeClr val="bg1">
                  <a:lumMod val="85000"/>
                </a:schemeClr>
              </a:solidFill>
              <a:ln w="19050">
                <a:noFill/>
              </a:ln>
              <a:effectLst/>
            </c:spPr>
            <c:extLst>
              <c:ext xmlns:c16="http://schemas.microsoft.com/office/drawing/2014/chart" uri="{C3380CC4-5D6E-409C-BE32-E72D297353CC}">
                <c16:uniqueId val="{00000003-BD0D-4B98-8BE6-662F1E17C14B}"/>
              </c:ext>
            </c:extLst>
          </c:dPt>
          <c:dPt>
            <c:idx val="2"/>
            <c:bubble3D val="0"/>
            <c:spPr>
              <a:solidFill>
                <a:srgbClr val="86A1CB"/>
              </a:solidFill>
              <a:ln w="19050">
                <a:noFill/>
              </a:ln>
              <a:effectLst/>
            </c:spPr>
            <c:extLst>
              <c:ext xmlns:c16="http://schemas.microsoft.com/office/drawing/2014/chart" uri="{C3380CC4-5D6E-409C-BE32-E72D297353CC}">
                <c16:uniqueId val="{00000005-BD0D-4B98-8BE6-662F1E17C14B}"/>
              </c:ext>
            </c:extLst>
          </c:dPt>
          <c:dPt>
            <c:idx val="3"/>
            <c:bubble3D val="0"/>
            <c:spPr>
              <a:solidFill>
                <a:schemeClr val="bg1">
                  <a:lumMod val="85000"/>
                </a:schemeClr>
              </a:solidFill>
              <a:ln w="19050">
                <a:noFill/>
              </a:ln>
              <a:effectLst/>
            </c:spPr>
            <c:extLst>
              <c:ext xmlns:c16="http://schemas.microsoft.com/office/drawing/2014/chart" uri="{C3380CC4-5D6E-409C-BE32-E72D297353CC}">
                <c16:uniqueId val="{00000007-BD0D-4B98-8BE6-662F1E17C14B}"/>
              </c:ext>
            </c:extLst>
          </c:dPt>
          <c:cat>
            <c:strRef>
              <c:f>Analysis!$B$14:$B$17</c:f>
              <c:strCache>
                <c:ptCount val="4"/>
                <c:pt idx="0">
                  <c:v>East</c:v>
                </c:pt>
                <c:pt idx="1">
                  <c:v>North</c:v>
                </c:pt>
                <c:pt idx="2">
                  <c:v>South</c:v>
                </c:pt>
                <c:pt idx="3">
                  <c:v>West</c:v>
                </c:pt>
              </c:strCache>
            </c:strRef>
          </c:cat>
          <c:val>
            <c:numRef>
              <c:f>Analysis!$C$14:$C$17</c:f>
              <c:numCache>
                <c:formatCode>[&gt;=1000000]\₦0.0,,"M";[&gt;=1000]\₦0.0,"K";0</c:formatCode>
                <c:ptCount val="4"/>
                <c:pt idx="0">
                  <c:v>69691</c:v>
                </c:pt>
                <c:pt idx="1">
                  <c:v>161215</c:v>
                </c:pt>
                <c:pt idx="2">
                  <c:v>169577</c:v>
                </c:pt>
                <c:pt idx="3">
                  <c:v>101063</c:v>
                </c:pt>
              </c:numCache>
            </c:numRef>
          </c:val>
          <c:extLst>
            <c:ext xmlns:c16="http://schemas.microsoft.com/office/drawing/2014/chart" uri="{C3380CC4-5D6E-409C-BE32-E72D297353CC}">
              <c16:uniqueId val="{00000008-BD0D-4B98-8BE6-662F1E17C14B}"/>
            </c:ext>
          </c:extLst>
        </c:ser>
        <c:dLbls>
          <c:showLegendKey val="0"/>
          <c:showVal val="0"/>
          <c:showCatName val="0"/>
          <c:showSerName val="0"/>
          <c:showPercent val="0"/>
          <c:showBubbleSize val="0"/>
          <c:showLeaderLines val="1"/>
        </c:dLbls>
        <c:firstSliceAng val="222"/>
        <c:holeSize val="8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[excel_sales_forecasting_.xlsx]Analysis!PivotTable2</c:name>
    <c:fmtId val="2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bg1">
              <a:lumMod val="8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1">
              <a:lumMod val="85000"/>
            </a:schemeClr>
          </a:solidFill>
          <a:ln w="19050">
            <a:noFill/>
          </a:ln>
          <a:effectLst/>
        </c:spPr>
      </c:pivotFmt>
      <c:pivotFmt>
        <c:idx val="8"/>
        <c:spPr>
          <a:solidFill>
            <a:srgbClr val="86A1CB"/>
          </a:solidFill>
          <a:ln w="19050">
            <a:noFill/>
          </a:ln>
          <a:effectLst/>
        </c:spPr>
      </c:pivotFmt>
      <c:pivotFmt>
        <c:idx val="9"/>
        <c:spPr>
          <a:solidFill>
            <a:schemeClr val="bg1">
              <a:lumMod val="85000"/>
            </a:schemeClr>
          </a:solidFill>
          <a:ln w="19050">
            <a:noFill/>
          </a:ln>
          <a:effectLst/>
        </c:spPr>
      </c:pivotFmt>
      <c:pivotFmt>
        <c:idx val="10"/>
        <c:spPr>
          <a:solidFill>
            <a:schemeClr val="bg1">
              <a:lumMod val="85000"/>
            </a:schemeClr>
          </a:solidFill>
          <a:ln w="19050">
            <a:noFill/>
          </a:ln>
          <a:effectLst/>
        </c:spPr>
      </c:pivotFmt>
    </c:pivotFmts>
    <c:plotArea>
      <c:layout>
        <c:manualLayout>
          <c:layoutTarget val="inner"/>
          <c:xMode val="edge"/>
          <c:yMode val="edge"/>
          <c:x val="0"/>
          <c:y val="1.7857142857142863E-2"/>
          <c:w val="1"/>
          <c:h val="0.94246031746031744"/>
        </c:manualLayout>
      </c:layout>
      <c:doughnutChart>
        <c:varyColors val="1"/>
        <c:ser>
          <c:idx val="0"/>
          <c:order val="0"/>
          <c:tx>
            <c:strRef>
              <c:f>Analysis!$C$13</c:f>
              <c:strCache>
                <c:ptCount val="1"/>
                <c:pt idx="0">
                  <c:v>Total</c:v>
                </c:pt>
              </c:strCache>
            </c:strRef>
          </c:tx>
          <c:spPr>
            <a:solidFill>
              <a:schemeClr val="bg1">
                <a:lumMod val="85000"/>
              </a:schemeClr>
            </a:solidFill>
            <a:ln>
              <a:noFill/>
            </a:ln>
          </c:spPr>
          <c:dPt>
            <c:idx val="0"/>
            <c:bubble3D val="0"/>
            <c:spPr>
              <a:solidFill>
                <a:schemeClr val="bg1">
                  <a:lumMod val="85000"/>
                </a:schemeClr>
              </a:solidFill>
              <a:ln w="19050">
                <a:noFill/>
              </a:ln>
              <a:effectLst/>
            </c:spPr>
            <c:extLst>
              <c:ext xmlns:c16="http://schemas.microsoft.com/office/drawing/2014/chart" uri="{C3380CC4-5D6E-409C-BE32-E72D297353CC}">
                <c16:uniqueId val="{00000001-AEFD-42B0-9B9E-10692A3B065D}"/>
              </c:ext>
            </c:extLst>
          </c:dPt>
          <c:dPt>
            <c:idx val="1"/>
            <c:bubble3D val="0"/>
            <c:spPr>
              <a:solidFill>
                <a:srgbClr val="86A1CB"/>
              </a:solidFill>
              <a:ln w="19050">
                <a:noFill/>
              </a:ln>
              <a:effectLst/>
            </c:spPr>
            <c:extLst>
              <c:ext xmlns:c16="http://schemas.microsoft.com/office/drawing/2014/chart" uri="{C3380CC4-5D6E-409C-BE32-E72D297353CC}">
                <c16:uniqueId val="{00000003-AEFD-42B0-9B9E-10692A3B065D}"/>
              </c:ext>
            </c:extLst>
          </c:dPt>
          <c:dPt>
            <c:idx val="2"/>
            <c:bubble3D val="0"/>
            <c:spPr>
              <a:solidFill>
                <a:schemeClr val="bg1">
                  <a:lumMod val="85000"/>
                </a:schemeClr>
              </a:solidFill>
              <a:ln w="19050">
                <a:noFill/>
              </a:ln>
              <a:effectLst/>
            </c:spPr>
            <c:extLst>
              <c:ext xmlns:c16="http://schemas.microsoft.com/office/drawing/2014/chart" uri="{C3380CC4-5D6E-409C-BE32-E72D297353CC}">
                <c16:uniqueId val="{00000005-AEFD-42B0-9B9E-10692A3B065D}"/>
              </c:ext>
            </c:extLst>
          </c:dPt>
          <c:dPt>
            <c:idx val="3"/>
            <c:bubble3D val="0"/>
            <c:spPr>
              <a:solidFill>
                <a:schemeClr val="bg1">
                  <a:lumMod val="85000"/>
                </a:schemeClr>
              </a:solidFill>
              <a:ln w="19050">
                <a:noFill/>
              </a:ln>
              <a:effectLst/>
            </c:spPr>
            <c:extLst>
              <c:ext xmlns:c16="http://schemas.microsoft.com/office/drawing/2014/chart" uri="{C3380CC4-5D6E-409C-BE32-E72D297353CC}">
                <c16:uniqueId val="{00000007-AEFD-42B0-9B9E-10692A3B065D}"/>
              </c:ext>
            </c:extLst>
          </c:dPt>
          <c:cat>
            <c:strRef>
              <c:f>Analysis!$B$14:$B$17</c:f>
              <c:strCache>
                <c:ptCount val="4"/>
                <c:pt idx="0">
                  <c:v>East</c:v>
                </c:pt>
                <c:pt idx="1">
                  <c:v>North</c:v>
                </c:pt>
                <c:pt idx="2">
                  <c:v>South</c:v>
                </c:pt>
                <c:pt idx="3">
                  <c:v>West</c:v>
                </c:pt>
              </c:strCache>
            </c:strRef>
          </c:cat>
          <c:val>
            <c:numRef>
              <c:f>Analysis!$C$14:$C$17</c:f>
              <c:numCache>
                <c:formatCode>[&gt;=1000000]\₦0.0,,"M";[&gt;=1000]\₦0.0,"K";0</c:formatCode>
                <c:ptCount val="4"/>
                <c:pt idx="0">
                  <c:v>69691</c:v>
                </c:pt>
                <c:pt idx="1">
                  <c:v>161215</c:v>
                </c:pt>
                <c:pt idx="2">
                  <c:v>169577</c:v>
                </c:pt>
                <c:pt idx="3">
                  <c:v>101063</c:v>
                </c:pt>
              </c:numCache>
            </c:numRef>
          </c:val>
          <c:extLst>
            <c:ext xmlns:c16="http://schemas.microsoft.com/office/drawing/2014/chart" uri="{C3380CC4-5D6E-409C-BE32-E72D297353CC}">
              <c16:uniqueId val="{00000008-AEFD-42B0-9B9E-10692A3B065D}"/>
            </c:ext>
          </c:extLst>
        </c:ser>
        <c:dLbls>
          <c:showLegendKey val="0"/>
          <c:showVal val="0"/>
          <c:showCatName val="0"/>
          <c:showSerName val="0"/>
          <c:showPercent val="0"/>
          <c:showBubbleSize val="0"/>
          <c:showLeaderLines val="1"/>
        </c:dLbls>
        <c:firstSliceAng val="322"/>
        <c:holeSize val="8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[excel_sales_forecasting_.xlsx]Analysis!PivotTable2</c:name>
    <c:fmtId val="2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bg1">
              <a:lumMod val="8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86A1CB"/>
          </a:solidFill>
          <a:ln w="19050">
            <a:noFill/>
          </a:ln>
          <a:effectLst/>
        </c:spPr>
      </c:pivotFmt>
      <c:pivotFmt>
        <c:idx val="8"/>
        <c:spPr>
          <a:solidFill>
            <a:schemeClr val="bg1">
              <a:lumMod val="85000"/>
            </a:schemeClr>
          </a:solidFill>
          <a:ln w="19050">
            <a:noFill/>
          </a:ln>
          <a:effectLst/>
        </c:spPr>
      </c:pivotFmt>
      <c:pivotFmt>
        <c:idx val="9"/>
        <c:spPr>
          <a:solidFill>
            <a:schemeClr val="bg1">
              <a:lumMod val="85000"/>
            </a:schemeClr>
          </a:solidFill>
          <a:ln w="19050">
            <a:noFill/>
          </a:ln>
          <a:effectLst/>
        </c:spPr>
      </c:pivotFmt>
      <c:pivotFmt>
        <c:idx val="10"/>
        <c:spPr>
          <a:solidFill>
            <a:schemeClr val="bg1">
              <a:lumMod val="85000"/>
            </a:schemeClr>
          </a:solidFill>
          <a:ln w="19050">
            <a:noFill/>
          </a:ln>
          <a:effectLst/>
        </c:spPr>
      </c:pivotFmt>
    </c:pivotFmts>
    <c:plotArea>
      <c:layout>
        <c:manualLayout>
          <c:layoutTarget val="inner"/>
          <c:xMode val="edge"/>
          <c:yMode val="edge"/>
          <c:x val="0"/>
          <c:y val="7.936507936507943E-3"/>
          <c:w val="1"/>
          <c:h val="0.97420634920634919"/>
        </c:manualLayout>
      </c:layout>
      <c:doughnutChart>
        <c:varyColors val="1"/>
        <c:ser>
          <c:idx val="0"/>
          <c:order val="0"/>
          <c:tx>
            <c:strRef>
              <c:f>Analysis!$C$13</c:f>
              <c:strCache>
                <c:ptCount val="1"/>
                <c:pt idx="0">
                  <c:v>Total</c:v>
                </c:pt>
              </c:strCache>
            </c:strRef>
          </c:tx>
          <c:spPr>
            <a:solidFill>
              <a:schemeClr val="bg1">
                <a:lumMod val="85000"/>
              </a:schemeClr>
            </a:solidFill>
            <a:ln>
              <a:noFill/>
            </a:ln>
          </c:spPr>
          <c:dPt>
            <c:idx val="0"/>
            <c:bubble3D val="0"/>
            <c:spPr>
              <a:solidFill>
                <a:srgbClr val="86A1CB"/>
              </a:solidFill>
              <a:ln w="19050">
                <a:noFill/>
              </a:ln>
              <a:effectLst/>
            </c:spPr>
            <c:extLst>
              <c:ext xmlns:c16="http://schemas.microsoft.com/office/drawing/2014/chart" uri="{C3380CC4-5D6E-409C-BE32-E72D297353CC}">
                <c16:uniqueId val="{00000001-D642-4009-A957-D75DD1CCD8E4}"/>
              </c:ext>
            </c:extLst>
          </c:dPt>
          <c:dPt>
            <c:idx val="1"/>
            <c:bubble3D val="0"/>
            <c:spPr>
              <a:solidFill>
                <a:schemeClr val="bg1">
                  <a:lumMod val="85000"/>
                </a:schemeClr>
              </a:solidFill>
              <a:ln w="19050">
                <a:noFill/>
              </a:ln>
              <a:effectLst/>
            </c:spPr>
            <c:extLst>
              <c:ext xmlns:c16="http://schemas.microsoft.com/office/drawing/2014/chart" uri="{C3380CC4-5D6E-409C-BE32-E72D297353CC}">
                <c16:uniqueId val="{00000003-D642-4009-A957-D75DD1CCD8E4}"/>
              </c:ext>
            </c:extLst>
          </c:dPt>
          <c:dPt>
            <c:idx val="2"/>
            <c:bubble3D val="0"/>
            <c:spPr>
              <a:solidFill>
                <a:schemeClr val="bg1">
                  <a:lumMod val="85000"/>
                </a:schemeClr>
              </a:solidFill>
              <a:ln w="19050">
                <a:noFill/>
              </a:ln>
              <a:effectLst/>
            </c:spPr>
            <c:extLst>
              <c:ext xmlns:c16="http://schemas.microsoft.com/office/drawing/2014/chart" uri="{C3380CC4-5D6E-409C-BE32-E72D297353CC}">
                <c16:uniqueId val="{00000005-D642-4009-A957-D75DD1CCD8E4}"/>
              </c:ext>
            </c:extLst>
          </c:dPt>
          <c:dPt>
            <c:idx val="3"/>
            <c:bubble3D val="0"/>
            <c:spPr>
              <a:solidFill>
                <a:schemeClr val="bg1">
                  <a:lumMod val="85000"/>
                </a:schemeClr>
              </a:solidFill>
              <a:ln w="19050">
                <a:noFill/>
              </a:ln>
              <a:effectLst/>
            </c:spPr>
            <c:extLst>
              <c:ext xmlns:c16="http://schemas.microsoft.com/office/drawing/2014/chart" uri="{C3380CC4-5D6E-409C-BE32-E72D297353CC}">
                <c16:uniqueId val="{00000007-D642-4009-A957-D75DD1CCD8E4}"/>
              </c:ext>
            </c:extLst>
          </c:dPt>
          <c:cat>
            <c:strRef>
              <c:f>Analysis!$B$14:$B$17</c:f>
              <c:strCache>
                <c:ptCount val="4"/>
                <c:pt idx="0">
                  <c:v>East</c:v>
                </c:pt>
                <c:pt idx="1">
                  <c:v>North</c:v>
                </c:pt>
                <c:pt idx="2">
                  <c:v>South</c:v>
                </c:pt>
                <c:pt idx="3">
                  <c:v>West</c:v>
                </c:pt>
              </c:strCache>
            </c:strRef>
          </c:cat>
          <c:val>
            <c:numRef>
              <c:f>Analysis!$C$14:$C$17</c:f>
              <c:numCache>
                <c:formatCode>[&gt;=1000000]\₦0.0,,"M";[&gt;=1000]\₦0.0,"K";0</c:formatCode>
                <c:ptCount val="4"/>
                <c:pt idx="0">
                  <c:v>69691</c:v>
                </c:pt>
                <c:pt idx="1">
                  <c:v>161215</c:v>
                </c:pt>
                <c:pt idx="2">
                  <c:v>169577</c:v>
                </c:pt>
                <c:pt idx="3">
                  <c:v>101063</c:v>
                </c:pt>
              </c:numCache>
            </c:numRef>
          </c:val>
          <c:extLst>
            <c:ext xmlns:c16="http://schemas.microsoft.com/office/drawing/2014/chart" uri="{C3380CC4-5D6E-409C-BE32-E72D297353CC}">
              <c16:uniqueId val="{00000008-D642-4009-A957-D75DD1CCD8E4}"/>
            </c:ext>
          </c:extLst>
        </c:ser>
        <c:dLbls>
          <c:showLegendKey val="0"/>
          <c:showVal val="0"/>
          <c:showCatName val="0"/>
          <c:showSerName val="0"/>
          <c:showPercent val="0"/>
          <c:showBubbleSize val="0"/>
          <c:showLeaderLines val="1"/>
        </c:dLbls>
        <c:firstSliceAng val="46"/>
        <c:holeSize val="8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[excel_sales_forecasting_.xlsx]Analysis!PivotTable3</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86A1CB"/>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586206896551724E-2"/>
          <c:y val="4.7290625719521903E-2"/>
          <c:w val="0.94482758620689655"/>
          <c:h val="0.80927479639275546"/>
        </c:manualLayout>
      </c:layout>
      <c:barChart>
        <c:barDir val="col"/>
        <c:grouping val="clustered"/>
        <c:varyColors val="0"/>
        <c:ser>
          <c:idx val="0"/>
          <c:order val="0"/>
          <c:tx>
            <c:strRef>
              <c:f>Analysis!$G$3</c:f>
              <c:strCache>
                <c:ptCount val="1"/>
                <c:pt idx="0">
                  <c:v>Total</c:v>
                </c:pt>
              </c:strCache>
            </c:strRef>
          </c:tx>
          <c:spPr>
            <a:solidFill>
              <a:srgbClr val="86A1CB"/>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Analysis!$F$4:$F$8</c:f>
              <c:strCache>
                <c:ptCount val="5"/>
                <c:pt idx="0">
                  <c:v>Clothing</c:v>
                </c:pt>
                <c:pt idx="1">
                  <c:v>Electronics</c:v>
                </c:pt>
                <c:pt idx="2">
                  <c:v>Furniture</c:v>
                </c:pt>
                <c:pt idx="3">
                  <c:v>Groceries</c:v>
                </c:pt>
                <c:pt idx="4">
                  <c:v>Home Appliances</c:v>
                </c:pt>
              </c:strCache>
            </c:strRef>
          </c:cat>
          <c:val>
            <c:numRef>
              <c:f>Analysis!$G$4:$G$8</c:f>
              <c:numCache>
                <c:formatCode>[&gt;=1000000]\₦0.0,,"M";[&gt;=1000]\₦0.0,"K";0</c:formatCode>
                <c:ptCount val="5"/>
                <c:pt idx="0">
                  <c:v>102967</c:v>
                </c:pt>
                <c:pt idx="1">
                  <c:v>103238</c:v>
                </c:pt>
                <c:pt idx="2">
                  <c:v>106856</c:v>
                </c:pt>
                <c:pt idx="3">
                  <c:v>72033</c:v>
                </c:pt>
                <c:pt idx="4">
                  <c:v>116452</c:v>
                </c:pt>
              </c:numCache>
            </c:numRef>
          </c:val>
          <c:extLst>
            <c:ext xmlns:c16="http://schemas.microsoft.com/office/drawing/2014/chart" uri="{C3380CC4-5D6E-409C-BE32-E72D297353CC}">
              <c16:uniqueId val="{00000000-0D71-42F0-BC18-F60F118F97DA}"/>
            </c:ext>
          </c:extLst>
        </c:ser>
        <c:dLbls>
          <c:dLblPos val="outEnd"/>
          <c:showLegendKey val="0"/>
          <c:showVal val="1"/>
          <c:showCatName val="0"/>
          <c:showSerName val="0"/>
          <c:showPercent val="0"/>
          <c:showBubbleSize val="0"/>
        </c:dLbls>
        <c:gapWidth val="150"/>
        <c:overlap val="-27"/>
        <c:axId val="2108680367"/>
        <c:axId val="2108682863"/>
      </c:barChart>
      <c:catAx>
        <c:axId val="2108680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108682863"/>
        <c:crosses val="autoZero"/>
        <c:auto val="1"/>
        <c:lblAlgn val="ctr"/>
        <c:lblOffset val="100"/>
        <c:noMultiLvlLbl val="0"/>
      </c:catAx>
      <c:valAx>
        <c:axId val="2108682863"/>
        <c:scaling>
          <c:orientation val="minMax"/>
        </c:scaling>
        <c:delete val="1"/>
        <c:axPos val="l"/>
        <c:numFmt formatCode="[&gt;=1000000]\₦0.0,,&quot;M&quot;;[&gt;=1000]\₦0.0,&quot;K&quot;;0" sourceLinked="1"/>
        <c:majorTickMark val="none"/>
        <c:minorTickMark val="none"/>
        <c:tickLblPos val="nextTo"/>
        <c:crossAx val="2108680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Dashboard!A1"/><Relationship Id="rId2" Type="http://schemas.openxmlformats.org/officeDocument/2006/relationships/hyperlink" Target="#Analysis!A1"/><Relationship Id="rId1" Type="http://schemas.openxmlformats.org/officeDocument/2006/relationships/hyperlink" Target="#Dataset!A1"/><Relationship Id="rId4" Type="http://schemas.openxmlformats.org/officeDocument/2006/relationships/hyperlink" Target="#Forecast!A1"/></Relationships>
</file>

<file path=xl/drawings/_rels/drawing2.xml.rels><?xml version="1.0" encoding="UTF-8" standalone="yes"?>
<Relationships xmlns="http://schemas.openxmlformats.org/package/2006/relationships"><Relationship Id="rId3" Type="http://schemas.openxmlformats.org/officeDocument/2006/relationships/hyperlink" Target="#Dashboard!A1"/><Relationship Id="rId2" Type="http://schemas.openxmlformats.org/officeDocument/2006/relationships/hyperlink" Target="#Analysis!A1"/><Relationship Id="rId1" Type="http://schemas.openxmlformats.org/officeDocument/2006/relationships/hyperlink" Target="#Dataset!A1"/><Relationship Id="rId4" Type="http://schemas.openxmlformats.org/officeDocument/2006/relationships/hyperlink" Target="#Forecast!A1"/></Relationships>
</file>

<file path=xl/drawings/_rels/drawing3.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hyperlink" Target="#Analysis!A1"/><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hyperlink" Target="#Dataset!A1"/><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hyperlink" Target="#Forecast!A1"/><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hyperlink" Target="#Dashboard!A1"/></Relationships>
</file>

<file path=xl/drawings/_rels/drawing4.xml.rels><?xml version="1.0" encoding="UTF-8" standalone="yes"?>
<Relationships xmlns="http://schemas.openxmlformats.org/package/2006/relationships"><Relationship Id="rId3" Type="http://schemas.openxmlformats.org/officeDocument/2006/relationships/hyperlink" Target="#Analysis!A1"/><Relationship Id="rId2" Type="http://schemas.openxmlformats.org/officeDocument/2006/relationships/hyperlink" Target="#Dataset!A1"/><Relationship Id="rId1" Type="http://schemas.openxmlformats.org/officeDocument/2006/relationships/chart" Target="../charts/chart12.xml"/><Relationship Id="rId5" Type="http://schemas.openxmlformats.org/officeDocument/2006/relationships/hyperlink" Target="#Forecast!A1"/><Relationship Id="rId4" Type="http://schemas.openxmlformats.org/officeDocument/2006/relationships/hyperlink" Target="#Dashboard!A1"/></Relationships>
</file>

<file path=xl/drawings/drawing1.xml><?xml version="1.0" encoding="utf-8"?>
<xdr:wsDr xmlns:xdr="http://schemas.openxmlformats.org/drawingml/2006/spreadsheetDrawing" xmlns:a="http://schemas.openxmlformats.org/drawingml/2006/main">
  <xdr:twoCellAnchor>
    <xdr:from>
      <xdr:col>10</xdr:col>
      <xdr:colOff>0</xdr:colOff>
      <xdr:row>1</xdr:row>
      <xdr:rowOff>0</xdr:rowOff>
    </xdr:from>
    <xdr:to>
      <xdr:col>16</xdr:col>
      <xdr:colOff>88900</xdr:colOff>
      <xdr:row>3</xdr:row>
      <xdr:rowOff>0</xdr:rowOff>
    </xdr:to>
    <xdr:sp macro="" textlink="">
      <xdr:nvSpPr>
        <xdr:cNvPr id="2" name="Rectangle: Rounded Corners 1">
          <a:extLst>
            <a:ext uri="{FF2B5EF4-FFF2-40B4-BE49-F238E27FC236}">
              <a16:creationId xmlns:a16="http://schemas.microsoft.com/office/drawing/2014/main" id="{3F22B2F3-E66F-4CA1-991C-54C41772DEB8}"/>
            </a:ext>
          </a:extLst>
        </xdr:cNvPr>
        <xdr:cNvSpPr/>
      </xdr:nvSpPr>
      <xdr:spPr>
        <a:xfrm>
          <a:off x="9347200" y="184150"/>
          <a:ext cx="3746500" cy="368300"/>
        </a:xfrm>
        <a:prstGeom prst="round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247650</xdr:colOff>
      <xdr:row>1</xdr:row>
      <xdr:rowOff>50403</xdr:rowOff>
    </xdr:from>
    <xdr:to>
      <xdr:col>11</xdr:col>
      <xdr:colOff>382769</xdr:colOff>
      <xdr:row>2</xdr:row>
      <xdr:rowOff>146050</xdr:rowOff>
    </xdr:to>
    <xdr:sp macro="" textlink="">
      <xdr:nvSpPr>
        <xdr:cNvPr id="3" name="TextBox 2">
          <a:hlinkClick xmlns:r="http://schemas.openxmlformats.org/officeDocument/2006/relationships" r:id="rId1"/>
          <a:extLst>
            <a:ext uri="{FF2B5EF4-FFF2-40B4-BE49-F238E27FC236}">
              <a16:creationId xmlns:a16="http://schemas.microsoft.com/office/drawing/2014/main" id="{99F0C82D-24D2-4BA7-BF70-308FD696B0C0}"/>
            </a:ext>
          </a:extLst>
        </xdr:cNvPr>
        <xdr:cNvSpPr txBox="1"/>
      </xdr:nvSpPr>
      <xdr:spPr>
        <a:xfrm>
          <a:off x="9594850" y="234553"/>
          <a:ext cx="744719" cy="2797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tx1">
                  <a:lumMod val="75000"/>
                  <a:lumOff val="25000"/>
                </a:schemeClr>
              </a:solidFill>
            </a:rPr>
            <a:t>Dataset</a:t>
          </a:r>
        </a:p>
      </xdr:txBody>
    </xdr:sp>
    <xdr:clientData/>
  </xdr:twoCellAnchor>
  <xdr:twoCellAnchor>
    <xdr:from>
      <xdr:col>11</xdr:col>
      <xdr:colOff>485246</xdr:colOff>
      <xdr:row>1</xdr:row>
      <xdr:rowOff>41077</xdr:rowOff>
    </xdr:from>
    <xdr:to>
      <xdr:col>13</xdr:col>
      <xdr:colOff>12700</xdr:colOff>
      <xdr:row>2</xdr:row>
      <xdr:rowOff>146051</xdr:rowOff>
    </xdr:to>
    <xdr:sp macro="" textlink="">
      <xdr:nvSpPr>
        <xdr:cNvPr id="4" name="TextBox 3">
          <a:hlinkClick xmlns:r="http://schemas.openxmlformats.org/officeDocument/2006/relationships" r:id="rId2"/>
          <a:extLst>
            <a:ext uri="{FF2B5EF4-FFF2-40B4-BE49-F238E27FC236}">
              <a16:creationId xmlns:a16="http://schemas.microsoft.com/office/drawing/2014/main" id="{F2B9746A-27EF-4366-BF2F-EC23F2656D30}"/>
            </a:ext>
          </a:extLst>
        </xdr:cNvPr>
        <xdr:cNvSpPr txBox="1"/>
      </xdr:nvSpPr>
      <xdr:spPr>
        <a:xfrm>
          <a:off x="10442046" y="225227"/>
          <a:ext cx="746654" cy="2891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tx1">
                  <a:lumMod val="75000"/>
                  <a:lumOff val="25000"/>
                </a:schemeClr>
              </a:solidFill>
            </a:rPr>
            <a:t>Analysis</a:t>
          </a:r>
        </a:p>
      </xdr:txBody>
    </xdr:sp>
    <xdr:clientData/>
  </xdr:twoCellAnchor>
  <xdr:twoCellAnchor>
    <xdr:from>
      <xdr:col>13</xdr:col>
      <xdr:colOff>10055</xdr:colOff>
      <xdr:row>1</xdr:row>
      <xdr:rowOff>31750</xdr:rowOff>
    </xdr:from>
    <xdr:to>
      <xdr:col>14</xdr:col>
      <xdr:colOff>241300</xdr:colOff>
      <xdr:row>2</xdr:row>
      <xdr:rowOff>146050</xdr:rowOff>
    </xdr:to>
    <xdr:sp macro="" textlink="">
      <xdr:nvSpPr>
        <xdr:cNvPr id="5" name="TextBox 4">
          <a:hlinkClick xmlns:r="http://schemas.openxmlformats.org/officeDocument/2006/relationships" r:id="rId3"/>
          <a:extLst>
            <a:ext uri="{FF2B5EF4-FFF2-40B4-BE49-F238E27FC236}">
              <a16:creationId xmlns:a16="http://schemas.microsoft.com/office/drawing/2014/main" id="{05203A5D-D641-4CFE-85BF-71919FC19EBC}"/>
            </a:ext>
          </a:extLst>
        </xdr:cNvPr>
        <xdr:cNvSpPr txBox="1"/>
      </xdr:nvSpPr>
      <xdr:spPr>
        <a:xfrm>
          <a:off x="11186055" y="215900"/>
          <a:ext cx="840845"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tx1">
                  <a:lumMod val="75000"/>
                  <a:lumOff val="25000"/>
                </a:schemeClr>
              </a:solidFill>
            </a:rPr>
            <a:t>Dashboard</a:t>
          </a:r>
        </a:p>
      </xdr:txBody>
    </xdr:sp>
    <xdr:clientData/>
  </xdr:twoCellAnchor>
  <xdr:twoCellAnchor>
    <xdr:from>
      <xdr:col>14</xdr:col>
      <xdr:colOff>298452</xdr:colOff>
      <xdr:row>1</xdr:row>
      <xdr:rowOff>31750</xdr:rowOff>
    </xdr:from>
    <xdr:to>
      <xdr:col>15</xdr:col>
      <xdr:colOff>393700</xdr:colOff>
      <xdr:row>2</xdr:row>
      <xdr:rowOff>146050</xdr:rowOff>
    </xdr:to>
    <xdr:sp macro="" textlink="">
      <xdr:nvSpPr>
        <xdr:cNvPr id="6" name="TextBox 5">
          <a:hlinkClick xmlns:r="http://schemas.openxmlformats.org/officeDocument/2006/relationships" r:id="rId4"/>
          <a:extLst>
            <a:ext uri="{FF2B5EF4-FFF2-40B4-BE49-F238E27FC236}">
              <a16:creationId xmlns:a16="http://schemas.microsoft.com/office/drawing/2014/main" id="{B4942B1E-1B93-4C8B-9906-C9E29C7E002A}"/>
            </a:ext>
          </a:extLst>
        </xdr:cNvPr>
        <xdr:cNvSpPr txBox="1"/>
      </xdr:nvSpPr>
      <xdr:spPr>
        <a:xfrm>
          <a:off x="12084052" y="215900"/>
          <a:ext cx="704848"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tx1">
                  <a:lumMod val="75000"/>
                  <a:lumOff val="25000"/>
                </a:schemeClr>
              </a:solidFill>
            </a:rPr>
            <a:t>Forecast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27</xdr:col>
      <xdr:colOff>825500</xdr:colOff>
      <xdr:row>1</xdr:row>
      <xdr:rowOff>107950</xdr:rowOff>
    </xdr:from>
    <xdr:to>
      <xdr:col>33</xdr:col>
      <xdr:colOff>215900</xdr:colOff>
      <xdr:row>3</xdr:row>
      <xdr:rowOff>107950</xdr:rowOff>
    </xdr:to>
    <xdr:sp macro="" textlink="">
      <xdr:nvSpPr>
        <xdr:cNvPr id="2" name="Rectangle: Rounded Corners 1">
          <a:extLst>
            <a:ext uri="{FF2B5EF4-FFF2-40B4-BE49-F238E27FC236}">
              <a16:creationId xmlns:a16="http://schemas.microsoft.com/office/drawing/2014/main" id="{A7FA37B6-E522-465E-A984-8EBFAA40EA6D}"/>
            </a:ext>
          </a:extLst>
        </xdr:cNvPr>
        <xdr:cNvSpPr/>
      </xdr:nvSpPr>
      <xdr:spPr>
        <a:xfrm>
          <a:off x="18370550" y="292100"/>
          <a:ext cx="3746500" cy="368300"/>
        </a:xfrm>
        <a:prstGeom prst="round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28</xdr:col>
      <xdr:colOff>241300</xdr:colOff>
      <xdr:row>1</xdr:row>
      <xdr:rowOff>158353</xdr:rowOff>
    </xdr:from>
    <xdr:to>
      <xdr:col>29</xdr:col>
      <xdr:colOff>154169</xdr:colOff>
      <xdr:row>3</xdr:row>
      <xdr:rowOff>69850</xdr:rowOff>
    </xdr:to>
    <xdr:sp macro="" textlink="">
      <xdr:nvSpPr>
        <xdr:cNvPr id="3" name="TextBox 2">
          <a:hlinkClick xmlns:r="http://schemas.openxmlformats.org/officeDocument/2006/relationships" r:id="rId1"/>
          <a:extLst>
            <a:ext uri="{FF2B5EF4-FFF2-40B4-BE49-F238E27FC236}">
              <a16:creationId xmlns:a16="http://schemas.microsoft.com/office/drawing/2014/main" id="{17DCD8B2-CEBD-4C89-A2A1-AED47740C436}"/>
            </a:ext>
          </a:extLst>
        </xdr:cNvPr>
        <xdr:cNvSpPr txBox="1"/>
      </xdr:nvSpPr>
      <xdr:spPr>
        <a:xfrm>
          <a:off x="18618200" y="342503"/>
          <a:ext cx="744719" cy="2797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tx1">
                  <a:lumMod val="75000"/>
                  <a:lumOff val="25000"/>
                </a:schemeClr>
              </a:solidFill>
            </a:rPr>
            <a:t>Dataset</a:t>
          </a:r>
        </a:p>
      </xdr:txBody>
    </xdr:sp>
    <xdr:clientData/>
  </xdr:twoCellAnchor>
  <xdr:twoCellAnchor>
    <xdr:from>
      <xdr:col>29</xdr:col>
      <xdr:colOff>256646</xdr:colOff>
      <xdr:row>1</xdr:row>
      <xdr:rowOff>149027</xdr:rowOff>
    </xdr:from>
    <xdr:to>
      <xdr:col>30</xdr:col>
      <xdr:colOff>336550</xdr:colOff>
      <xdr:row>3</xdr:row>
      <xdr:rowOff>69851</xdr:rowOff>
    </xdr:to>
    <xdr:sp macro="" textlink="">
      <xdr:nvSpPr>
        <xdr:cNvPr id="4" name="TextBox 3">
          <a:hlinkClick xmlns:r="http://schemas.openxmlformats.org/officeDocument/2006/relationships" r:id="rId2"/>
          <a:extLst>
            <a:ext uri="{FF2B5EF4-FFF2-40B4-BE49-F238E27FC236}">
              <a16:creationId xmlns:a16="http://schemas.microsoft.com/office/drawing/2014/main" id="{F042CB5E-C782-46C2-A153-01FC9DC7CC09}"/>
            </a:ext>
          </a:extLst>
        </xdr:cNvPr>
        <xdr:cNvSpPr txBox="1"/>
      </xdr:nvSpPr>
      <xdr:spPr>
        <a:xfrm>
          <a:off x="19465396" y="333177"/>
          <a:ext cx="746654" cy="2891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tx1">
                  <a:lumMod val="75000"/>
                  <a:lumOff val="25000"/>
                </a:schemeClr>
              </a:solidFill>
            </a:rPr>
            <a:t>Analysis</a:t>
          </a:r>
        </a:p>
      </xdr:txBody>
    </xdr:sp>
    <xdr:clientData/>
  </xdr:twoCellAnchor>
  <xdr:twoCellAnchor>
    <xdr:from>
      <xdr:col>30</xdr:col>
      <xdr:colOff>333905</xdr:colOff>
      <xdr:row>1</xdr:row>
      <xdr:rowOff>139700</xdr:rowOff>
    </xdr:from>
    <xdr:to>
      <xdr:col>31</xdr:col>
      <xdr:colOff>469900</xdr:colOff>
      <xdr:row>3</xdr:row>
      <xdr:rowOff>69850</xdr:rowOff>
    </xdr:to>
    <xdr:sp macro="" textlink="">
      <xdr:nvSpPr>
        <xdr:cNvPr id="5" name="TextBox 4">
          <a:hlinkClick xmlns:r="http://schemas.openxmlformats.org/officeDocument/2006/relationships" r:id="rId3"/>
          <a:extLst>
            <a:ext uri="{FF2B5EF4-FFF2-40B4-BE49-F238E27FC236}">
              <a16:creationId xmlns:a16="http://schemas.microsoft.com/office/drawing/2014/main" id="{03287D42-2C67-4D1A-8A4B-7591BFFE35F1}"/>
            </a:ext>
          </a:extLst>
        </xdr:cNvPr>
        <xdr:cNvSpPr txBox="1"/>
      </xdr:nvSpPr>
      <xdr:spPr>
        <a:xfrm>
          <a:off x="20209405" y="323850"/>
          <a:ext cx="840845"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tx1">
                  <a:lumMod val="75000"/>
                  <a:lumOff val="25000"/>
                </a:schemeClr>
              </a:solidFill>
            </a:rPr>
            <a:t>Dashboard</a:t>
          </a:r>
        </a:p>
      </xdr:txBody>
    </xdr:sp>
    <xdr:clientData/>
  </xdr:twoCellAnchor>
  <xdr:twoCellAnchor>
    <xdr:from>
      <xdr:col>31</xdr:col>
      <xdr:colOff>527052</xdr:colOff>
      <xdr:row>1</xdr:row>
      <xdr:rowOff>139700</xdr:rowOff>
    </xdr:from>
    <xdr:to>
      <xdr:col>32</xdr:col>
      <xdr:colOff>387350</xdr:colOff>
      <xdr:row>3</xdr:row>
      <xdr:rowOff>69850</xdr:rowOff>
    </xdr:to>
    <xdr:sp macro="" textlink="">
      <xdr:nvSpPr>
        <xdr:cNvPr id="6" name="TextBox 5">
          <a:hlinkClick xmlns:r="http://schemas.openxmlformats.org/officeDocument/2006/relationships" r:id="rId4"/>
          <a:extLst>
            <a:ext uri="{FF2B5EF4-FFF2-40B4-BE49-F238E27FC236}">
              <a16:creationId xmlns:a16="http://schemas.microsoft.com/office/drawing/2014/main" id="{9C23F25E-A88D-4540-8133-DFE6243B5742}"/>
            </a:ext>
          </a:extLst>
        </xdr:cNvPr>
        <xdr:cNvSpPr txBox="1"/>
      </xdr:nvSpPr>
      <xdr:spPr>
        <a:xfrm>
          <a:off x="21107402" y="323850"/>
          <a:ext cx="704848"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tx1">
                  <a:lumMod val="75000"/>
                  <a:lumOff val="25000"/>
                </a:schemeClr>
              </a:solidFill>
            </a:rPr>
            <a:t>Forecast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407988</xdr:colOff>
      <xdr:row>1</xdr:row>
      <xdr:rowOff>15876</xdr:rowOff>
    </xdr:from>
    <xdr:to>
      <xdr:col>21</xdr:col>
      <xdr:colOff>215900</xdr:colOff>
      <xdr:row>34</xdr:row>
      <xdr:rowOff>71438</xdr:rowOff>
    </xdr:to>
    <xdr:grpSp>
      <xdr:nvGrpSpPr>
        <xdr:cNvPr id="10" name="Group 9">
          <a:extLst>
            <a:ext uri="{FF2B5EF4-FFF2-40B4-BE49-F238E27FC236}">
              <a16:creationId xmlns:a16="http://schemas.microsoft.com/office/drawing/2014/main" id="{47E3AC0A-C66E-482B-919B-2D75B386393B}"/>
            </a:ext>
          </a:extLst>
        </xdr:cNvPr>
        <xdr:cNvGrpSpPr/>
      </xdr:nvGrpSpPr>
      <xdr:grpSpPr>
        <a:xfrm>
          <a:off x="1630363" y="198439"/>
          <a:ext cx="11420475" cy="6080124"/>
          <a:chOff x="1630363" y="198439"/>
          <a:chExt cx="11420475" cy="6080124"/>
        </a:xfrm>
      </xdr:grpSpPr>
      <xdr:sp macro="" textlink="">
        <xdr:nvSpPr>
          <xdr:cNvPr id="2" name="Rectangle: Rounded Corners 1">
            <a:extLst>
              <a:ext uri="{FF2B5EF4-FFF2-40B4-BE49-F238E27FC236}">
                <a16:creationId xmlns:a16="http://schemas.microsoft.com/office/drawing/2014/main" id="{E1032C18-6B50-4473-93FC-A901D1D2B2E8}"/>
              </a:ext>
            </a:extLst>
          </xdr:cNvPr>
          <xdr:cNvSpPr/>
        </xdr:nvSpPr>
        <xdr:spPr>
          <a:xfrm>
            <a:off x="1630363" y="198439"/>
            <a:ext cx="11420475" cy="1690686"/>
          </a:xfrm>
          <a:prstGeom prst="roundRect">
            <a:avLst>
              <a:gd name="adj" fmla="val 13381"/>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 name="Rectangle: Rounded Corners 2">
            <a:extLst>
              <a:ext uri="{FF2B5EF4-FFF2-40B4-BE49-F238E27FC236}">
                <a16:creationId xmlns:a16="http://schemas.microsoft.com/office/drawing/2014/main" id="{6B385004-DE8E-49F4-BA61-6C47A322754A}"/>
              </a:ext>
            </a:extLst>
          </xdr:cNvPr>
          <xdr:cNvSpPr/>
        </xdr:nvSpPr>
        <xdr:spPr>
          <a:xfrm>
            <a:off x="1630363" y="2063750"/>
            <a:ext cx="11420475" cy="4214813"/>
          </a:xfrm>
          <a:prstGeom prst="roundRect">
            <a:avLst>
              <a:gd name="adj" fmla="val 6732"/>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Rectangle: Rounded Corners 3">
            <a:extLst>
              <a:ext uri="{FF2B5EF4-FFF2-40B4-BE49-F238E27FC236}">
                <a16:creationId xmlns:a16="http://schemas.microsoft.com/office/drawing/2014/main" id="{7B9B6D53-9461-4ADB-BB42-07C2B5B31A40}"/>
              </a:ext>
            </a:extLst>
          </xdr:cNvPr>
          <xdr:cNvSpPr/>
        </xdr:nvSpPr>
        <xdr:spPr>
          <a:xfrm>
            <a:off x="1897061" y="769938"/>
            <a:ext cx="2540002" cy="984249"/>
          </a:xfrm>
          <a:prstGeom prst="roundRect">
            <a:avLst>
              <a:gd name="adj" fmla="val 14995"/>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Rectangle: Rounded Corners 4">
            <a:extLst>
              <a:ext uri="{FF2B5EF4-FFF2-40B4-BE49-F238E27FC236}">
                <a16:creationId xmlns:a16="http://schemas.microsoft.com/office/drawing/2014/main" id="{DFBD79DA-F3EC-43FD-9138-E29F6542283F}"/>
              </a:ext>
            </a:extLst>
          </xdr:cNvPr>
          <xdr:cNvSpPr/>
        </xdr:nvSpPr>
        <xdr:spPr>
          <a:xfrm>
            <a:off x="4682065" y="769938"/>
            <a:ext cx="2540002" cy="984249"/>
          </a:xfrm>
          <a:prstGeom prst="roundRect">
            <a:avLst>
              <a:gd name="adj" fmla="val 14995"/>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 name="Rectangle: Rounded Corners 5">
            <a:extLst>
              <a:ext uri="{FF2B5EF4-FFF2-40B4-BE49-F238E27FC236}">
                <a16:creationId xmlns:a16="http://schemas.microsoft.com/office/drawing/2014/main" id="{D35931D5-1A4B-41B0-82AB-504D32A513A5}"/>
              </a:ext>
            </a:extLst>
          </xdr:cNvPr>
          <xdr:cNvSpPr/>
        </xdr:nvSpPr>
        <xdr:spPr>
          <a:xfrm>
            <a:off x="7467069" y="769938"/>
            <a:ext cx="2540002" cy="984249"/>
          </a:xfrm>
          <a:prstGeom prst="roundRect">
            <a:avLst>
              <a:gd name="adj" fmla="val 14995"/>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Rectangle: Rounded Corners 6">
            <a:extLst>
              <a:ext uri="{FF2B5EF4-FFF2-40B4-BE49-F238E27FC236}">
                <a16:creationId xmlns:a16="http://schemas.microsoft.com/office/drawing/2014/main" id="{714F4A32-694D-4B24-854F-F0D17043CD23}"/>
              </a:ext>
            </a:extLst>
          </xdr:cNvPr>
          <xdr:cNvSpPr/>
        </xdr:nvSpPr>
        <xdr:spPr>
          <a:xfrm>
            <a:off x="10252074" y="769938"/>
            <a:ext cx="2540002" cy="984249"/>
          </a:xfrm>
          <a:prstGeom prst="roundRect">
            <a:avLst>
              <a:gd name="adj" fmla="val 14995"/>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Rounded Corners 12">
            <a:extLst>
              <a:ext uri="{FF2B5EF4-FFF2-40B4-BE49-F238E27FC236}">
                <a16:creationId xmlns:a16="http://schemas.microsoft.com/office/drawing/2014/main" id="{1AC640D6-B735-41D8-9920-23E4B41CEDF4}"/>
              </a:ext>
            </a:extLst>
          </xdr:cNvPr>
          <xdr:cNvSpPr/>
        </xdr:nvSpPr>
        <xdr:spPr>
          <a:xfrm>
            <a:off x="1840969" y="2239961"/>
            <a:ext cx="5421844" cy="3848101"/>
          </a:xfrm>
          <a:prstGeom prst="roundRect">
            <a:avLst>
              <a:gd name="adj" fmla="val 738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Rectangle: Rounded Corners 13">
            <a:extLst>
              <a:ext uri="{FF2B5EF4-FFF2-40B4-BE49-F238E27FC236}">
                <a16:creationId xmlns:a16="http://schemas.microsoft.com/office/drawing/2014/main" id="{F4F52DEE-788E-4AE0-A129-21286627E931}"/>
              </a:ext>
            </a:extLst>
          </xdr:cNvPr>
          <xdr:cNvSpPr/>
        </xdr:nvSpPr>
        <xdr:spPr>
          <a:xfrm>
            <a:off x="7432144" y="2239962"/>
            <a:ext cx="5421844" cy="1881189"/>
          </a:xfrm>
          <a:prstGeom prst="roundRect">
            <a:avLst>
              <a:gd name="adj" fmla="val 1048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Rounded Corners 14">
            <a:extLst>
              <a:ext uri="{FF2B5EF4-FFF2-40B4-BE49-F238E27FC236}">
                <a16:creationId xmlns:a16="http://schemas.microsoft.com/office/drawing/2014/main" id="{4F733847-DBA9-484D-B100-C0AA5BFEB07C}"/>
              </a:ext>
            </a:extLst>
          </xdr:cNvPr>
          <xdr:cNvSpPr/>
        </xdr:nvSpPr>
        <xdr:spPr>
          <a:xfrm>
            <a:off x="7432144" y="4222749"/>
            <a:ext cx="5421844" cy="1881189"/>
          </a:xfrm>
          <a:prstGeom prst="roundRect">
            <a:avLst>
              <a:gd name="adj" fmla="val 1048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134937</xdr:colOff>
      <xdr:row>4</xdr:row>
      <xdr:rowOff>87313</xdr:rowOff>
    </xdr:from>
    <xdr:to>
      <xdr:col>4</xdr:col>
      <xdr:colOff>404813</xdr:colOff>
      <xdr:row>5</xdr:row>
      <xdr:rowOff>174625</xdr:rowOff>
    </xdr:to>
    <xdr:sp macro="" textlink="">
      <xdr:nvSpPr>
        <xdr:cNvPr id="9" name="TextBox 8">
          <a:extLst>
            <a:ext uri="{FF2B5EF4-FFF2-40B4-BE49-F238E27FC236}">
              <a16:creationId xmlns:a16="http://schemas.microsoft.com/office/drawing/2014/main" id="{F7938484-F3A4-49AD-A8FC-A31AF709689C}"/>
            </a:ext>
          </a:extLst>
        </xdr:cNvPr>
        <xdr:cNvSpPr txBox="1"/>
      </xdr:nvSpPr>
      <xdr:spPr>
        <a:xfrm>
          <a:off x="1968500" y="817563"/>
          <a:ext cx="881063" cy="269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tx1">
                  <a:lumMod val="75000"/>
                  <a:lumOff val="25000"/>
                </a:schemeClr>
              </a:solidFill>
            </a:rPr>
            <a:t>Sales</a:t>
          </a:r>
        </a:p>
      </xdr:txBody>
    </xdr:sp>
    <xdr:clientData/>
  </xdr:twoCellAnchor>
  <xdr:twoCellAnchor>
    <xdr:from>
      <xdr:col>7</xdr:col>
      <xdr:colOff>482599</xdr:colOff>
      <xdr:row>4</xdr:row>
      <xdr:rowOff>87313</xdr:rowOff>
    </xdr:from>
    <xdr:to>
      <xdr:col>9</xdr:col>
      <xdr:colOff>141287</xdr:colOff>
      <xdr:row>5</xdr:row>
      <xdr:rowOff>174625</xdr:rowOff>
    </xdr:to>
    <xdr:sp macro="" textlink="">
      <xdr:nvSpPr>
        <xdr:cNvPr id="16" name="TextBox 15">
          <a:extLst>
            <a:ext uri="{FF2B5EF4-FFF2-40B4-BE49-F238E27FC236}">
              <a16:creationId xmlns:a16="http://schemas.microsoft.com/office/drawing/2014/main" id="{85A1E0BD-58A9-4EB6-AB15-F48BF877BEBE}"/>
            </a:ext>
          </a:extLst>
        </xdr:cNvPr>
        <xdr:cNvSpPr txBox="1"/>
      </xdr:nvSpPr>
      <xdr:spPr>
        <a:xfrm>
          <a:off x="4760912" y="817563"/>
          <a:ext cx="881063" cy="269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tx1">
                  <a:lumMod val="75000"/>
                  <a:lumOff val="25000"/>
                </a:schemeClr>
              </a:solidFill>
            </a:rPr>
            <a:t>Profit</a:t>
          </a:r>
        </a:p>
      </xdr:txBody>
    </xdr:sp>
    <xdr:clientData/>
  </xdr:twoCellAnchor>
  <xdr:twoCellAnchor>
    <xdr:from>
      <xdr:col>12</xdr:col>
      <xdr:colOff>219074</xdr:colOff>
      <xdr:row>4</xdr:row>
      <xdr:rowOff>87313</xdr:rowOff>
    </xdr:from>
    <xdr:to>
      <xdr:col>13</xdr:col>
      <xdr:colOff>488949</xdr:colOff>
      <xdr:row>5</xdr:row>
      <xdr:rowOff>174625</xdr:rowOff>
    </xdr:to>
    <xdr:sp macro="" textlink="">
      <xdr:nvSpPr>
        <xdr:cNvPr id="17" name="TextBox 16">
          <a:extLst>
            <a:ext uri="{FF2B5EF4-FFF2-40B4-BE49-F238E27FC236}">
              <a16:creationId xmlns:a16="http://schemas.microsoft.com/office/drawing/2014/main" id="{4EDB0BAC-63E9-4F15-AADE-D0D0B8D0C2B1}"/>
            </a:ext>
          </a:extLst>
        </xdr:cNvPr>
        <xdr:cNvSpPr txBox="1"/>
      </xdr:nvSpPr>
      <xdr:spPr>
        <a:xfrm>
          <a:off x="7553324" y="817563"/>
          <a:ext cx="881063" cy="269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tx1">
                  <a:lumMod val="75000"/>
                  <a:lumOff val="25000"/>
                </a:schemeClr>
              </a:solidFill>
            </a:rPr>
            <a:t>Expenses</a:t>
          </a:r>
        </a:p>
      </xdr:txBody>
    </xdr:sp>
    <xdr:clientData/>
  </xdr:twoCellAnchor>
  <xdr:twoCellAnchor>
    <xdr:from>
      <xdr:col>16</xdr:col>
      <xdr:colOff>566737</xdr:colOff>
      <xdr:row>4</xdr:row>
      <xdr:rowOff>87313</xdr:rowOff>
    </xdr:from>
    <xdr:to>
      <xdr:col>19</xdr:col>
      <xdr:colOff>261937</xdr:colOff>
      <xdr:row>5</xdr:row>
      <xdr:rowOff>158751</xdr:rowOff>
    </xdr:to>
    <xdr:sp macro="" textlink="">
      <xdr:nvSpPr>
        <xdr:cNvPr id="18" name="TextBox 17">
          <a:extLst>
            <a:ext uri="{FF2B5EF4-FFF2-40B4-BE49-F238E27FC236}">
              <a16:creationId xmlns:a16="http://schemas.microsoft.com/office/drawing/2014/main" id="{5D490959-4BE7-4DD7-B040-6FF95815321C}"/>
            </a:ext>
          </a:extLst>
        </xdr:cNvPr>
        <xdr:cNvSpPr txBox="1"/>
      </xdr:nvSpPr>
      <xdr:spPr>
        <a:xfrm>
          <a:off x="10345737" y="817563"/>
          <a:ext cx="1528763" cy="254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tx1">
                  <a:lumMod val="75000"/>
                  <a:lumOff val="25000"/>
                </a:schemeClr>
              </a:solidFill>
            </a:rPr>
            <a:t>Profit Margin</a:t>
          </a:r>
        </a:p>
      </xdr:txBody>
    </xdr:sp>
    <xdr:clientData/>
  </xdr:twoCellAnchor>
  <xdr:twoCellAnchor>
    <xdr:from>
      <xdr:col>3</xdr:col>
      <xdr:colOff>23815</xdr:colOff>
      <xdr:row>1</xdr:row>
      <xdr:rowOff>71437</xdr:rowOff>
    </xdr:from>
    <xdr:to>
      <xdr:col>8</xdr:col>
      <xdr:colOff>492128</xdr:colOff>
      <xdr:row>3</xdr:row>
      <xdr:rowOff>95250</xdr:rowOff>
    </xdr:to>
    <xdr:sp macro="" textlink="">
      <xdr:nvSpPr>
        <xdr:cNvPr id="20" name="TextBox 19">
          <a:extLst>
            <a:ext uri="{FF2B5EF4-FFF2-40B4-BE49-F238E27FC236}">
              <a16:creationId xmlns:a16="http://schemas.microsoft.com/office/drawing/2014/main" id="{B44A6521-EA5E-42CB-A1D4-376A23E5E9B1}"/>
            </a:ext>
          </a:extLst>
        </xdr:cNvPr>
        <xdr:cNvSpPr txBox="1"/>
      </xdr:nvSpPr>
      <xdr:spPr>
        <a:xfrm>
          <a:off x="1857378" y="254000"/>
          <a:ext cx="3524250" cy="3889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tx1">
                  <a:lumMod val="75000"/>
                  <a:lumOff val="25000"/>
                </a:schemeClr>
              </a:solidFill>
            </a:rPr>
            <a:t>RetailCo</a:t>
          </a:r>
          <a:r>
            <a:rPr lang="en-US" sz="1800" b="1" baseline="0">
              <a:solidFill>
                <a:schemeClr val="tx1">
                  <a:lumMod val="75000"/>
                  <a:lumOff val="25000"/>
                </a:schemeClr>
              </a:solidFill>
            </a:rPr>
            <a:t> Performance Analysis</a:t>
          </a:r>
          <a:endParaRPr lang="en-US" sz="1800" b="1">
            <a:solidFill>
              <a:schemeClr val="tx1">
                <a:lumMod val="75000"/>
                <a:lumOff val="25000"/>
              </a:schemeClr>
            </a:solidFill>
          </a:endParaRPr>
        </a:p>
      </xdr:txBody>
    </xdr:sp>
    <xdr:clientData/>
  </xdr:twoCellAnchor>
  <xdr:twoCellAnchor>
    <xdr:from>
      <xdr:col>3</xdr:col>
      <xdr:colOff>106362</xdr:colOff>
      <xdr:row>5</xdr:row>
      <xdr:rowOff>134939</xdr:rowOff>
    </xdr:from>
    <xdr:to>
      <xdr:col>5</xdr:col>
      <xdr:colOff>79374</xdr:colOff>
      <xdr:row>7</xdr:row>
      <xdr:rowOff>150812</xdr:rowOff>
    </xdr:to>
    <xdr:sp macro="" textlink="Analysis!L8">
      <xdr:nvSpPr>
        <xdr:cNvPr id="21" name="TextBox 20">
          <a:extLst>
            <a:ext uri="{FF2B5EF4-FFF2-40B4-BE49-F238E27FC236}">
              <a16:creationId xmlns:a16="http://schemas.microsoft.com/office/drawing/2014/main" id="{5401606F-028B-4F8C-801F-838FE80A0284}"/>
            </a:ext>
          </a:extLst>
        </xdr:cNvPr>
        <xdr:cNvSpPr txBox="1"/>
      </xdr:nvSpPr>
      <xdr:spPr>
        <a:xfrm>
          <a:off x="1939925" y="1047752"/>
          <a:ext cx="1195387" cy="380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0CF854DC-C24E-4595-98D4-0A205D88565F}" type="TxLink">
            <a:rPr lang="en-US" sz="1800" b="1" i="0" u="none" strike="noStrike">
              <a:solidFill>
                <a:srgbClr val="000000"/>
              </a:solidFill>
              <a:latin typeface="Candara" panose="020E0502030303020204" pitchFamily="34" charset="0"/>
              <a:ea typeface="Calibri"/>
              <a:cs typeface="Calibri"/>
            </a:rPr>
            <a:pPr algn="l"/>
            <a:t>₦2.6M</a:t>
          </a:fld>
          <a:endParaRPr lang="en-US" sz="2000" b="1">
            <a:solidFill>
              <a:schemeClr val="tx1">
                <a:lumMod val="75000"/>
                <a:lumOff val="25000"/>
              </a:schemeClr>
            </a:solidFill>
            <a:latin typeface="Candara" panose="020E0502030303020204" pitchFamily="34" charset="0"/>
          </a:endParaRPr>
        </a:p>
      </xdr:txBody>
    </xdr:sp>
    <xdr:clientData/>
  </xdr:twoCellAnchor>
  <xdr:twoCellAnchor>
    <xdr:from>
      <xdr:col>7</xdr:col>
      <xdr:colOff>530223</xdr:colOff>
      <xdr:row>5</xdr:row>
      <xdr:rowOff>134939</xdr:rowOff>
    </xdr:from>
    <xdr:to>
      <xdr:col>9</xdr:col>
      <xdr:colOff>411161</xdr:colOff>
      <xdr:row>7</xdr:row>
      <xdr:rowOff>158752</xdr:rowOff>
    </xdr:to>
    <xdr:sp macro="" textlink="Analysis!L9">
      <xdr:nvSpPr>
        <xdr:cNvPr id="22" name="TextBox 21">
          <a:extLst>
            <a:ext uri="{FF2B5EF4-FFF2-40B4-BE49-F238E27FC236}">
              <a16:creationId xmlns:a16="http://schemas.microsoft.com/office/drawing/2014/main" id="{51898429-FD69-43E4-A78E-C8AA654478A7}"/>
            </a:ext>
          </a:extLst>
        </xdr:cNvPr>
        <xdr:cNvSpPr txBox="1"/>
      </xdr:nvSpPr>
      <xdr:spPr>
        <a:xfrm>
          <a:off x="4808536" y="1047752"/>
          <a:ext cx="1103313" cy="3889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7A24722-A755-4256-9ADA-E8A02206FD1C}" type="TxLink">
            <a:rPr lang="en-US" sz="1800" b="1" i="0" u="none" strike="noStrike">
              <a:solidFill>
                <a:srgbClr val="000000"/>
              </a:solidFill>
              <a:latin typeface="Candara" panose="020E0502030303020204" pitchFamily="34" charset="0"/>
              <a:ea typeface="Calibri"/>
              <a:cs typeface="Calibri"/>
            </a:rPr>
            <a:pPr/>
            <a:t>₦501.5K</a:t>
          </a:fld>
          <a:endParaRPr lang="en-US" sz="2000" b="1">
            <a:solidFill>
              <a:schemeClr val="tx1">
                <a:lumMod val="75000"/>
                <a:lumOff val="25000"/>
              </a:schemeClr>
            </a:solidFill>
            <a:latin typeface="Candara" panose="020E0502030303020204" pitchFamily="34" charset="0"/>
          </a:endParaRPr>
        </a:p>
      </xdr:txBody>
    </xdr:sp>
    <xdr:clientData/>
  </xdr:twoCellAnchor>
  <xdr:twoCellAnchor>
    <xdr:from>
      <xdr:col>12</xdr:col>
      <xdr:colOff>250823</xdr:colOff>
      <xdr:row>5</xdr:row>
      <xdr:rowOff>134939</xdr:rowOff>
    </xdr:from>
    <xdr:to>
      <xdr:col>14</xdr:col>
      <xdr:colOff>131761</xdr:colOff>
      <xdr:row>7</xdr:row>
      <xdr:rowOff>158752</xdr:rowOff>
    </xdr:to>
    <xdr:sp macro="" textlink="Analysis!L10">
      <xdr:nvSpPr>
        <xdr:cNvPr id="23" name="TextBox 22">
          <a:extLst>
            <a:ext uri="{FF2B5EF4-FFF2-40B4-BE49-F238E27FC236}">
              <a16:creationId xmlns:a16="http://schemas.microsoft.com/office/drawing/2014/main" id="{BA30CFDC-7815-4776-B9FB-8221107EF8CD}"/>
            </a:ext>
          </a:extLst>
        </xdr:cNvPr>
        <xdr:cNvSpPr txBox="1"/>
      </xdr:nvSpPr>
      <xdr:spPr>
        <a:xfrm>
          <a:off x="7585073" y="1047752"/>
          <a:ext cx="1103313" cy="3889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4EAC0E8-1D8D-461D-9B43-DD221D139232}" type="TxLink">
            <a:rPr lang="en-US" sz="1800" b="1" i="0" u="none" strike="noStrike">
              <a:solidFill>
                <a:srgbClr val="000000"/>
              </a:solidFill>
              <a:latin typeface="Candara" panose="020E0502030303020204" pitchFamily="34" charset="0"/>
              <a:ea typeface="Calibri"/>
              <a:cs typeface="Calibri"/>
            </a:rPr>
            <a:pPr/>
            <a:t>₦2.1M</a:t>
          </a:fld>
          <a:endParaRPr lang="en-US" sz="3600" b="1">
            <a:solidFill>
              <a:schemeClr val="tx1">
                <a:lumMod val="75000"/>
                <a:lumOff val="25000"/>
              </a:schemeClr>
            </a:solidFill>
            <a:latin typeface="Candara" panose="020E0502030303020204" pitchFamily="34" charset="0"/>
          </a:endParaRPr>
        </a:p>
      </xdr:txBody>
    </xdr:sp>
    <xdr:clientData/>
  </xdr:twoCellAnchor>
  <xdr:twoCellAnchor>
    <xdr:from>
      <xdr:col>16</xdr:col>
      <xdr:colOff>582611</xdr:colOff>
      <xdr:row>5</xdr:row>
      <xdr:rowOff>134939</xdr:rowOff>
    </xdr:from>
    <xdr:to>
      <xdr:col>18</xdr:col>
      <xdr:colOff>463549</xdr:colOff>
      <xdr:row>7</xdr:row>
      <xdr:rowOff>158752</xdr:rowOff>
    </xdr:to>
    <xdr:sp macro="" textlink="Analysis!L11">
      <xdr:nvSpPr>
        <xdr:cNvPr id="24" name="TextBox 23">
          <a:extLst>
            <a:ext uri="{FF2B5EF4-FFF2-40B4-BE49-F238E27FC236}">
              <a16:creationId xmlns:a16="http://schemas.microsoft.com/office/drawing/2014/main" id="{18DD39A6-AFEA-4103-9ABE-1512CFF62C24}"/>
            </a:ext>
          </a:extLst>
        </xdr:cNvPr>
        <xdr:cNvSpPr txBox="1"/>
      </xdr:nvSpPr>
      <xdr:spPr>
        <a:xfrm>
          <a:off x="10361611" y="1047752"/>
          <a:ext cx="1103313" cy="3889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F82015B-A60D-4640-89E0-2CDC80DAB2C3}" type="TxLink">
            <a:rPr lang="en-US" sz="1800" b="1" i="0" u="none" strike="noStrike">
              <a:solidFill>
                <a:srgbClr val="000000"/>
              </a:solidFill>
              <a:latin typeface="Candara" panose="020E0502030303020204" pitchFamily="34" charset="0"/>
              <a:ea typeface="Calibri"/>
              <a:cs typeface="Calibri"/>
            </a:rPr>
            <a:pPr/>
            <a:t>19%</a:t>
          </a:fld>
          <a:endParaRPr lang="en-US" sz="3600" b="1">
            <a:solidFill>
              <a:schemeClr val="tx1">
                <a:lumMod val="75000"/>
                <a:lumOff val="25000"/>
              </a:schemeClr>
            </a:solidFill>
            <a:latin typeface="Candara" panose="020E0502030303020204" pitchFamily="34" charset="0"/>
          </a:endParaRPr>
        </a:p>
      </xdr:txBody>
    </xdr:sp>
    <xdr:clientData/>
  </xdr:twoCellAnchor>
  <xdr:twoCellAnchor>
    <xdr:from>
      <xdr:col>3</xdr:col>
      <xdr:colOff>103188</xdr:colOff>
      <xdr:row>7</xdr:row>
      <xdr:rowOff>71437</xdr:rowOff>
    </xdr:from>
    <xdr:to>
      <xdr:col>7</xdr:col>
      <xdr:colOff>87312</xdr:colOff>
      <xdr:row>9</xdr:row>
      <xdr:rowOff>134937</xdr:rowOff>
    </xdr:to>
    <xdr:graphicFrame macro="">
      <xdr:nvGraphicFramePr>
        <xdr:cNvPr id="25" name="Chart 24">
          <a:extLst>
            <a:ext uri="{FF2B5EF4-FFF2-40B4-BE49-F238E27FC236}">
              <a16:creationId xmlns:a16="http://schemas.microsoft.com/office/drawing/2014/main" id="{3C76B6EA-8889-468C-ACB6-7F5D9B5C08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428624</xdr:colOff>
      <xdr:row>7</xdr:row>
      <xdr:rowOff>47625</xdr:rowOff>
    </xdr:from>
    <xdr:to>
      <xdr:col>11</xdr:col>
      <xdr:colOff>428625</xdr:colOff>
      <xdr:row>9</xdr:row>
      <xdr:rowOff>71436</xdr:rowOff>
    </xdr:to>
    <xdr:graphicFrame macro="">
      <xdr:nvGraphicFramePr>
        <xdr:cNvPr id="26" name="Chart 25">
          <a:extLst>
            <a:ext uri="{FF2B5EF4-FFF2-40B4-BE49-F238E27FC236}">
              <a16:creationId xmlns:a16="http://schemas.microsoft.com/office/drawing/2014/main" id="{4F082923-4CF6-49CC-88C2-D628C8EF6F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246063</xdr:colOff>
      <xdr:row>7</xdr:row>
      <xdr:rowOff>55562</xdr:rowOff>
    </xdr:from>
    <xdr:to>
      <xdr:col>16</xdr:col>
      <xdr:colOff>127000</xdr:colOff>
      <xdr:row>9</xdr:row>
      <xdr:rowOff>111125</xdr:rowOff>
    </xdr:to>
    <xdr:graphicFrame macro="">
      <xdr:nvGraphicFramePr>
        <xdr:cNvPr id="27" name="Chart 26">
          <a:extLst>
            <a:ext uri="{FF2B5EF4-FFF2-40B4-BE49-F238E27FC236}">
              <a16:creationId xmlns:a16="http://schemas.microsoft.com/office/drawing/2014/main" id="{CAEBD035-6ADC-4297-A074-5E1B96DEE9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563563</xdr:colOff>
      <xdr:row>7</xdr:row>
      <xdr:rowOff>71437</xdr:rowOff>
    </xdr:from>
    <xdr:to>
      <xdr:col>20</xdr:col>
      <xdr:colOff>484188</xdr:colOff>
      <xdr:row>9</xdr:row>
      <xdr:rowOff>119062</xdr:rowOff>
    </xdr:to>
    <xdr:graphicFrame macro="">
      <xdr:nvGraphicFramePr>
        <xdr:cNvPr id="28" name="Chart 27">
          <a:extLst>
            <a:ext uri="{FF2B5EF4-FFF2-40B4-BE49-F238E27FC236}">
              <a16:creationId xmlns:a16="http://schemas.microsoft.com/office/drawing/2014/main" id="{3153C982-F0DC-42E2-9366-AA950664D6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87313</xdr:colOff>
      <xdr:row>26</xdr:row>
      <xdr:rowOff>0</xdr:rowOff>
    </xdr:from>
    <xdr:to>
      <xdr:col>5</xdr:col>
      <xdr:colOff>103188</xdr:colOff>
      <xdr:row>33</xdr:row>
      <xdr:rowOff>0</xdr:rowOff>
    </xdr:to>
    <xdr:graphicFrame macro="">
      <xdr:nvGraphicFramePr>
        <xdr:cNvPr id="33" name="Chart 32">
          <a:extLst>
            <a:ext uri="{FF2B5EF4-FFF2-40B4-BE49-F238E27FC236}">
              <a16:creationId xmlns:a16="http://schemas.microsoft.com/office/drawing/2014/main" id="{695B176B-0B9D-4E4F-A121-5A1DEA7386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431800</xdr:colOff>
      <xdr:row>25</xdr:row>
      <xdr:rowOff>182561</xdr:rowOff>
    </xdr:from>
    <xdr:to>
      <xdr:col>11</xdr:col>
      <xdr:colOff>443865</xdr:colOff>
      <xdr:row>33</xdr:row>
      <xdr:rowOff>0</xdr:rowOff>
    </xdr:to>
    <xdr:graphicFrame macro="">
      <xdr:nvGraphicFramePr>
        <xdr:cNvPr id="34" name="Chart 33">
          <a:extLst>
            <a:ext uri="{FF2B5EF4-FFF2-40B4-BE49-F238E27FC236}">
              <a16:creationId xmlns:a16="http://schemas.microsoft.com/office/drawing/2014/main" id="{84169460-42AD-40F1-947E-736BC4E459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318241</xdr:colOff>
      <xdr:row>26</xdr:row>
      <xdr:rowOff>0</xdr:rowOff>
    </xdr:from>
    <xdr:to>
      <xdr:col>9</xdr:col>
      <xdr:colOff>330306</xdr:colOff>
      <xdr:row>33</xdr:row>
      <xdr:rowOff>7937</xdr:rowOff>
    </xdr:to>
    <xdr:graphicFrame macro="">
      <xdr:nvGraphicFramePr>
        <xdr:cNvPr id="35" name="Chart 34">
          <a:extLst>
            <a:ext uri="{FF2B5EF4-FFF2-40B4-BE49-F238E27FC236}">
              <a16:creationId xmlns:a16="http://schemas.microsoft.com/office/drawing/2014/main" id="{D5C1CE98-7CCB-470E-8464-1255E93114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204682</xdr:colOff>
      <xdr:row>26</xdr:row>
      <xdr:rowOff>0</xdr:rowOff>
    </xdr:from>
    <xdr:to>
      <xdr:col>7</xdr:col>
      <xdr:colOff>216747</xdr:colOff>
      <xdr:row>33</xdr:row>
      <xdr:rowOff>7938</xdr:rowOff>
    </xdr:to>
    <xdr:graphicFrame macro="">
      <xdr:nvGraphicFramePr>
        <xdr:cNvPr id="36" name="Chart 35">
          <a:extLst>
            <a:ext uri="{FF2B5EF4-FFF2-40B4-BE49-F238E27FC236}">
              <a16:creationId xmlns:a16="http://schemas.microsoft.com/office/drawing/2014/main" id="{C0AF9910-B33E-4F49-86BF-1C54C7D6CD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312737</xdr:colOff>
      <xdr:row>27</xdr:row>
      <xdr:rowOff>95247</xdr:rowOff>
    </xdr:from>
    <xdr:to>
      <xdr:col>4</xdr:col>
      <xdr:colOff>460376</xdr:colOff>
      <xdr:row>29</xdr:row>
      <xdr:rowOff>71435</xdr:rowOff>
    </xdr:to>
    <xdr:sp macro="" textlink="">
      <xdr:nvSpPr>
        <xdr:cNvPr id="37" name="TextBox 36">
          <a:extLst>
            <a:ext uri="{FF2B5EF4-FFF2-40B4-BE49-F238E27FC236}">
              <a16:creationId xmlns:a16="http://schemas.microsoft.com/office/drawing/2014/main" id="{876E4B68-F859-4B7E-862E-9020694E4577}"/>
            </a:ext>
          </a:extLst>
        </xdr:cNvPr>
        <xdr:cNvSpPr txBox="1"/>
      </xdr:nvSpPr>
      <xdr:spPr>
        <a:xfrm>
          <a:off x="2146300" y="5024435"/>
          <a:ext cx="758826" cy="3413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tx1">
                  <a:lumMod val="75000"/>
                  <a:lumOff val="25000"/>
                </a:schemeClr>
              </a:solidFill>
            </a:rPr>
            <a:t>West</a:t>
          </a:r>
        </a:p>
      </xdr:txBody>
    </xdr:sp>
    <xdr:clientData/>
  </xdr:twoCellAnchor>
  <xdr:twoCellAnchor>
    <xdr:from>
      <xdr:col>5</xdr:col>
      <xdr:colOff>518054</xdr:colOff>
      <xdr:row>27</xdr:row>
      <xdr:rowOff>95247</xdr:rowOff>
    </xdr:from>
    <xdr:to>
      <xdr:col>6</xdr:col>
      <xdr:colOff>560917</xdr:colOff>
      <xdr:row>29</xdr:row>
      <xdr:rowOff>71435</xdr:rowOff>
    </xdr:to>
    <xdr:sp macro="" textlink="">
      <xdr:nvSpPr>
        <xdr:cNvPr id="39" name="TextBox 38">
          <a:extLst>
            <a:ext uri="{FF2B5EF4-FFF2-40B4-BE49-F238E27FC236}">
              <a16:creationId xmlns:a16="http://schemas.microsoft.com/office/drawing/2014/main" id="{1809EAD7-D5F9-4D5A-AD50-2D15A73E1A95}"/>
            </a:ext>
          </a:extLst>
        </xdr:cNvPr>
        <xdr:cNvSpPr txBox="1"/>
      </xdr:nvSpPr>
      <xdr:spPr>
        <a:xfrm>
          <a:off x="3573992" y="5024435"/>
          <a:ext cx="654050" cy="3413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tx1">
                  <a:lumMod val="75000"/>
                  <a:lumOff val="25000"/>
                </a:schemeClr>
              </a:solidFill>
            </a:rPr>
            <a:t>East</a:t>
          </a:r>
        </a:p>
      </xdr:txBody>
    </xdr:sp>
    <xdr:clientData/>
  </xdr:twoCellAnchor>
  <xdr:twoCellAnchor>
    <xdr:from>
      <xdr:col>7</xdr:col>
      <xdr:colOff>594780</xdr:colOff>
      <xdr:row>27</xdr:row>
      <xdr:rowOff>95247</xdr:rowOff>
    </xdr:from>
    <xdr:to>
      <xdr:col>9</xdr:col>
      <xdr:colOff>119060</xdr:colOff>
      <xdr:row>29</xdr:row>
      <xdr:rowOff>71435</xdr:rowOff>
    </xdr:to>
    <xdr:sp macro="" textlink="">
      <xdr:nvSpPr>
        <xdr:cNvPr id="40" name="TextBox 39">
          <a:extLst>
            <a:ext uri="{FF2B5EF4-FFF2-40B4-BE49-F238E27FC236}">
              <a16:creationId xmlns:a16="http://schemas.microsoft.com/office/drawing/2014/main" id="{F07E8D75-0FB8-4C80-80A7-EF826C9B336E}"/>
            </a:ext>
          </a:extLst>
        </xdr:cNvPr>
        <xdr:cNvSpPr txBox="1"/>
      </xdr:nvSpPr>
      <xdr:spPr>
        <a:xfrm>
          <a:off x="4873093" y="5024435"/>
          <a:ext cx="746655" cy="3413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tx1">
                  <a:lumMod val="75000"/>
                  <a:lumOff val="25000"/>
                </a:schemeClr>
              </a:solidFill>
            </a:rPr>
            <a:t>North</a:t>
          </a:r>
        </a:p>
      </xdr:txBody>
    </xdr:sp>
    <xdr:clientData/>
  </xdr:twoCellAnchor>
  <xdr:twoCellAnchor>
    <xdr:from>
      <xdr:col>10</xdr:col>
      <xdr:colOff>84134</xdr:colOff>
      <xdr:row>27</xdr:row>
      <xdr:rowOff>95247</xdr:rowOff>
    </xdr:from>
    <xdr:to>
      <xdr:col>11</xdr:col>
      <xdr:colOff>182560</xdr:colOff>
      <xdr:row>29</xdr:row>
      <xdr:rowOff>71435</xdr:rowOff>
    </xdr:to>
    <xdr:sp macro="" textlink="">
      <xdr:nvSpPr>
        <xdr:cNvPr id="41" name="TextBox 40">
          <a:extLst>
            <a:ext uri="{FF2B5EF4-FFF2-40B4-BE49-F238E27FC236}">
              <a16:creationId xmlns:a16="http://schemas.microsoft.com/office/drawing/2014/main" id="{0738340C-AB96-4DBC-940A-16DCC8630B7E}"/>
            </a:ext>
          </a:extLst>
        </xdr:cNvPr>
        <xdr:cNvSpPr txBox="1"/>
      </xdr:nvSpPr>
      <xdr:spPr>
        <a:xfrm>
          <a:off x="6196009" y="5024435"/>
          <a:ext cx="709614" cy="3413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tx1">
                  <a:lumMod val="75000"/>
                  <a:lumOff val="25000"/>
                </a:schemeClr>
              </a:solidFill>
            </a:rPr>
            <a:t>South</a:t>
          </a:r>
        </a:p>
      </xdr:txBody>
    </xdr:sp>
    <xdr:clientData/>
  </xdr:twoCellAnchor>
  <xdr:twoCellAnchor>
    <xdr:from>
      <xdr:col>5</xdr:col>
      <xdr:colOff>373063</xdr:colOff>
      <xdr:row>29</xdr:row>
      <xdr:rowOff>55563</xdr:rowOff>
    </xdr:from>
    <xdr:to>
      <xdr:col>7</xdr:col>
      <xdr:colOff>55563</xdr:colOff>
      <xdr:row>31</xdr:row>
      <xdr:rowOff>31751</xdr:rowOff>
    </xdr:to>
    <xdr:sp macro="" textlink="Analysis!C21">
      <xdr:nvSpPr>
        <xdr:cNvPr id="42" name="TextBox 41">
          <a:extLst>
            <a:ext uri="{FF2B5EF4-FFF2-40B4-BE49-F238E27FC236}">
              <a16:creationId xmlns:a16="http://schemas.microsoft.com/office/drawing/2014/main" id="{6025BB78-AA8D-4FD6-B6ED-F20680C40276}"/>
            </a:ext>
          </a:extLst>
        </xdr:cNvPr>
        <xdr:cNvSpPr txBox="1"/>
      </xdr:nvSpPr>
      <xdr:spPr>
        <a:xfrm>
          <a:off x="3429001" y="5349876"/>
          <a:ext cx="904875" cy="3413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3CAE18D-7EFC-4585-95FB-18DAC914762E}" type="TxLink">
            <a:rPr lang="en-US" sz="1400" b="1" i="0" u="none" strike="noStrike">
              <a:solidFill>
                <a:srgbClr val="000000"/>
              </a:solidFill>
              <a:latin typeface="Candara" panose="020E0502030303020204" pitchFamily="34" charset="0"/>
              <a:ea typeface="Calibri"/>
              <a:cs typeface="Calibri"/>
            </a:rPr>
            <a:pPr/>
            <a:t>₦69.7K</a:t>
          </a:fld>
          <a:endParaRPr lang="en-US" sz="2000" b="1">
            <a:solidFill>
              <a:schemeClr val="tx1">
                <a:lumMod val="75000"/>
                <a:lumOff val="25000"/>
              </a:schemeClr>
            </a:solidFill>
            <a:latin typeface="Candara" panose="020E0502030303020204" pitchFamily="34" charset="0"/>
          </a:endParaRPr>
        </a:p>
      </xdr:txBody>
    </xdr:sp>
    <xdr:clientData/>
  </xdr:twoCellAnchor>
  <xdr:twoCellAnchor>
    <xdr:from>
      <xdr:col>7</xdr:col>
      <xdr:colOff>509585</xdr:colOff>
      <xdr:row>29</xdr:row>
      <xdr:rowOff>55563</xdr:rowOff>
    </xdr:from>
    <xdr:to>
      <xdr:col>9</xdr:col>
      <xdr:colOff>192085</xdr:colOff>
      <xdr:row>31</xdr:row>
      <xdr:rowOff>31751</xdr:rowOff>
    </xdr:to>
    <xdr:sp macro="" textlink="Analysis!C22">
      <xdr:nvSpPr>
        <xdr:cNvPr id="44" name="TextBox 43">
          <a:extLst>
            <a:ext uri="{FF2B5EF4-FFF2-40B4-BE49-F238E27FC236}">
              <a16:creationId xmlns:a16="http://schemas.microsoft.com/office/drawing/2014/main" id="{69FE9595-385C-4838-B73E-0D3A7213A4A0}"/>
            </a:ext>
          </a:extLst>
        </xdr:cNvPr>
        <xdr:cNvSpPr txBox="1"/>
      </xdr:nvSpPr>
      <xdr:spPr>
        <a:xfrm>
          <a:off x="4787898" y="5349876"/>
          <a:ext cx="904875" cy="3413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247FD1B-0B12-42F3-B1AA-5C6029B29ADA}" type="TxLink">
            <a:rPr lang="en-US" sz="1400" b="1" i="0" u="none" strike="noStrike">
              <a:solidFill>
                <a:srgbClr val="000000"/>
              </a:solidFill>
              <a:latin typeface="Candara" panose="020E0502030303020204" pitchFamily="34" charset="0"/>
              <a:ea typeface="Calibri"/>
              <a:cs typeface="Calibri"/>
            </a:rPr>
            <a:pPr/>
            <a:t>₦161.2K</a:t>
          </a:fld>
          <a:endParaRPr lang="en-US" sz="2800" b="1">
            <a:solidFill>
              <a:schemeClr val="tx1">
                <a:lumMod val="75000"/>
                <a:lumOff val="25000"/>
              </a:schemeClr>
            </a:solidFill>
            <a:latin typeface="Candara" panose="020E0502030303020204" pitchFamily="34" charset="0"/>
          </a:endParaRPr>
        </a:p>
      </xdr:txBody>
    </xdr:sp>
    <xdr:clientData/>
  </xdr:twoCellAnchor>
  <xdr:twoCellAnchor>
    <xdr:from>
      <xdr:col>10</xdr:col>
      <xdr:colOff>19049</xdr:colOff>
      <xdr:row>29</xdr:row>
      <xdr:rowOff>55563</xdr:rowOff>
    </xdr:from>
    <xdr:to>
      <xdr:col>11</xdr:col>
      <xdr:colOff>312736</xdr:colOff>
      <xdr:row>31</xdr:row>
      <xdr:rowOff>31751</xdr:rowOff>
    </xdr:to>
    <xdr:sp macro="" textlink="Analysis!C23">
      <xdr:nvSpPr>
        <xdr:cNvPr id="45" name="TextBox 44">
          <a:extLst>
            <a:ext uri="{FF2B5EF4-FFF2-40B4-BE49-F238E27FC236}">
              <a16:creationId xmlns:a16="http://schemas.microsoft.com/office/drawing/2014/main" id="{490D4F66-36DE-413E-8A58-16024F1F4A4E}"/>
            </a:ext>
          </a:extLst>
        </xdr:cNvPr>
        <xdr:cNvSpPr txBox="1"/>
      </xdr:nvSpPr>
      <xdr:spPr>
        <a:xfrm>
          <a:off x="6130924" y="5349876"/>
          <a:ext cx="904875" cy="3413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31193A4-2876-4816-B099-A73DA074E9F7}" type="TxLink">
            <a:rPr lang="en-US" sz="1400" b="1" i="0" u="none" strike="noStrike">
              <a:solidFill>
                <a:srgbClr val="000000"/>
              </a:solidFill>
              <a:latin typeface="Candara" panose="020E0502030303020204" pitchFamily="34" charset="0"/>
              <a:ea typeface="Calibri"/>
              <a:cs typeface="Calibri"/>
            </a:rPr>
            <a:pPr/>
            <a:t>₦169.6K</a:t>
          </a:fld>
          <a:endParaRPr lang="en-US" sz="2800" b="1">
            <a:solidFill>
              <a:schemeClr val="tx1">
                <a:lumMod val="75000"/>
                <a:lumOff val="25000"/>
              </a:schemeClr>
            </a:solidFill>
            <a:latin typeface="Candara" panose="020E0502030303020204" pitchFamily="34" charset="0"/>
          </a:endParaRPr>
        </a:p>
      </xdr:txBody>
    </xdr:sp>
    <xdr:clientData/>
  </xdr:twoCellAnchor>
  <xdr:twoCellAnchor>
    <xdr:from>
      <xdr:col>3</xdr:col>
      <xdr:colOff>266697</xdr:colOff>
      <xdr:row>29</xdr:row>
      <xdr:rowOff>55563</xdr:rowOff>
    </xdr:from>
    <xdr:to>
      <xdr:col>4</xdr:col>
      <xdr:colOff>560385</xdr:colOff>
      <xdr:row>31</xdr:row>
      <xdr:rowOff>31751</xdr:rowOff>
    </xdr:to>
    <xdr:sp macro="" textlink="Analysis!C24">
      <xdr:nvSpPr>
        <xdr:cNvPr id="46" name="TextBox 45">
          <a:extLst>
            <a:ext uri="{FF2B5EF4-FFF2-40B4-BE49-F238E27FC236}">
              <a16:creationId xmlns:a16="http://schemas.microsoft.com/office/drawing/2014/main" id="{816B1E86-ABA1-4C7D-835A-418D05696B6D}"/>
            </a:ext>
          </a:extLst>
        </xdr:cNvPr>
        <xdr:cNvSpPr txBox="1"/>
      </xdr:nvSpPr>
      <xdr:spPr>
        <a:xfrm>
          <a:off x="2100260" y="5349876"/>
          <a:ext cx="904875" cy="3413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ACB4750-B828-4905-A11B-2061B1F5017E}" type="TxLink">
            <a:rPr lang="en-US" sz="1400" b="1" i="0" u="none" strike="noStrike">
              <a:solidFill>
                <a:srgbClr val="000000"/>
              </a:solidFill>
              <a:latin typeface="Candara" panose="020E0502030303020204" pitchFamily="34" charset="0"/>
              <a:ea typeface="Calibri"/>
              <a:cs typeface="Calibri"/>
            </a:rPr>
            <a:pPr/>
            <a:t>₦101.1K</a:t>
          </a:fld>
          <a:endParaRPr lang="en-US" sz="1400" b="1">
            <a:solidFill>
              <a:schemeClr val="tx1">
                <a:lumMod val="75000"/>
                <a:lumOff val="25000"/>
              </a:schemeClr>
            </a:solidFill>
            <a:latin typeface="Candara" panose="020E0502030303020204" pitchFamily="34" charset="0"/>
          </a:endParaRPr>
        </a:p>
      </xdr:txBody>
    </xdr:sp>
    <xdr:clientData/>
  </xdr:twoCellAnchor>
  <xdr:twoCellAnchor>
    <xdr:from>
      <xdr:col>3</xdr:col>
      <xdr:colOff>134937</xdr:colOff>
      <xdr:row>13</xdr:row>
      <xdr:rowOff>119064</xdr:rowOff>
    </xdr:from>
    <xdr:to>
      <xdr:col>11</xdr:col>
      <xdr:colOff>309562</xdr:colOff>
      <xdr:row>22</xdr:row>
      <xdr:rowOff>158753</xdr:rowOff>
    </xdr:to>
    <xdr:graphicFrame macro="">
      <xdr:nvGraphicFramePr>
        <xdr:cNvPr id="47" name="Chart 46">
          <a:extLst>
            <a:ext uri="{FF2B5EF4-FFF2-40B4-BE49-F238E27FC236}">
              <a16:creationId xmlns:a16="http://schemas.microsoft.com/office/drawing/2014/main" id="{26333122-CF07-44AA-B356-C90E356CF2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238125</xdr:colOff>
      <xdr:row>13</xdr:row>
      <xdr:rowOff>150812</xdr:rowOff>
    </xdr:from>
    <xdr:to>
      <xdr:col>20</xdr:col>
      <xdr:colOff>492124</xdr:colOff>
      <xdr:row>22</xdr:row>
      <xdr:rowOff>63497</xdr:rowOff>
    </xdr:to>
    <xdr:graphicFrame macro="">
      <xdr:nvGraphicFramePr>
        <xdr:cNvPr id="48" name="Chart 47">
          <a:extLst>
            <a:ext uri="{FF2B5EF4-FFF2-40B4-BE49-F238E27FC236}">
              <a16:creationId xmlns:a16="http://schemas.microsoft.com/office/drawing/2014/main" id="{EC411D40-FCDA-40C3-86D9-3D1E5042DB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261938</xdr:colOff>
      <xdr:row>24</xdr:row>
      <xdr:rowOff>55563</xdr:rowOff>
    </xdr:from>
    <xdr:to>
      <xdr:col>20</xdr:col>
      <xdr:colOff>452438</xdr:colOff>
      <xdr:row>32</xdr:row>
      <xdr:rowOff>166689</xdr:rowOff>
    </xdr:to>
    <xdr:graphicFrame macro="">
      <xdr:nvGraphicFramePr>
        <xdr:cNvPr id="49" name="Chart 48">
          <a:extLst>
            <a:ext uri="{FF2B5EF4-FFF2-40B4-BE49-F238E27FC236}">
              <a16:creationId xmlns:a16="http://schemas.microsoft.com/office/drawing/2014/main" id="{479CA572-2332-4EB1-94F5-D41498B1E9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16</xdr:col>
      <xdr:colOff>396875</xdr:colOff>
      <xdr:row>1</xdr:row>
      <xdr:rowOff>158749</xdr:rowOff>
    </xdr:from>
    <xdr:to>
      <xdr:col>20</xdr:col>
      <xdr:colOff>563563</xdr:colOff>
      <xdr:row>3</xdr:row>
      <xdr:rowOff>182561</xdr:rowOff>
    </xdr:to>
    <mc:AlternateContent xmlns:mc="http://schemas.openxmlformats.org/markup-compatibility/2006" xmlns:a14="http://schemas.microsoft.com/office/drawing/2010/main">
      <mc:Choice Requires="a14">
        <xdr:graphicFrame macro="">
          <xdr:nvGraphicFramePr>
            <xdr:cNvPr id="50" name="Year">
              <a:extLst>
                <a:ext uri="{FF2B5EF4-FFF2-40B4-BE49-F238E27FC236}">
                  <a16:creationId xmlns:a16="http://schemas.microsoft.com/office/drawing/2014/main" id="{45BD04FD-88EA-4BF0-A5BE-82E61A296D4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0175875" y="341312"/>
              <a:ext cx="2611438" cy="3889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11111</xdr:colOff>
      <xdr:row>2</xdr:row>
      <xdr:rowOff>79376</xdr:rowOff>
    </xdr:from>
    <xdr:to>
      <xdr:col>12</xdr:col>
      <xdr:colOff>230187</xdr:colOff>
      <xdr:row>3</xdr:row>
      <xdr:rowOff>134938</xdr:rowOff>
    </xdr:to>
    <xdr:sp macro="" textlink="">
      <xdr:nvSpPr>
        <xdr:cNvPr id="51" name="TextBox 50">
          <a:hlinkClick xmlns:r="http://schemas.openxmlformats.org/officeDocument/2006/relationships" r:id="rId12"/>
          <a:extLst>
            <a:ext uri="{FF2B5EF4-FFF2-40B4-BE49-F238E27FC236}">
              <a16:creationId xmlns:a16="http://schemas.microsoft.com/office/drawing/2014/main" id="{40E84F23-0C05-43C4-9527-4E1F034F2645}"/>
            </a:ext>
          </a:extLst>
        </xdr:cNvPr>
        <xdr:cNvSpPr txBox="1"/>
      </xdr:nvSpPr>
      <xdr:spPr>
        <a:xfrm>
          <a:off x="6734174" y="444501"/>
          <a:ext cx="830263"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tx1">
                  <a:lumMod val="75000"/>
                  <a:lumOff val="25000"/>
                </a:schemeClr>
              </a:solidFill>
            </a:rPr>
            <a:t>Dataset</a:t>
          </a:r>
        </a:p>
      </xdr:txBody>
    </xdr:sp>
    <xdr:clientData/>
  </xdr:twoCellAnchor>
  <xdr:twoCellAnchor>
    <xdr:from>
      <xdr:col>12</xdr:col>
      <xdr:colOff>247120</xdr:colOff>
      <xdr:row>2</xdr:row>
      <xdr:rowOff>71438</xdr:rowOff>
    </xdr:from>
    <xdr:to>
      <xdr:col>13</xdr:col>
      <xdr:colOff>363008</xdr:colOff>
      <xdr:row>3</xdr:row>
      <xdr:rowOff>134938</xdr:rowOff>
    </xdr:to>
    <xdr:sp macro="" textlink="">
      <xdr:nvSpPr>
        <xdr:cNvPr id="52" name="TextBox 51">
          <a:hlinkClick xmlns:r="http://schemas.openxmlformats.org/officeDocument/2006/relationships" r:id="rId13"/>
          <a:extLst>
            <a:ext uri="{FF2B5EF4-FFF2-40B4-BE49-F238E27FC236}">
              <a16:creationId xmlns:a16="http://schemas.microsoft.com/office/drawing/2014/main" id="{03BB3DC9-CB93-4CDB-9BC7-145CEB6D9D56}"/>
            </a:ext>
          </a:extLst>
        </xdr:cNvPr>
        <xdr:cNvSpPr txBox="1"/>
      </xdr:nvSpPr>
      <xdr:spPr>
        <a:xfrm>
          <a:off x="7581370" y="436563"/>
          <a:ext cx="727076" cy="2460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tx1">
                  <a:lumMod val="75000"/>
                  <a:lumOff val="25000"/>
                </a:schemeClr>
              </a:solidFill>
            </a:rPr>
            <a:t>Analysis</a:t>
          </a:r>
        </a:p>
      </xdr:txBody>
    </xdr:sp>
    <xdr:clientData/>
  </xdr:twoCellAnchor>
  <xdr:twoCellAnchor>
    <xdr:from>
      <xdr:col>13</xdr:col>
      <xdr:colOff>379941</xdr:colOff>
      <xdr:row>2</xdr:row>
      <xdr:rowOff>63501</xdr:rowOff>
    </xdr:from>
    <xdr:to>
      <xdr:col>15</xdr:col>
      <xdr:colOff>38629</xdr:colOff>
      <xdr:row>3</xdr:row>
      <xdr:rowOff>134938</xdr:rowOff>
    </xdr:to>
    <xdr:sp macro="" textlink="">
      <xdr:nvSpPr>
        <xdr:cNvPr id="53" name="TextBox 52">
          <a:hlinkClick xmlns:r="http://schemas.openxmlformats.org/officeDocument/2006/relationships" r:id="rId14"/>
          <a:extLst>
            <a:ext uri="{FF2B5EF4-FFF2-40B4-BE49-F238E27FC236}">
              <a16:creationId xmlns:a16="http://schemas.microsoft.com/office/drawing/2014/main" id="{D434BC57-501D-4E6E-8972-71E40ADD8834}"/>
            </a:ext>
          </a:extLst>
        </xdr:cNvPr>
        <xdr:cNvSpPr txBox="1"/>
      </xdr:nvSpPr>
      <xdr:spPr>
        <a:xfrm>
          <a:off x="8325379" y="428626"/>
          <a:ext cx="881063"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tx1">
                  <a:lumMod val="75000"/>
                  <a:lumOff val="25000"/>
                </a:schemeClr>
              </a:solidFill>
            </a:rPr>
            <a:t>Dashboard</a:t>
          </a:r>
        </a:p>
      </xdr:txBody>
    </xdr:sp>
    <xdr:clientData/>
  </xdr:twoCellAnchor>
  <xdr:twoCellAnchor>
    <xdr:from>
      <xdr:col>15</xdr:col>
      <xdr:colOff>55563</xdr:colOff>
      <xdr:row>2</xdr:row>
      <xdr:rowOff>63501</xdr:rowOff>
    </xdr:from>
    <xdr:to>
      <xdr:col>16</xdr:col>
      <xdr:colOff>230188</xdr:colOff>
      <xdr:row>3</xdr:row>
      <xdr:rowOff>134938</xdr:rowOff>
    </xdr:to>
    <xdr:sp macro="" textlink="">
      <xdr:nvSpPr>
        <xdr:cNvPr id="54" name="TextBox 53">
          <a:hlinkClick xmlns:r="http://schemas.openxmlformats.org/officeDocument/2006/relationships" r:id="rId15"/>
          <a:extLst>
            <a:ext uri="{FF2B5EF4-FFF2-40B4-BE49-F238E27FC236}">
              <a16:creationId xmlns:a16="http://schemas.microsoft.com/office/drawing/2014/main" id="{D4A90592-E706-46CB-8D85-84D74EF7C837}"/>
            </a:ext>
          </a:extLst>
        </xdr:cNvPr>
        <xdr:cNvSpPr txBox="1"/>
      </xdr:nvSpPr>
      <xdr:spPr>
        <a:xfrm>
          <a:off x="9223376" y="428626"/>
          <a:ext cx="785812"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tx1">
                  <a:lumMod val="75000"/>
                  <a:lumOff val="25000"/>
                </a:schemeClr>
              </a:solidFill>
            </a:rPr>
            <a:t>Forecast</a:t>
          </a:r>
        </a:p>
      </xdr:txBody>
    </xdr:sp>
    <xdr:clientData/>
  </xdr:twoCellAnchor>
  <xdr:twoCellAnchor>
    <xdr:from>
      <xdr:col>3</xdr:col>
      <xdr:colOff>130174</xdr:colOff>
      <xdr:row>12</xdr:row>
      <xdr:rowOff>87313</xdr:rowOff>
    </xdr:from>
    <xdr:to>
      <xdr:col>7</xdr:col>
      <xdr:colOff>254000</xdr:colOff>
      <xdr:row>13</xdr:row>
      <xdr:rowOff>174625</xdr:rowOff>
    </xdr:to>
    <xdr:sp macro="" textlink="">
      <xdr:nvSpPr>
        <xdr:cNvPr id="55" name="TextBox 54">
          <a:extLst>
            <a:ext uri="{FF2B5EF4-FFF2-40B4-BE49-F238E27FC236}">
              <a16:creationId xmlns:a16="http://schemas.microsoft.com/office/drawing/2014/main" id="{4C269A76-9B74-4264-A49E-18E05AE00509}"/>
            </a:ext>
          </a:extLst>
        </xdr:cNvPr>
        <xdr:cNvSpPr txBox="1"/>
      </xdr:nvSpPr>
      <xdr:spPr>
        <a:xfrm>
          <a:off x="1963737" y="2278063"/>
          <a:ext cx="2568576" cy="269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tx1">
                  <a:lumMod val="75000"/>
                  <a:lumOff val="25000"/>
                </a:schemeClr>
              </a:solidFill>
            </a:rPr>
            <a:t>Products</a:t>
          </a:r>
          <a:r>
            <a:rPr lang="en-US" sz="1200" b="1" baseline="0">
              <a:solidFill>
                <a:schemeClr val="tx1">
                  <a:lumMod val="75000"/>
                  <a:lumOff val="25000"/>
                </a:schemeClr>
              </a:solidFill>
            </a:rPr>
            <a:t> and Regions That Matter</a:t>
          </a:r>
          <a:endParaRPr lang="en-US" sz="1200" b="1">
            <a:solidFill>
              <a:schemeClr val="tx1">
                <a:lumMod val="75000"/>
                <a:lumOff val="25000"/>
              </a:schemeClr>
            </a:solidFill>
          </a:endParaRPr>
        </a:p>
      </xdr:txBody>
    </xdr:sp>
    <xdr:clientData/>
  </xdr:twoCellAnchor>
  <xdr:twoCellAnchor>
    <xdr:from>
      <xdr:col>12</xdr:col>
      <xdr:colOff>250823</xdr:colOff>
      <xdr:row>12</xdr:row>
      <xdr:rowOff>71438</xdr:rowOff>
    </xdr:from>
    <xdr:to>
      <xdr:col>17</xdr:col>
      <xdr:colOff>230186</xdr:colOff>
      <xdr:row>13</xdr:row>
      <xdr:rowOff>144462</xdr:rowOff>
    </xdr:to>
    <xdr:sp macro="" textlink="">
      <xdr:nvSpPr>
        <xdr:cNvPr id="56" name="TextBox 55">
          <a:extLst>
            <a:ext uri="{FF2B5EF4-FFF2-40B4-BE49-F238E27FC236}">
              <a16:creationId xmlns:a16="http://schemas.microsoft.com/office/drawing/2014/main" id="{9E42FDC0-83AC-4211-89C2-97894765EB3C}"/>
            </a:ext>
          </a:extLst>
        </xdr:cNvPr>
        <xdr:cNvSpPr txBox="1"/>
      </xdr:nvSpPr>
      <xdr:spPr>
        <a:xfrm>
          <a:off x="7585073" y="2262188"/>
          <a:ext cx="3035301" cy="2555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tx1">
                  <a:lumMod val="75000"/>
                  <a:lumOff val="25000"/>
                </a:schemeClr>
              </a:solidFill>
            </a:rPr>
            <a:t>How Sales and</a:t>
          </a:r>
          <a:r>
            <a:rPr lang="en-US" sz="1200" b="1" baseline="0">
              <a:solidFill>
                <a:schemeClr val="tx1">
                  <a:lumMod val="75000"/>
                  <a:lumOff val="25000"/>
                </a:schemeClr>
              </a:solidFill>
            </a:rPr>
            <a:t> </a:t>
          </a:r>
          <a:r>
            <a:rPr lang="en-US" sz="1200" b="1">
              <a:solidFill>
                <a:schemeClr val="tx1">
                  <a:lumMod val="75000"/>
                  <a:lumOff val="25000"/>
                </a:schemeClr>
              </a:solidFill>
            </a:rPr>
            <a:t>Profit</a:t>
          </a:r>
          <a:r>
            <a:rPr lang="en-US" sz="1200" b="1" baseline="0">
              <a:solidFill>
                <a:schemeClr val="tx1">
                  <a:lumMod val="75000"/>
                  <a:lumOff val="25000"/>
                </a:schemeClr>
              </a:solidFill>
            </a:rPr>
            <a:t> Evolved Year x Year</a:t>
          </a:r>
          <a:endParaRPr lang="en-US" sz="1200" b="1">
            <a:solidFill>
              <a:schemeClr val="tx1">
                <a:lumMod val="75000"/>
                <a:lumOff val="25000"/>
              </a:schemeClr>
            </a:solidFill>
          </a:endParaRPr>
        </a:p>
      </xdr:txBody>
    </xdr:sp>
    <xdr:clientData/>
  </xdr:twoCellAnchor>
  <xdr:twoCellAnchor>
    <xdr:from>
      <xdr:col>12</xdr:col>
      <xdr:colOff>254000</xdr:colOff>
      <xdr:row>23</xdr:row>
      <xdr:rowOff>55563</xdr:rowOff>
    </xdr:from>
    <xdr:to>
      <xdr:col>16</xdr:col>
      <xdr:colOff>377826</xdr:colOff>
      <xdr:row>24</xdr:row>
      <xdr:rowOff>142876</xdr:rowOff>
    </xdr:to>
    <xdr:sp macro="" textlink="">
      <xdr:nvSpPr>
        <xdr:cNvPr id="57" name="TextBox 56">
          <a:extLst>
            <a:ext uri="{FF2B5EF4-FFF2-40B4-BE49-F238E27FC236}">
              <a16:creationId xmlns:a16="http://schemas.microsoft.com/office/drawing/2014/main" id="{8D5BD5EE-3316-4369-BA35-6545C75877EF}"/>
            </a:ext>
          </a:extLst>
        </xdr:cNvPr>
        <xdr:cNvSpPr txBox="1"/>
      </xdr:nvSpPr>
      <xdr:spPr>
        <a:xfrm>
          <a:off x="7588250" y="4254501"/>
          <a:ext cx="2568576" cy="269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tx1">
                  <a:lumMod val="75000"/>
                  <a:lumOff val="25000"/>
                </a:schemeClr>
              </a:solidFill>
            </a:rPr>
            <a:t>Montly Sales Peaks</a:t>
          </a:r>
          <a:r>
            <a:rPr lang="en-US" sz="1200" b="1" baseline="0">
              <a:solidFill>
                <a:schemeClr val="tx1">
                  <a:lumMod val="75000"/>
                  <a:lumOff val="25000"/>
                </a:schemeClr>
              </a:solidFill>
            </a:rPr>
            <a:t> and Lows</a:t>
          </a:r>
          <a:endParaRPr lang="en-US" sz="1200" b="1">
            <a:solidFill>
              <a:schemeClr val="tx1">
                <a:lumMod val="75000"/>
                <a:lumOff val="25000"/>
              </a:schemeClr>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209550</xdr:colOff>
      <xdr:row>11</xdr:row>
      <xdr:rowOff>19050</xdr:rowOff>
    </xdr:from>
    <xdr:to>
      <xdr:col>4</xdr:col>
      <xdr:colOff>901700</xdr:colOff>
      <xdr:row>24</xdr:row>
      <xdr:rowOff>127000</xdr:rowOff>
    </xdr:to>
    <xdr:graphicFrame macro="">
      <xdr:nvGraphicFramePr>
        <xdr:cNvPr id="2" name="Chart 1">
          <a:extLst>
            <a:ext uri="{FF2B5EF4-FFF2-40B4-BE49-F238E27FC236}">
              <a16:creationId xmlns:a16="http://schemas.microsoft.com/office/drawing/2014/main" id="{D7257EC1-9929-4511-8155-EFA05D6BC7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1435100</xdr:colOff>
      <xdr:row>11</xdr:row>
      <xdr:rowOff>127000</xdr:rowOff>
    </xdr:from>
    <xdr:to>
      <xdr:col>8</xdr:col>
      <xdr:colOff>266700</xdr:colOff>
      <xdr:row>18</xdr:row>
      <xdr:rowOff>25400</xdr:rowOff>
    </xdr:to>
    <xdr:sp macro="" textlink="">
      <xdr:nvSpPr>
        <xdr:cNvPr id="3" name="TextBox 2">
          <a:extLst>
            <a:ext uri="{FF2B5EF4-FFF2-40B4-BE49-F238E27FC236}">
              <a16:creationId xmlns:a16="http://schemas.microsoft.com/office/drawing/2014/main" id="{C1A4D393-F3E0-4B92-BC9F-A7BF1154E40B}"/>
            </a:ext>
          </a:extLst>
        </xdr:cNvPr>
        <xdr:cNvSpPr txBox="1"/>
      </xdr:nvSpPr>
      <xdr:spPr>
        <a:xfrm>
          <a:off x="5949950" y="2152650"/>
          <a:ext cx="2794000" cy="1187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Based on historical sales from </a:t>
          </a:r>
          <a:r>
            <a:rPr lang="en-US" sz="1100" b="1"/>
            <a:t>2022-2024</a:t>
          </a:r>
          <a:r>
            <a:rPr lang="en-US" sz="1100"/>
            <a:t>, sales have  grown</a:t>
          </a:r>
          <a:r>
            <a:rPr lang="en-US" sz="1100" baseline="0"/>
            <a:t> modestly at about </a:t>
          </a:r>
          <a:r>
            <a:rPr lang="en-US" sz="1100" b="1" baseline="0"/>
            <a:t>2% </a:t>
          </a:r>
          <a:r>
            <a:rPr lang="en-US" sz="1100" baseline="0"/>
            <a:t>per year.</a:t>
          </a:r>
        </a:p>
        <a:p>
          <a:r>
            <a:rPr lang="en-US" sz="1100" baseline="0"/>
            <a:t>Projecting this forward, the forecasted sales for </a:t>
          </a:r>
          <a:r>
            <a:rPr lang="en-US" sz="1100" b="1" baseline="0"/>
            <a:t>2025</a:t>
          </a:r>
          <a:r>
            <a:rPr lang="en-US" sz="1100" baseline="0"/>
            <a:t> is approximately</a:t>
          </a:r>
          <a:r>
            <a:rPr lang="en-US" sz="1100" b="1" baseline="0"/>
            <a:t> </a:t>
          </a:r>
          <a:r>
            <a:rPr lang="en-US" sz="1100" b="1">
              <a:solidFill>
                <a:schemeClr val="dk1"/>
              </a:solidFill>
              <a:effectLst/>
              <a:latin typeface="+mn-lt"/>
              <a:ea typeface="+mn-ea"/>
              <a:cs typeface="+mn-cs"/>
            </a:rPr>
            <a:t>₦</a:t>
          </a:r>
          <a:r>
            <a:rPr lang="en-US" sz="1100" b="1" baseline="0"/>
            <a:t>2.8</a:t>
          </a:r>
          <a:r>
            <a:rPr lang="en-US" sz="1100" baseline="0"/>
            <a:t>.</a:t>
          </a:r>
          <a:endParaRPr lang="en-US" sz="1100"/>
        </a:p>
      </xdr:txBody>
    </xdr:sp>
    <xdr:clientData/>
  </xdr:twoCellAnchor>
  <xdr:twoCellAnchor>
    <xdr:from>
      <xdr:col>7</xdr:col>
      <xdr:colOff>0</xdr:colOff>
      <xdr:row>2</xdr:row>
      <xdr:rowOff>0</xdr:rowOff>
    </xdr:from>
    <xdr:to>
      <xdr:col>13</xdr:col>
      <xdr:colOff>88900</xdr:colOff>
      <xdr:row>4</xdr:row>
      <xdr:rowOff>0</xdr:rowOff>
    </xdr:to>
    <xdr:sp macro="" textlink="">
      <xdr:nvSpPr>
        <xdr:cNvPr id="4" name="Rectangle: Rounded Corners 3">
          <a:extLst>
            <a:ext uri="{FF2B5EF4-FFF2-40B4-BE49-F238E27FC236}">
              <a16:creationId xmlns:a16="http://schemas.microsoft.com/office/drawing/2014/main" id="{8B7CD3C1-E986-44FA-8FF1-04CE1832F204}"/>
            </a:ext>
          </a:extLst>
        </xdr:cNvPr>
        <xdr:cNvSpPr/>
      </xdr:nvSpPr>
      <xdr:spPr>
        <a:xfrm>
          <a:off x="7867650" y="368300"/>
          <a:ext cx="3746500" cy="368300"/>
        </a:xfrm>
        <a:prstGeom prst="round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247650</xdr:colOff>
      <xdr:row>2</xdr:row>
      <xdr:rowOff>50403</xdr:rowOff>
    </xdr:from>
    <xdr:to>
      <xdr:col>8</xdr:col>
      <xdr:colOff>382769</xdr:colOff>
      <xdr:row>3</xdr:row>
      <xdr:rowOff>146050</xdr:rowOff>
    </xdr:to>
    <xdr:sp macro="" textlink="">
      <xdr:nvSpPr>
        <xdr:cNvPr id="5" name="TextBox 4">
          <a:hlinkClick xmlns:r="http://schemas.openxmlformats.org/officeDocument/2006/relationships" r:id="rId2"/>
          <a:extLst>
            <a:ext uri="{FF2B5EF4-FFF2-40B4-BE49-F238E27FC236}">
              <a16:creationId xmlns:a16="http://schemas.microsoft.com/office/drawing/2014/main" id="{57804654-C46A-4135-99C0-AEDFD59AD2EA}"/>
            </a:ext>
          </a:extLst>
        </xdr:cNvPr>
        <xdr:cNvSpPr txBox="1"/>
      </xdr:nvSpPr>
      <xdr:spPr>
        <a:xfrm>
          <a:off x="8115300" y="418703"/>
          <a:ext cx="744719" cy="2797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tx1">
                  <a:lumMod val="75000"/>
                  <a:lumOff val="25000"/>
                </a:schemeClr>
              </a:solidFill>
            </a:rPr>
            <a:t>Dataset</a:t>
          </a:r>
        </a:p>
      </xdr:txBody>
    </xdr:sp>
    <xdr:clientData/>
  </xdr:twoCellAnchor>
  <xdr:twoCellAnchor>
    <xdr:from>
      <xdr:col>8</xdr:col>
      <xdr:colOff>485246</xdr:colOff>
      <xdr:row>2</xdr:row>
      <xdr:rowOff>41077</xdr:rowOff>
    </xdr:from>
    <xdr:to>
      <xdr:col>10</xdr:col>
      <xdr:colOff>12700</xdr:colOff>
      <xdr:row>3</xdr:row>
      <xdr:rowOff>146051</xdr:rowOff>
    </xdr:to>
    <xdr:sp macro="" textlink="">
      <xdr:nvSpPr>
        <xdr:cNvPr id="6" name="TextBox 5">
          <a:hlinkClick xmlns:r="http://schemas.openxmlformats.org/officeDocument/2006/relationships" r:id="rId3"/>
          <a:extLst>
            <a:ext uri="{FF2B5EF4-FFF2-40B4-BE49-F238E27FC236}">
              <a16:creationId xmlns:a16="http://schemas.microsoft.com/office/drawing/2014/main" id="{A413E063-6F35-4E1F-8CEC-1A8A9D1D72C5}"/>
            </a:ext>
          </a:extLst>
        </xdr:cNvPr>
        <xdr:cNvSpPr txBox="1"/>
      </xdr:nvSpPr>
      <xdr:spPr>
        <a:xfrm>
          <a:off x="8962496" y="409377"/>
          <a:ext cx="746654" cy="2891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tx1">
                  <a:lumMod val="75000"/>
                  <a:lumOff val="25000"/>
                </a:schemeClr>
              </a:solidFill>
            </a:rPr>
            <a:t>Analysis</a:t>
          </a:r>
        </a:p>
      </xdr:txBody>
    </xdr:sp>
    <xdr:clientData/>
  </xdr:twoCellAnchor>
  <xdr:twoCellAnchor>
    <xdr:from>
      <xdr:col>10</xdr:col>
      <xdr:colOff>10055</xdr:colOff>
      <xdr:row>2</xdr:row>
      <xdr:rowOff>31750</xdr:rowOff>
    </xdr:from>
    <xdr:to>
      <xdr:col>11</xdr:col>
      <xdr:colOff>241300</xdr:colOff>
      <xdr:row>3</xdr:row>
      <xdr:rowOff>146050</xdr:rowOff>
    </xdr:to>
    <xdr:sp macro="" textlink="">
      <xdr:nvSpPr>
        <xdr:cNvPr id="7" name="TextBox 6">
          <a:hlinkClick xmlns:r="http://schemas.openxmlformats.org/officeDocument/2006/relationships" r:id="rId4"/>
          <a:extLst>
            <a:ext uri="{FF2B5EF4-FFF2-40B4-BE49-F238E27FC236}">
              <a16:creationId xmlns:a16="http://schemas.microsoft.com/office/drawing/2014/main" id="{82257E09-E1FD-4C85-A521-59E1B73F549A}"/>
            </a:ext>
          </a:extLst>
        </xdr:cNvPr>
        <xdr:cNvSpPr txBox="1"/>
      </xdr:nvSpPr>
      <xdr:spPr>
        <a:xfrm>
          <a:off x="9706505" y="400050"/>
          <a:ext cx="840845"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tx1">
                  <a:lumMod val="75000"/>
                  <a:lumOff val="25000"/>
                </a:schemeClr>
              </a:solidFill>
            </a:rPr>
            <a:t>Dashboard</a:t>
          </a:r>
        </a:p>
      </xdr:txBody>
    </xdr:sp>
    <xdr:clientData/>
  </xdr:twoCellAnchor>
  <xdr:twoCellAnchor>
    <xdr:from>
      <xdr:col>11</xdr:col>
      <xdr:colOff>298452</xdr:colOff>
      <xdr:row>2</xdr:row>
      <xdr:rowOff>31750</xdr:rowOff>
    </xdr:from>
    <xdr:to>
      <xdr:col>12</xdr:col>
      <xdr:colOff>393700</xdr:colOff>
      <xdr:row>3</xdr:row>
      <xdr:rowOff>146050</xdr:rowOff>
    </xdr:to>
    <xdr:sp macro="" textlink="">
      <xdr:nvSpPr>
        <xdr:cNvPr id="8" name="TextBox 7">
          <a:hlinkClick xmlns:r="http://schemas.openxmlformats.org/officeDocument/2006/relationships" r:id="rId5"/>
          <a:extLst>
            <a:ext uri="{FF2B5EF4-FFF2-40B4-BE49-F238E27FC236}">
              <a16:creationId xmlns:a16="http://schemas.microsoft.com/office/drawing/2014/main" id="{4156BA56-FC7D-41C5-9515-D5E70E49A1C3}"/>
            </a:ext>
          </a:extLst>
        </xdr:cNvPr>
        <xdr:cNvSpPr txBox="1"/>
      </xdr:nvSpPr>
      <xdr:spPr>
        <a:xfrm>
          <a:off x="10604502" y="400050"/>
          <a:ext cx="704848"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tx1">
                  <a:lumMod val="75000"/>
                  <a:lumOff val="25000"/>
                </a:schemeClr>
              </a:solidFill>
            </a:rPr>
            <a:t>Forecast</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292100</xdr:colOff>
      <xdr:row>3</xdr:row>
      <xdr:rowOff>12700</xdr:rowOff>
    </xdr:from>
    <xdr:to>
      <xdr:col>8</xdr:col>
      <xdr:colOff>355600</xdr:colOff>
      <xdr:row>7</xdr:row>
      <xdr:rowOff>0</xdr:rowOff>
    </xdr:to>
    <xdr:sp macro="" textlink="">
      <xdr:nvSpPr>
        <xdr:cNvPr id="2" name="Rectangle: Rounded Corners 1">
          <a:extLst>
            <a:ext uri="{FF2B5EF4-FFF2-40B4-BE49-F238E27FC236}">
              <a16:creationId xmlns:a16="http://schemas.microsoft.com/office/drawing/2014/main" id="{4C83169E-BA77-499A-86DF-B54BA85DC76C}"/>
            </a:ext>
          </a:extLst>
        </xdr:cNvPr>
        <xdr:cNvSpPr/>
      </xdr:nvSpPr>
      <xdr:spPr>
        <a:xfrm>
          <a:off x="4324350" y="565150"/>
          <a:ext cx="1282700" cy="723900"/>
        </a:xfrm>
        <a:prstGeom prst="roundRect">
          <a:avLst/>
        </a:prstGeom>
        <a:solidFill>
          <a:srgbClr val="86A1CB"/>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393700</xdr:colOff>
      <xdr:row>7</xdr:row>
      <xdr:rowOff>139700</xdr:rowOff>
    </xdr:from>
    <xdr:to>
      <xdr:col>10</xdr:col>
      <xdr:colOff>457200</xdr:colOff>
      <xdr:row>11</xdr:row>
      <xdr:rowOff>127000</xdr:rowOff>
    </xdr:to>
    <xdr:sp macro="" textlink="">
      <xdr:nvSpPr>
        <xdr:cNvPr id="3" name="Rectangle: Rounded Corners 2">
          <a:extLst>
            <a:ext uri="{FF2B5EF4-FFF2-40B4-BE49-F238E27FC236}">
              <a16:creationId xmlns:a16="http://schemas.microsoft.com/office/drawing/2014/main" id="{03F8827C-5B4A-4F25-9D50-D673104B3DF8}"/>
            </a:ext>
          </a:extLst>
        </xdr:cNvPr>
        <xdr:cNvSpPr/>
      </xdr:nvSpPr>
      <xdr:spPr>
        <a:xfrm>
          <a:off x="5645150" y="1428750"/>
          <a:ext cx="1282700" cy="723900"/>
        </a:xfrm>
        <a:prstGeom prst="roundRect">
          <a:avLst/>
        </a:prstGeom>
        <a:solidFill>
          <a:srgbClr val="4088F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0</xdr:colOff>
      <xdr:row>14</xdr:row>
      <xdr:rowOff>0</xdr:rowOff>
    </xdr:from>
    <xdr:to>
      <xdr:col>9</xdr:col>
      <xdr:colOff>63500</xdr:colOff>
      <xdr:row>17</xdr:row>
      <xdr:rowOff>171450</xdr:rowOff>
    </xdr:to>
    <xdr:sp macro="" textlink="">
      <xdr:nvSpPr>
        <xdr:cNvPr id="4" name="Rectangle: Rounded Corners 3">
          <a:extLst>
            <a:ext uri="{FF2B5EF4-FFF2-40B4-BE49-F238E27FC236}">
              <a16:creationId xmlns:a16="http://schemas.microsoft.com/office/drawing/2014/main" id="{7D7BB517-694C-4E80-9E2F-0BB30716BC43}"/>
            </a:ext>
          </a:extLst>
        </xdr:cNvPr>
        <xdr:cNvSpPr/>
      </xdr:nvSpPr>
      <xdr:spPr>
        <a:xfrm>
          <a:off x="4641850" y="2578100"/>
          <a:ext cx="1282700" cy="723900"/>
        </a:xfrm>
        <a:prstGeom prst="roundRect">
          <a:avLst/>
        </a:prstGeom>
        <a:solidFill>
          <a:srgbClr val="86A1CB"/>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03.720192245368" backgroundQuery="1" createdVersion="7" refreshedVersion="7" minRefreshableVersion="3" recordCount="0" supportSubquery="1" supportAdvancedDrill="1" xr:uid="{743078FA-758A-4B3A-BAB3-6DC43AC3EA9F}">
  <cacheSource type="external" connectionId="2"/>
  <cacheFields count="3">
    <cacheField name="[Data].[Date (Year)].[Date (Year)]" caption="Date (Year)" numFmtId="0" hierarchy="17" level="1">
      <sharedItems count="5">
        <s v="2020"/>
        <s v="2021"/>
        <s v="2022"/>
        <s v="2023"/>
        <s v="2024"/>
      </sharedItems>
      <extLst>
        <ext xmlns:x15="http://schemas.microsoft.com/office/spreadsheetml/2010/11/main" uri="{4F2E5C28-24EA-4eb8-9CBF-B6C8F9C3D259}">
          <x15:cachedUniqueNames>
            <x15:cachedUniqueName index="0" name="[Data].[Date (Year)].&amp;[2020]"/>
            <x15:cachedUniqueName index="1" name="[Data].[Date (Year)].&amp;[2021]"/>
            <x15:cachedUniqueName index="2" name="[Data].[Date (Year)].&amp;[2022]"/>
            <x15:cachedUniqueName index="3" name="[Data].[Date (Year)].&amp;[2023]"/>
            <x15:cachedUniqueName index="4" name="[Data].[Date (Year)].&amp;[2024]"/>
          </x15:cachedUniqueNames>
        </ext>
      </extLst>
    </cacheField>
    <cacheField name="[Measures].[Total Profit]" caption="Total Profit" numFmtId="0" hierarchy="22" level="32767"/>
    <cacheField name="[Measures].[Total Sales]" caption="Total Sales" numFmtId="0" hierarchy="21" level="32767"/>
  </cacheFields>
  <cacheHierarchies count="36">
    <cacheHierarchy uniqueName="[All_Measures].[All_Measures]" caption="All_Measures" attribute="1" defaultMemberUniqueName="[All_Measures].[All_Measures].[All]" allUniqueName="[All_Measures].[All_Measures].[All]" dimensionUniqueName="[All_Measures]"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Year]" caption="Year" attribute="1" defaultMemberUniqueName="[Data].[Year].[All]" allUniqueName="[Data].[Year].[All]" dimensionUniqueName="[Data]" displayFolder="" count="0" memberValueDatatype="20" unbalanced="0"/>
    <cacheHierarchy uniqueName="[Data].[Month]" caption="Month" attribute="1" defaultMemberUniqueName="[Data].[Month].[All]" allUniqueName="[Data].[Month].[All]" dimensionUniqueName="[Data]" displayFolder="" count="0" memberValueDatatype="130" unbalanced="0"/>
    <cacheHierarchy uniqueName="[Data].[Region]" caption="Region" attribute="1" defaultMemberUniqueName="[Data].[Region].[All]" allUniqueName="[Data].[Region].[All]" dimensionUniqueName="[Data]" displayFolder="" count="0" memberValueDatatype="130" unbalanced="0"/>
    <cacheHierarchy uniqueName="[Data].[Product_Category]" caption="Product_Category" attribute="1" defaultMemberUniqueName="[Data].[Product_Category].[All]" allUniqueName="[Data].[Product_Category].[All]" dimensionUniqueName="[Data]" displayFolder="" count="0" memberValueDatatype="130" unbalanced="0"/>
    <cacheHierarchy uniqueName="[Data].[Sales]" caption="Sales" attribute="1" defaultMemberUniqueName="[Data].[Sales].[All]" allUniqueName="[Data].[Sales].[All]" dimensionUniqueName="[Data]" displayFolder="" count="0" memberValueDatatype="20" unbalanced="0"/>
    <cacheHierarchy uniqueName="[Data].[Expenses]" caption="Expenses" attribute="1" defaultMemberUniqueName="[Data].[Expenses].[All]" allUniqueName="[Data].[Expenses].[All]" dimensionUniqueName="[Data]" displayFolder="" count="0" memberValueDatatype="20" unbalanced="0"/>
    <cacheHierarchy uniqueName="[Data].[Profit]" caption="Profit" attribute="1" defaultMemberUniqueName="[Data].[Profit].[All]" allUniqueName="[Data].[Profit].[All]" dimensionUniqueName="[Data]" displayFolder="" count="0" memberValueDatatype="20" unbalanced="0"/>
    <cacheHierarchy uniqueName="[Data].[Date (Year)]" caption="Date (Year)" attribute="1" defaultMemberUniqueName="[Data].[Date (Year)].[All]" allUniqueName="[Data].[Date (Year)].[All]" dimensionUniqueName="[Data]" displayFolder="" count="2" memberValueDatatype="130" unbalanced="0">
      <fieldsUsage count="2">
        <fieldUsage x="-1"/>
        <fieldUsage x="0"/>
      </fieldsUsage>
    </cacheHierarchy>
    <cacheHierarchy uniqueName="[Data].[Date (Quarter)]" caption="Date (Quarter)" attribute="1" defaultMemberUniqueName="[Data].[Date (Quarter)].[All]" allUniqueName="[Data].[Date (Quarter)].[All]" dimensionUniqueName="[Data]" displayFolder="" count="0" memberValueDatatype="130" unbalanced="0"/>
    <cacheHierarchy uniqueName="[Data].[Date (Month)]" caption="Date (Month)" attribute="1" defaultMemberUniqueName="[Data].[Date (Month)].[All]" allUniqueName="[Data].[Date (Month)].[All]" dimensionUniqueName="[Data]" displayFolder="" count="0" memberValueDatatype="130" unbalanced="0"/>
    <cacheHierarchy uniqueName="[Data].[Date (Month Index)]" caption="Date (Month Index)" attribute="1" defaultMemberUniqueName="[Data].[Date (Month Index)].[All]" allUniqueName="[Data].[Date (Month Index)].[All]" dimensionUniqueName="[Data]" displayFolder="" count="0" memberValueDatatype="20" unbalanced="0" hidden="1"/>
    <cacheHierarchy uniqueName="[Measures].[Total Sales]" caption="Total Sales" measure="1" displayFolder="" measureGroup="All_Measures" count="0" oneField="1">
      <fieldsUsage count="1">
        <fieldUsage x="2"/>
      </fieldsUsage>
    </cacheHierarchy>
    <cacheHierarchy uniqueName="[Measures].[Total Profit]" caption="Total Profit" measure="1" displayFolder="" measureGroup="All_Measures" count="0" oneField="1">
      <fieldsUsage count="1">
        <fieldUsage x="1"/>
      </fieldsUsage>
    </cacheHierarchy>
    <cacheHierarchy uniqueName="[Measures].[Total Expenses]" caption="Total Expenses" measure="1" displayFolder="" measureGroup="All_Measures" count="0"/>
    <cacheHierarchy uniqueName="[Measures].[Profit Margin]" caption="Profit Margin" measure="1" displayFolder="" measureGroup="All_Measures" count="0"/>
    <cacheHierarchy uniqueName="[Measures].[PY Sales]" caption="PY Sales" measure="1" displayFolder="" measureGroup="All_Measures" count="0"/>
    <cacheHierarchy uniqueName="[Measures].[PY Profit]" caption="PY Profit" measure="1" displayFolder="" measureGroup="All_Measures" count="0"/>
    <cacheHierarchy uniqueName="[Measures].[PY Expenses]" caption="PY Expenses" measure="1" displayFolder="" measureGroup="All_Measures" count="0"/>
    <cacheHierarchy uniqueName="[Measures].[YoY Sales]" caption="YoY Sales" measure="1" displayFolder="" measureGroup="All_Measures" count="0"/>
    <cacheHierarchy uniqueName="[Measures].[YoY Profit]" caption="YoY Profit" measure="1" displayFolder="" measureGroup="All_Measures" count="0"/>
    <cacheHierarchy uniqueName="[Measures].[YoY Expenses]" caption="YoY Expenses" measure="1" displayFolder="" measureGroup="All_Measures" count="0"/>
    <cacheHierarchy uniqueName="[Measures].[total transactions]" caption="total transactions" measure="1" displayFolder="" measureGroup="All_Measures" count="0"/>
    <cacheHierarchy uniqueName="[Measures].[__XL_Count Data]" caption="__XL_Count Data" measure="1" displayFolder="" measureGroup="Data" count="0" hidden="1"/>
    <cacheHierarchy uniqueName="[Measures].[__XL_Count All_Measures]" caption="__XL_Count All_Measures" measure="1" displayFolder="" measureGroup="All_Measur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4">
    <dimension name="All_Measures" uniqueName="[All_Measures]" caption="All_Measures"/>
    <dimension name="Calendar" uniqueName="[Calendar]" caption="Calendar"/>
    <dimension name="Data" uniqueName="[Data]" caption="Data"/>
    <dimension measure="1" name="Measures" uniqueName="[Measures]" caption="Measures"/>
  </dimensions>
  <measureGroups count="3">
    <measureGroup name="All_Measures" caption="All_Measures"/>
    <measureGroup name="Calendar" caption="Calendar"/>
    <measureGroup name="Data" caption="Data"/>
  </measureGroups>
  <maps count="4">
    <map measureGroup="0" dimension="0"/>
    <map measureGroup="1" dimension="1"/>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03.720192939814" backgroundQuery="1" createdVersion="3" refreshedVersion="7" minRefreshableVersion="3" recordCount="0" supportSubquery="1" supportAdvancedDrill="1" xr:uid="{569ACE54-1C45-45FD-99C4-EDA29185EF80}">
  <cacheSource type="external" connectionId="2">
    <extLst>
      <ext xmlns:x14="http://schemas.microsoft.com/office/spreadsheetml/2009/9/main" uri="{F057638F-6D5F-4e77-A914-E7F072B9BCA8}">
        <x14:sourceConnection name="ThisWorkbookDataModel"/>
      </ext>
    </extLst>
  </cacheSource>
  <cacheFields count="0"/>
  <cacheHierarchies count="36">
    <cacheHierarchy uniqueName="[All_Measures].[All_Measures]" caption="All_Measures" attribute="1" defaultMemberUniqueName="[All_Measures].[All_Measures].[All]" allUniqueName="[All_Measures].[All_Measures].[All]" dimensionUniqueName="[All_Measures]"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Year]" caption="Year" attribute="1" defaultMemberUniqueName="[Data].[Year].[All]" allUniqueName="[Data].[Year].[All]" dimensionUniqueName="[Data]" displayFolder="" count="0" memberValueDatatype="20" unbalanced="0"/>
    <cacheHierarchy uniqueName="[Data].[Month]" caption="Month" attribute="1" defaultMemberUniqueName="[Data].[Month].[All]" allUniqueName="[Data].[Month].[All]" dimensionUniqueName="[Data]" displayFolder="" count="0" memberValueDatatype="130" unbalanced="0"/>
    <cacheHierarchy uniqueName="[Data].[Region]" caption="Region" attribute="1" defaultMemberUniqueName="[Data].[Region].[All]" allUniqueName="[Data].[Region].[All]" dimensionUniqueName="[Data]" displayFolder="" count="0" memberValueDatatype="130" unbalanced="0"/>
    <cacheHierarchy uniqueName="[Data].[Product_Category]" caption="Product_Category" attribute="1" defaultMemberUniqueName="[Data].[Product_Category].[All]" allUniqueName="[Data].[Product_Category].[All]" dimensionUniqueName="[Data]" displayFolder="" count="0" memberValueDatatype="130" unbalanced="0"/>
    <cacheHierarchy uniqueName="[Data].[Sales]" caption="Sales" attribute="1" defaultMemberUniqueName="[Data].[Sales].[All]" allUniqueName="[Data].[Sales].[All]" dimensionUniqueName="[Data]" displayFolder="" count="0" memberValueDatatype="20" unbalanced="0"/>
    <cacheHierarchy uniqueName="[Data].[Expenses]" caption="Expenses" attribute="1" defaultMemberUniqueName="[Data].[Expenses].[All]" allUniqueName="[Data].[Expenses].[All]" dimensionUniqueName="[Data]" displayFolder="" count="0" memberValueDatatype="20" unbalanced="0"/>
    <cacheHierarchy uniqueName="[Data].[Profit]" caption="Profit" attribute="1" defaultMemberUniqueName="[Data].[Profit].[All]" allUniqueName="[Data].[Profit].[All]" dimensionUniqueName="[Data]" displayFolder="" count="0" memberValueDatatype="20" unbalanced="0"/>
    <cacheHierarchy uniqueName="[Data].[Date (Year)]" caption="Date (Year)" attribute="1" defaultMemberUniqueName="[Data].[Date (Year)].[All]" allUniqueName="[Data].[Date (Year)].[All]" dimensionUniqueName="[Data]" displayFolder="" count="2" memberValueDatatype="130" unbalanced="0"/>
    <cacheHierarchy uniqueName="[Data].[Date (Quarter)]" caption="Date (Quarter)" attribute="1" defaultMemberUniqueName="[Data].[Date (Quarter)].[All]" allUniqueName="[Data].[Date (Quarter)].[All]" dimensionUniqueName="[Data]" displayFolder="" count="0" memberValueDatatype="130" unbalanced="0"/>
    <cacheHierarchy uniqueName="[Data].[Date (Month)]" caption="Date (Month)" attribute="1" defaultMemberUniqueName="[Data].[Date (Month)].[All]" allUniqueName="[Data].[Date (Month)].[All]" dimensionUniqueName="[Data]" displayFolder="" count="0" memberValueDatatype="130" unbalanced="0"/>
    <cacheHierarchy uniqueName="[Data].[Date (Month Index)]" caption="Date (Month Index)" attribute="1" defaultMemberUniqueName="[Data].[Date (Month Index)].[All]" allUniqueName="[Data].[Date (Month Index)].[All]" dimensionUniqueName="[Data]" displayFolder="" count="0" memberValueDatatype="20" unbalanced="0" hidden="1"/>
    <cacheHierarchy uniqueName="[Measures].[Total Sales]" caption="Total Sales" measure="1" displayFolder="" measureGroup="All_Measures" count="0"/>
    <cacheHierarchy uniqueName="[Measures].[Total Profit]" caption="Total Profit" measure="1" displayFolder="" measureGroup="All_Measures" count="0"/>
    <cacheHierarchy uniqueName="[Measures].[Total Expenses]" caption="Total Expenses" measure="1" displayFolder="" measureGroup="All_Measures" count="0"/>
    <cacheHierarchy uniqueName="[Measures].[Profit Margin]" caption="Profit Margin" measure="1" displayFolder="" measureGroup="All_Measures" count="0"/>
    <cacheHierarchy uniqueName="[Measures].[PY Sales]" caption="PY Sales" measure="1" displayFolder="" measureGroup="All_Measures" count="0"/>
    <cacheHierarchy uniqueName="[Measures].[PY Profit]" caption="PY Profit" measure="1" displayFolder="" measureGroup="All_Measures" count="0"/>
    <cacheHierarchy uniqueName="[Measures].[PY Expenses]" caption="PY Expenses" measure="1" displayFolder="" measureGroup="All_Measures" count="0"/>
    <cacheHierarchy uniqueName="[Measures].[YoY Sales]" caption="YoY Sales" measure="1" displayFolder="" measureGroup="All_Measures" count="0"/>
    <cacheHierarchy uniqueName="[Measures].[YoY Profit]" caption="YoY Profit" measure="1" displayFolder="" measureGroup="All_Measures" count="0"/>
    <cacheHierarchy uniqueName="[Measures].[YoY Expenses]" caption="YoY Expenses" measure="1" displayFolder="" measureGroup="All_Measures" count="0"/>
    <cacheHierarchy uniqueName="[Measures].[total transactions]" caption="total transactions" measure="1" displayFolder="" measureGroup="All_Measures" count="0"/>
    <cacheHierarchy uniqueName="[Measures].[__XL_Count Data]" caption="__XL_Count Data" measure="1" displayFolder="" measureGroup="Data" count="0" hidden="1"/>
    <cacheHierarchy uniqueName="[Measures].[__XL_Count All_Measures]" caption="__XL_Count All_Measures" measure="1" displayFolder="" measureGroup="All_Measur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62937389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03.725206249997" backgroundQuery="1" createdVersion="7" refreshedVersion="7" minRefreshableVersion="3" recordCount="0" supportSubquery="1" supportAdvancedDrill="1" xr:uid="{49AB550A-9086-491E-8744-3F9DEDBA6DE3}">
  <cacheSource type="external" connectionId="2"/>
  <cacheFields count="3">
    <cacheField name="[Data].[Date (Year)].[Date (Year)]" caption="Date (Year)" numFmtId="0" hierarchy="17" level="1">
      <sharedItems count="5">
        <s v="2020"/>
        <s v="2021"/>
        <s v="2022"/>
        <s v="2023"/>
        <s v="2024"/>
      </sharedItems>
    </cacheField>
    <cacheField name="[Data].[Month].[Month]" caption="Month" numFmtId="0" hierarchy="11" level="1">
      <sharedItems count="12">
        <s v="Apr"/>
        <s v="Aug"/>
        <s v="Dec"/>
        <s v="Feb"/>
        <s v="Jan"/>
        <s v="Jul"/>
        <s v="Jun"/>
        <s v="Mar"/>
        <s v="May"/>
        <s v="Nov"/>
        <s v="Oct"/>
        <s v="Sep"/>
      </sharedItems>
      <extLst>
        <ext xmlns:x15="http://schemas.microsoft.com/office/spreadsheetml/2010/11/main" uri="{4F2E5C28-24EA-4eb8-9CBF-B6C8F9C3D259}">
          <x15:cachedUniqueNames>
            <x15:cachedUniqueName index="0" name="[Data].[Month].&amp;[Apr]"/>
            <x15:cachedUniqueName index="1" name="[Data].[Month].&amp;[Aug]"/>
            <x15:cachedUniqueName index="2" name="[Data].[Month].&amp;[Dec]"/>
            <x15:cachedUniqueName index="3" name="[Data].[Month].&amp;[Feb]"/>
            <x15:cachedUniqueName index="4" name="[Data].[Month].&amp;[Jan]"/>
            <x15:cachedUniqueName index="5" name="[Data].[Month].&amp;[Jul]"/>
            <x15:cachedUniqueName index="6" name="[Data].[Month].&amp;[Jun]"/>
            <x15:cachedUniqueName index="7" name="[Data].[Month].&amp;[Mar]"/>
            <x15:cachedUniqueName index="8" name="[Data].[Month].&amp;[May]"/>
            <x15:cachedUniqueName index="9" name="[Data].[Month].&amp;[Nov]"/>
            <x15:cachedUniqueName index="10" name="[Data].[Month].&amp;[Oct]"/>
            <x15:cachedUniqueName index="11" name="[Data].[Month].&amp;[Sep]"/>
          </x15:cachedUniqueNames>
        </ext>
      </extLst>
    </cacheField>
    <cacheField name="[Measures].[Total Sales]" caption="Total Sales" numFmtId="0" hierarchy="21" level="32767"/>
  </cacheFields>
  <cacheHierarchies count="36">
    <cacheHierarchy uniqueName="[All_Measures].[All_Measures]" caption="All_Measures" attribute="1" defaultMemberUniqueName="[All_Measures].[All_Measures].[All]" allUniqueName="[All_Measures].[All_Measures].[All]" dimensionUniqueName="[All_Measures]"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Year]" caption="Year" attribute="1" defaultMemberUniqueName="[Data].[Year].[All]" allUniqueName="[Data].[Year].[All]" dimensionUniqueName="[Data]" displayFolder="" count="0" memberValueDatatype="20" unbalanced="0"/>
    <cacheHierarchy uniqueName="[Data].[Month]" caption="Month" attribute="1" defaultMemberUniqueName="[Data].[Month].[All]" allUniqueName="[Data].[Month].[All]" dimensionUniqueName="[Data]" displayFolder="" count="2" memberValueDatatype="130" unbalanced="0">
      <fieldsUsage count="2">
        <fieldUsage x="-1"/>
        <fieldUsage x="1"/>
      </fieldsUsage>
    </cacheHierarchy>
    <cacheHierarchy uniqueName="[Data].[Region]" caption="Region" attribute="1" defaultMemberUniqueName="[Data].[Region].[All]" allUniqueName="[Data].[Region].[All]" dimensionUniqueName="[Data]" displayFolder="" count="0" memberValueDatatype="130" unbalanced="0"/>
    <cacheHierarchy uniqueName="[Data].[Product_Category]" caption="Product_Category" attribute="1" defaultMemberUniqueName="[Data].[Product_Category].[All]" allUniqueName="[Data].[Product_Category].[All]" dimensionUniqueName="[Data]" displayFolder="" count="0" memberValueDatatype="130" unbalanced="0"/>
    <cacheHierarchy uniqueName="[Data].[Sales]" caption="Sales" attribute="1" defaultMemberUniqueName="[Data].[Sales].[All]" allUniqueName="[Data].[Sales].[All]" dimensionUniqueName="[Data]" displayFolder="" count="0" memberValueDatatype="20" unbalanced="0"/>
    <cacheHierarchy uniqueName="[Data].[Expenses]" caption="Expenses" attribute="1" defaultMemberUniqueName="[Data].[Expenses].[All]" allUniqueName="[Data].[Expenses].[All]" dimensionUniqueName="[Data]" displayFolder="" count="0" memberValueDatatype="20" unbalanced="0"/>
    <cacheHierarchy uniqueName="[Data].[Profit]" caption="Profit" attribute="1" defaultMemberUniqueName="[Data].[Profit].[All]" allUniqueName="[Data].[Profit].[All]" dimensionUniqueName="[Data]" displayFolder="" count="0" memberValueDatatype="20" unbalanced="0"/>
    <cacheHierarchy uniqueName="[Data].[Date (Year)]" caption="Date (Year)" attribute="1" defaultMemberUniqueName="[Data].[Date (Year)].[All]" allUniqueName="[Data].[Date (Year)].[All]" dimensionUniqueName="[Data]" displayFolder="" count="2" memberValueDatatype="130" unbalanced="0">
      <fieldsUsage count="2">
        <fieldUsage x="-1"/>
        <fieldUsage x="0"/>
      </fieldsUsage>
    </cacheHierarchy>
    <cacheHierarchy uniqueName="[Data].[Date (Quarter)]" caption="Date (Quarter)" attribute="1" defaultMemberUniqueName="[Data].[Date (Quarter)].[All]" allUniqueName="[Data].[Date (Quarter)].[All]" dimensionUniqueName="[Data]" displayFolder="" count="0" memberValueDatatype="130" unbalanced="0"/>
    <cacheHierarchy uniqueName="[Data].[Date (Month)]" caption="Date (Month)" attribute="1" defaultMemberUniqueName="[Data].[Date (Month)].[All]" allUniqueName="[Data].[Date (Month)].[All]" dimensionUniqueName="[Data]" displayFolder="" count="0" memberValueDatatype="130" unbalanced="0"/>
    <cacheHierarchy uniqueName="[Data].[Date (Month Index)]" caption="Date (Month Index)" attribute="1" defaultMemberUniqueName="[Data].[Date (Month Index)].[All]" allUniqueName="[Data].[Date (Month Index)].[All]" dimensionUniqueName="[Data]" displayFolder="" count="0" memberValueDatatype="20" unbalanced="0" hidden="1"/>
    <cacheHierarchy uniqueName="[Measures].[Total Sales]" caption="Total Sales" measure="1" displayFolder="" measureGroup="All_Measures" count="0" oneField="1">
      <fieldsUsage count="1">
        <fieldUsage x="2"/>
      </fieldsUsage>
    </cacheHierarchy>
    <cacheHierarchy uniqueName="[Measures].[Total Profit]" caption="Total Profit" measure="1" displayFolder="" measureGroup="All_Measures" count="0"/>
    <cacheHierarchy uniqueName="[Measures].[Total Expenses]" caption="Total Expenses" measure="1" displayFolder="" measureGroup="All_Measures" count="0"/>
    <cacheHierarchy uniqueName="[Measures].[Profit Margin]" caption="Profit Margin" measure="1" displayFolder="" measureGroup="All_Measures" count="0"/>
    <cacheHierarchy uniqueName="[Measures].[PY Sales]" caption="PY Sales" measure="1" displayFolder="" measureGroup="All_Measures" count="0"/>
    <cacheHierarchy uniqueName="[Measures].[PY Profit]" caption="PY Profit" measure="1" displayFolder="" measureGroup="All_Measures" count="0"/>
    <cacheHierarchy uniqueName="[Measures].[PY Expenses]" caption="PY Expenses" measure="1" displayFolder="" measureGroup="All_Measures" count="0"/>
    <cacheHierarchy uniqueName="[Measures].[YoY Sales]" caption="YoY Sales" measure="1" displayFolder="" measureGroup="All_Measures" count="0"/>
    <cacheHierarchy uniqueName="[Measures].[YoY Profit]" caption="YoY Profit" measure="1" displayFolder="" measureGroup="All_Measures" count="0"/>
    <cacheHierarchy uniqueName="[Measures].[YoY Expenses]" caption="YoY Expenses" measure="1" displayFolder="" measureGroup="All_Measures" count="0"/>
    <cacheHierarchy uniqueName="[Measures].[total transactions]" caption="total transactions" measure="1" displayFolder="" measureGroup="All_Measures" count="0"/>
    <cacheHierarchy uniqueName="[Measures].[__XL_Count Data]" caption="__XL_Count Data" measure="1" displayFolder="" measureGroup="Data" count="0" hidden="1"/>
    <cacheHierarchy uniqueName="[Measures].[__XL_Count All_Measures]" caption="__XL_Count All_Measures" measure="1" displayFolder="" measureGroup="All_Measur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4">
    <dimension name="All_Measures" uniqueName="[All_Measures]" caption="All_Measures"/>
    <dimension name="Calendar" uniqueName="[Calendar]" caption="Calendar"/>
    <dimension name="Data" uniqueName="[Data]" caption="Data"/>
    <dimension measure="1" name="Measures" uniqueName="[Measures]" caption="Measures"/>
  </dimensions>
  <measureGroups count="3">
    <measureGroup name="All_Measures" caption="All_Measures"/>
    <measureGroup name="Calendar" caption="Calendar"/>
    <measureGroup name="Data" caption="Data"/>
  </measureGroups>
  <maps count="4">
    <map measureGroup="0" dimension="0"/>
    <map measureGroup="1" dimension="1"/>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03.725207175929" backgroundQuery="1" createdVersion="7" refreshedVersion="7" minRefreshableVersion="3" recordCount="0" supportSubquery="1" supportAdvancedDrill="1" xr:uid="{D3D52E8B-E3BB-46A7-9DAC-A61054C404F3}">
  <cacheSource type="external" connectionId="2"/>
  <cacheFields count="3">
    <cacheField name="[Data].[Date (Year)].[Date (Year)]" caption="Date (Year)" numFmtId="0" hierarchy="17" level="1">
      <sharedItems count="5">
        <s v="2020"/>
        <s v="2021"/>
        <s v="2022"/>
        <s v="2023"/>
        <s v="2024"/>
      </sharedItems>
    </cacheField>
    <cacheField name="[Measures].[Total Profit]" caption="Total Profit" numFmtId="0" hierarchy="22" level="32767"/>
    <cacheField name="[Data].[Region].[Region]" caption="Region" numFmtId="0" hierarchy="12" level="1">
      <sharedItems count="4">
        <s v="East"/>
        <s v="North"/>
        <s v="South"/>
        <s v="West"/>
      </sharedItems>
      <extLst>
        <ext xmlns:x15="http://schemas.microsoft.com/office/spreadsheetml/2010/11/main" uri="{4F2E5C28-24EA-4eb8-9CBF-B6C8F9C3D259}">
          <x15:cachedUniqueNames>
            <x15:cachedUniqueName index="0" name="[Data].[Region].&amp;[East]"/>
            <x15:cachedUniqueName index="1" name="[Data].[Region].&amp;[North]"/>
            <x15:cachedUniqueName index="2" name="[Data].[Region].&amp;[South]"/>
            <x15:cachedUniqueName index="3" name="[Data].[Region].&amp;[West]"/>
          </x15:cachedUniqueNames>
        </ext>
      </extLst>
    </cacheField>
  </cacheFields>
  <cacheHierarchies count="36">
    <cacheHierarchy uniqueName="[All_Measures].[All_Measures]" caption="All_Measures" attribute="1" defaultMemberUniqueName="[All_Measures].[All_Measures].[All]" allUniqueName="[All_Measures].[All_Measures].[All]" dimensionUniqueName="[All_Measures]"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Year]" caption="Year" attribute="1" defaultMemberUniqueName="[Data].[Year].[All]" allUniqueName="[Data].[Year].[All]" dimensionUniqueName="[Data]" displayFolder="" count="0" memberValueDatatype="20" unbalanced="0"/>
    <cacheHierarchy uniqueName="[Data].[Month]" caption="Month" attribute="1" defaultMemberUniqueName="[Data].[Month].[All]" allUniqueName="[Data].[Month].[All]" dimensionUniqueName="[Data]" displayFolder="" count="0" memberValueDatatype="130" unbalanced="0"/>
    <cacheHierarchy uniqueName="[Data].[Region]" caption="Region" attribute="1" defaultMemberUniqueName="[Data].[Region].[All]" allUniqueName="[Data].[Region].[All]" dimensionUniqueName="[Data]" displayFolder="" count="2" memberValueDatatype="130" unbalanced="0">
      <fieldsUsage count="2">
        <fieldUsage x="-1"/>
        <fieldUsage x="2"/>
      </fieldsUsage>
    </cacheHierarchy>
    <cacheHierarchy uniqueName="[Data].[Product_Category]" caption="Product_Category" attribute="1" defaultMemberUniqueName="[Data].[Product_Category].[All]" allUniqueName="[Data].[Product_Category].[All]" dimensionUniqueName="[Data]" displayFolder="" count="0" memberValueDatatype="130" unbalanced="0"/>
    <cacheHierarchy uniqueName="[Data].[Sales]" caption="Sales" attribute="1" defaultMemberUniqueName="[Data].[Sales].[All]" allUniqueName="[Data].[Sales].[All]" dimensionUniqueName="[Data]" displayFolder="" count="0" memberValueDatatype="20" unbalanced="0"/>
    <cacheHierarchy uniqueName="[Data].[Expenses]" caption="Expenses" attribute="1" defaultMemberUniqueName="[Data].[Expenses].[All]" allUniqueName="[Data].[Expenses].[All]" dimensionUniqueName="[Data]" displayFolder="" count="0" memberValueDatatype="20" unbalanced="0"/>
    <cacheHierarchy uniqueName="[Data].[Profit]" caption="Profit" attribute="1" defaultMemberUniqueName="[Data].[Profit].[All]" allUniqueName="[Data].[Profit].[All]" dimensionUniqueName="[Data]" displayFolder="" count="0" memberValueDatatype="20" unbalanced="0"/>
    <cacheHierarchy uniqueName="[Data].[Date (Year)]" caption="Date (Year)" attribute="1" defaultMemberUniqueName="[Data].[Date (Year)].[All]" allUniqueName="[Data].[Date (Year)].[All]" dimensionUniqueName="[Data]" displayFolder="" count="2" memberValueDatatype="130" unbalanced="0">
      <fieldsUsage count="2">
        <fieldUsage x="-1"/>
        <fieldUsage x="0"/>
      </fieldsUsage>
    </cacheHierarchy>
    <cacheHierarchy uniqueName="[Data].[Date (Quarter)]" caption="Date (Quarter)" attribute="1" defaultMemberUniqueName="[Data].[Date (Quarter)].[All]" allUniqueName="[Data].[Date (Quarter)].[All]" dimensionUniqueName="[Data]" displayFolder="" count="0" memberValueDatatype="130" unbalanced="0"/>
    <cacheHierarchy uniqueName="[Data].[Date (Month)]" caption="Date (Month)" attribute="1" defaultMemberUniqueName="[Data].[Date (Month)].[All]" allUniqueName="[Data].[Date (Month)].[All]" dimensionUniqueName="[Data]" displayFolder="" count="0" memberValueDatatype="130" unbalanced="0"/>
    <cacheHierarchy uniqueName="[Data].[Date (Month Index)]" caption="Date (Month Index)" attribute="1" defaultMemberUniqueName="[Data].[Date (Month Index)].[All]" allUniqueName="[Data].[Date (Month Index)].[All]" dimensionUniqueName="[Data]" displayFolder="" count="0" memberValueDatatype="20" unbalanced="0" hidden="1"/>
    <cacheHierarchy uniqueName="[Measures].[Total Sales]" caption="Total Sales" measure="1" displayFolder="" measureGroup="All_Measures" count="0"/>
    <cacheHierarchy uniqueName="[Measures].[Total Profit]" caption="Total Profit" measure="1" displayFolder="" measureGroup="All_Measures" count="0" oneField="1">
      <fieldsUsage count="1">
        <fieldUsage x="1"/>
      </fieldsUsage>
    </cacheHierarchy>
    <cacheHierarchy uniqueName="[Measures].[Total Expenses]" caption="Total Expenses" measure="1" displayFolder="" measureGroup="All_Measures" count="0"/>
    <cacheHierarchy uniqueName="[Measures].[Profit Margin]" caption="Profit Margin" measure="1" displayFolder="" measureGroup="All_Measures" count="0"/>
    <cacheHierarchy uniqueName="[Measures].[PY Sales]" caption="PY Sales" measure="1" displayFolder="" measureGroup="All_Measures" count="0"/>
    <cacheHierarchy uniqueName="[Measures].[PY Profit]" caption="PY Profit" measure="1" displayFolder="" measureGroup="All_Measures" count="0"/>
    <cacheHierarchy uniqueName="[Measures].[PY Expenses]" caption="PY Expenses" measure="1" displayFolder="" measureGroup="All_Measures" count="0"/>
    <cacheHierarchy uniqueName="[Measures].[YoY Sales]" caption="YoY Sales" measure="1" displayFolder="" measureGroup="All_Measures" count="0"/>
    <cacheHierarchy uniqueName="[Measures].[YoY Profit]" caption="YoY Profit" measure="1" displayFolder="" measureGroup="All_Measures" count="0"/>
    <cacheHierarchy uniqueName="[Measures].[YoY Expenses]" caption="YoY Expenses" measure="1" displayFolder="" measureGroup="All_Measures" count="0"/>
    <cacheHierarchy uniqueName="[Measures].[total transactions]" caption="total transactions" measure="1" displayFolder="" measureGroup="All_Measures" count="0"/>
    <cacheHierarchy uniqueName="[Measures].[__XL_Count Data]" caption="__XL_Count Data" measure="1" displayFolder="" measureGroup="Data" count="0" hidden="1"/>
    <cacheHierarchy uniqueName="[Measures].[__XL_Count All_Measures]" caption="__XL_Count All_Measures" measure="1" displayFolder="" measureGroup="All_Measur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4">
    <dimension name="All_Measures" uniqueName="[All_Measures]" caption="All_Measures"/>
    <dimension name="Calendar" uniqueName="[Calendar]" caption="Calendar"/>
    <dimension name="Data" uniqueName="[Data]" caption="Data"/>
    <dimension measure="1" name="Measures" uniqueName="[Measures]" caption="Measures"/>
  </dimensions>
  <measureGroups count="3">
    <measureGroup name="All_Measures" caption="All_Measures"/>
    <measureGroup name="Calendar" caption="Calendar"/>
    <measureGroup name="Data" caption="Data"/>
  </measureGroups>
  <maps count="4">
    <map measureGroup="0" dimension="0"/>
    <map measureGroup="1" dimension="1"/>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03.725207523152" backgroundQuery="1" createdVersion="7" refreshedVersion="7" minRefreshableVersion="3" recordCount="0" supportSubquery="1" supportAdvancedDrill="1" xr:uid="{E9A384E4-5411-493C-8260-C80717BCB17C}">
  <cacheSource type="external" connectionId="2"/>
  <cacheFields count="3">
    <cacheField name="[Data].[Date (Year)].[Date (Year)]" caption="Date (Year)" numFmtId="0" hierarchy="17" level="1">
      <sharedItems count="5">
        <s v="2020"/>
        <s v="2021"/>
        <s v="2022"/>
        <s v="2023"/>
        <s v="2024"/>
      </sharedItems>
    </cacheField>
    <cacheField name="[Measures].[Total Profit]" caption="Total Profit" numFmtId="0" hierarchy="22" level="32767"/>
    <cacheField name="[Data].[Product_Category].[Product_Category]" caption="Product_Category" numFmtId="0" hierarchy="13" level="1">
      <sharedItems count="5">
        <s v="Clothing"/>
        <s v="Electronics"/>
        <s v="Furniture"/>
        <s v="Groceries"/>
        <s v="Home Appliances"/>
      </sharedItems>
      <extLst>
        <ext xmlns:x15="http://schemas.microsoft.com/office/spreadsheetml/2010/11/main" uri="{4F2E5C28-24EA-4eb8-9CBF-B6C8F9C3D259}">
          <x15:cachedUniqueNames>
            <x15:cachedUniqueName index="0" name="[Data].[Product_Category].&amp;[Clothing]"/>
            <x15:cachedUniqueName index="1" name="[Data].[Product_Category].&amp;[Electronics]"/>
            <x15:cachedUniqueName index="2" name="[Data].[Product_Category].&amp;[Furniture]"/>
            <x15:cachedUniqueName index="3" name="[Data].[Product_Category].&amp;[Groceries]"/>
            <x15:cachedUniqueName index="4" name="[Data].[Product_Category].&amp;[Home Appliances]"/>
          </x15:cachedUniqueNames>
        </ext>
      </extLst>
    </cacheField>
  </cacheFields>
  <cacheHierarchies count="36">
    <cacheHierarchy uniqueName="[All_Measures].[All_Measures]" caption="All_Measures" attribute="1" defaultMemberUniqueName="[All_Measures].[All_Measures].[All]" allUniqueName="[All_Measures].[All_Measures].[All]" dimensionUniqueName="[All_Measures]"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Year]" caption="Year" attribute="1" defaultMemberUniqueName="[Data].[Year].[All]" allUniqueName="[Data].[Year].[All]" dimensionUniqueName="[Data]" displayFolder="" count="0" memberValueDatatype="20" unbalanced="0"/>
    <cacheHierarchy uniqueName="[Data].[Month]" caption="Month" attribute="1" defaultMemberUniqueName="[Data].[Month].[All]" allUniqueName="[Data].[Month].[All]" dimensionUniqueName="[Data]" displayFolder="" count="0" memberValueDatatype="130" unbalanced="0"/>
    <cacheHierarchy uniqueName="[Data].[Region]" caption="Region" attribute="1" defaultMemberUniqueName="[Data].[Region].[All]" allUniqueName="[Data].[Region].[All]" dimensionUniqueName="[Data]" displayFolder="" count="0" memberValueDatatype="130" unbalanced="0"/>
    <cacheHierarchy uniqueName="[Data].[Product_Category]" caption="Product_Category" attribute="1" defaultMemberUniqueName="[Data].[Product_Category].[All]" allUniqueName="[Data].[Product_Category].[All]" dimensionUniqueName="[Data]" displayFolder="" count="2" memberValueDatatype="130" unbalanced="0">
      <fieldsUsage count="2">
        <fieldUsage x="-1"/>
        <fieldUsage x="2"/>
      </fieldsUsage>
    </cacheHierarchy>
    <cacheHierarchy uniqueName="[Data].[Sales]" caption="Sales" attribute="1" defaultMemberUniqueName="[Data].[Sales].[All]" allUniqueName="[Data].[Sales].[All]" dimensionUniqueName="[Data]" displayFolder="" count="0" memberValueDatatype="20" unbalanced="0"/>
    <cacheHierarchy uniqueName="[Data].[Expenses]" caption="Expenses" attribute="1" defaultMemberUniqueName="[Data].[Expenses].[All]" allUniqueName="[Data].[Expenses].[All]" dimensionUniqueName="[Data]" displayFolder="" count="0" memberValueDatatype="20" unbalanced="0"/>
    <cacheHierarchy uniqueName="[Data].[Profit]" caption="Profit" attribute="1" defaultMemberUniqueName="[Data].[Profit].[All]" allUniqueName="[Data].[Profit].[All]" dimensionUniqueName="[Data]" displayFolder="" count="0" memberValueDatatype="20" unbalanced="0"/>
    <cacheHierarchy uniqueName="[Data].[Date (Year)]" caption="Date (Year)" attribute="1" defaultMemberUniqueName="[Data].[Date (Year)].[All]" allUniqueName="[Data].[Date (Year)].[All]" dimensionUniqueName="[Data]" displayFolder="" count="2" memberValueDatatype="130" unbalanced="0">
      <fieldsUsage count="2">
        <fieldUsage x="-1"/>
        <fieldUsage x="0"/>
      </fieldsUsage>
    </cacheHierarchy>
    <cacheHierarchy uniqueName="[Data].[Date (Quarter)]" caption="Date (Quarter)" attribute="1" defaultMemberUniqueName="[Data].[Date (Quarter)].[All]" allUniqueName="[Data].[Date (Quarter)].[All]" dimensionUniqueName="[Data]" displayFolder="" count="0" memberValueDatatype="130" unbalanced="0"/>
    <cacheHierarchy uniqueName="[Data].[Date (Month)]" caption="Date (Month)" attribute="1" defaultMemberUniqueName="[Data].[Date (Month)].[All]" allUniqueName="[Data].[Date (Month)].[All]" dimensionUniqueName="[Data]" displayFolder="" count="0" memberValueDatatype="130" unbalanced="0"/>
    <cacheHierarchy uniqueName="[Data].[Date (Month Index)]" caption="Date (Month Index)" attribute="1" defaultMemberUniqueName="[Data].[Date (Month Index)].[All]" allUniqueName="[Data].[Date (Month Index)].[All]" dimensionUniqueName="[Data]" displayFolder="" count="0" memberValueDatatype="20" unbalanced="0" hidden="1"/>
    <cacheHierarchy uniqueName="[Measures].[Total Sales]" caption="Total Sales" measure="1" displayFolder="" measureGroup="All_Measures" count="0"/>
    <cacheHierarchy uniqueName="[Measures].[Total Profit]" caption="Total Profit" measure="1" displayFolder="" measureGroup="All_Measures" count="0" oneField="1">
      <fieldsUsage count="1">
        <fieldUsage x="1"/>
      </fieldsUsage>
    </cacheHierarchy>
    <cacheHierarchy uniqueName="[Measures].[Total Expenses]" caption="Total Expenses" measure="1" displayFolder="" measureGroup="All_Measures" count="0"/>
    <cacheHierarchy uniqueName="[Measures].[Profit Margin]" caption="Profit Margin" measure="1" displayFolder="" measureGroup="All_Measures" count="0"/>
    <cacheHierarchy uniqueName="[Measures].[PY Sales]" caption="PY Sales" measure="1" displayFolder="" measureGroup="All_Measures" count="0"/>
    <cacheHierarchy uniqueName="[Measures].[PY Profit]" caption="PY Profit" measure="1" displayFolder="" measureGroup="All_Measures" count="0"/>
    <cacheHierarchy uniqueName="[Measures].[PY Expenses]" caption="PY Expenses" measure="1" displayFolder="" measureGroup="All_Measures" count="0"/>
    <cacheHierarchy uniqueName="[Measures].[YoY Sales]" caption="YoY Sales" measure="1" displayFolder="" measureGroup="All_Measures" count="0"/>
    <cacheHierarchy uniqueName="[Measures].[YoY Profit]" caption="YoY Profit" measure="1" displayFolder="" measureGroup="All_Measures" count="0"/>
    <cacheHierarchy uniqueName="[Measures].[YoY Expenses]" caption="YoY Expenses" measure="1" displayFolder="" measureGroup="All_Measures" count="0"/>
    <cacheHierarchy uniqueName="[Measures].[total transactions]" caption="total transactions" measure="1" displayFolder="" measureGroup="All_Measures" count="0"/>
    <cacheHierarchy uniqueName="[Measures].[__XL_Count Data]" caption="__XL_Count Data" measure="1" displayFolder="" measureGroup="Data" count="0" hidden="1"/>
    <cacheHierarchy uniqueName="[Measures].[__XL_Count All_Measures]" caption="__XL_Count All_Measures" measure="1" displayFolder="" measureGroup="All_Measur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4">
    <dimension name="All_Measures" uniqueName="[All_Measures]" caption="All_Measures"/>
    <dimension name="Calendar" uniqueName="[Calendar]" caption="Calendar"/>
    <dimension name="Data" uniqueName="[Data]" caption="Data"/>
    <dimension measure="1" name="Measures" uniqueName="[Measures]" caption="Measures"/>
  </dimensions>
  <measureGroups count="3">
    <measureGroup name="All_Measures" caption="All_Measures"/>
    <measureGroup name="Calendar" caption="Calendar"/>
    <measureGroup name="Data" caption="Data"/>
  </measureGroups>
  <maps count="4">
    <map measureGroup="0" dimension="0"/>
    <map measureGroup="1" dimension="1"/>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03.725208101852" backgroundQuery="1" createdVersion="7" refreshedVersion="7" minRefreshableVersion="3" recordCount="0" supportSubquery="1" supportAdvancedDrill="1" xr:uid="{52903013-4DEF-4330-8C30-EBD5E75157D6}">
  <cacheSource type="external" connectionId="2"/>
  <cacheFields count="5">
    <cacheField name="[Data].[Date (Year)].[Date (Year)]" caption="Date (Year)" numFmtId="0" hierarchy="17" level="1">
      <sharedItems count="5">
        <s v="2020"/>
        <s v="2021"/>
        <s v="2022"/>
        <s v="2023"/>
        <s v="2024"/>
      </sharedItems>
    </cacheField>
    <cacheField name="[Measures].[Total Profit]" caption="Total Profit" numFmtId="0" hierarchy="22" level="32767"/>
    <cacheField name="[Measures].[Total Sales]" caption="Total Sales" numFmtId="0" hierarchy="21" level="32767"/>
    <cacheField name="[Measures].[Total Expenses]" caption="Total Expenses" numFmtId="0" hierarchy="23" level="32767"/>
    <cacheField name="[Measures].[Profit Margin]" caption="Profit Margin" numFmtId="0" hierarchy="24" level="32767"/>
  </cacheFields>
  <cacheHierarchies count="36">
    <cacheHierarchy uniqueName="[All_Measures].[All_Measures]" caption="All_Measures" attribute="1" defaultMemberUniqueName="[All_Measures].[All_Measures].[All]" allUniqueName="[All_Measures].[All_Measures].[All]" dimensionUniqueName="[All_Measures]"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Year]" caption="Year" attribute="1" defaultMemberUniqueName="[Data].[Year].[All]" allUniqueName="[Data].[Year].[All]" dimensionUniqueName="[Data]" displayFolder="" count="0" memberValueDatatype="20" unbalanced="0"/>
    <cacheHierarchy uniqueName="[Data].[Month]" caption="Month" attribute="1" defaultMemberUniqueName="[Data].[Month].[All]" allUniqueName="[Data].[Month].[All]" dimensionUniqueName="[Data]" displayFolder="" count="0" memberValueDatatype="130" unbalanced="0"/>
    <cacheHierarchy uniqueName="[Data].[Region]" caption="Region" attribute="1" defaultMemberUniqueName="[Data].[Region].[All]" allUniqueName="[Data].[Region].[All]" dimensionUniqueName="[Data]" displayFolder="" count="0" memberValueDatatype="130" unbalanced="0"/>
    <cacheHierarchy uniqueName="[Data].[Product_Category]" caption="Product_Category" attribute="1" defaultMemberUniqueName="[Data].[Product_Category].[All]" allUniqueName="[Data].[Product_Category].[All]" dimensionUniqueName="[Data]" displayFolder="" count="0" memberValueDatatype="130" unbalanced="0"/>
    <cacheHierarchy uniqueName="[Data].[Sales]" caption="Sales" attribute="1" defaultMemberUniqueName="[Data].[Sales].[All]" allUniqueName="[Data].[Sales].[All]" dimensionUniqueName="[Data]" displayFolder="" count="0" memberValueDatatype="20" unbalanced="0"/>
    <cacheHierarchy uniqueName="[Data].[Expenses]" caption="Expenses" attribute="1" defaultMemberUniqueName="[Data].[Expenses].[All]" allUniqueName="[Data].[Expenses].[All]" dimensionUniqueName="[Data]" displayFolder="" count="0" memberValueDatatype="20" unbalanced="0"/>
    <cacheHierarchy uniqueName="[Data].[Profit]" caption="Profit" attribute="1" defaultMemberUniqueName="[Data].[Profit].[All]" allUniqueName="[Data].[Profit].[All]" dimensionUniqueName="[Data]" displayFolder="" count="0" memberValueDatatype="20" unbalanced="0"/>
    <cacheHierarchy uniqueName="[Data].[Date (Year)]" caption="Date (Year)" attribute="1" defaultMemberUniqueName="[Data].[Date (Year)].[All]" allUniqueName="[Data].[Date (Year)].[All]" dimensionUniqueName="[Data]" displayFolder="" count="2" memberValueDatatype="130" unbalanced="0">
      <fieldsUsage count="2">
        <fieldUsage x="-1"/>
        <fieldUsage x="0"/>
      </fieldsUsage>
    </cacheHierarchy>
    <cacheHierarchy uniqueName="[Data].[Date (Quarter)]" caption="Date (Quarter)" attribute="1" defaultMemberUniqueName="[Data].[Date (Quarter)].[All]" allUniqueName="[Data].[Date (Quarter)].[All]" dimensionUniqueName="[Data]" displayFolder="" count="0" memberValueDatatype="130" unbalanced="0"/>
    <cacheHierarchy uniqueName="[Data].[Date (Month)]" caption="Date (Month)" attribute="1" defaultMemberUniqueName="[Data].[Date (Month)].[All]" allUniqueName="[Data].[Date (Month)].[All]" dimensionUniqueName="[Data]" displayFolder="" count="0" memberValueDatatype="130" unbalanced="0"/>
    <cacheHierarchy uniqueName="[Data].[Date (Month Index)]" caption="Date (Month Index)" attribute="1" defaultMemberUniqueName="[Data].[Date (Month Index)].[All]" allUniqueName="[Data].[Date (Month Index)].[All]" dimensionUniqueName="[Data]" displayFolder="" count="0" memberValueDatatype="20" unbalanced="0" hidden="1"/>
    <cacheHierarchy uniqueName="[Measures].[Total Sales]" caption="Total Sales" measure="1" displayFolder="" measureGroup="All_Measures" count="0" oneField="1">
      <fieldsUsage count="1">
        <fieldUsage x="2"/>
      </fieldsUsage>
    </cacheHierarchy>
    <cacheHierarchy uniqueName="[Measures].[Total Profit]" caption="Total Profit" measure="1" displayFolder="" measureGroup="All_Measures" count="0" oneField="1">
      <fieldsUsage count="1">
        <fieldUsage x="1"/>
      </fieldsUsage>
    </cacheHierarchy>
    <cacheHierarchy uniqueName="[Measures].[Total Expenses]" caption="Total Expenses" measure="1" displayFolder="" measureGroup="All_Measures" count="0" oneField="1">
      <fieldsUsage count="1">
        <fieldUsage x="3"/>
      </fieldsUsage>
    </cacheHierarchy>
    <cacheHierarchy uniqueName="[Measures].[Profit Margin]" caption="Profit Margin" measure="1" displayFolder="" measureGroup="All_Measures" count="0" oneField="1">
      <fieldsUsage count="1">
        <fieldUsage x="4"/>
      </fieldsUsage>
    </cacheHierarchy>
    <cacheHierarchy uniqueName="[Measures].[PY Sales]" caption="PY Sales" measure="1" displayFolder="" measureGroup="All_Measures" count="0"/>
    <cacheHierarchy uniqueName="[Measures].[PY Profit]" caption="PY Profit" measure="1" displayFolder="" measureGroup="All_Measures" count="0"/>
    <cacheHierarchy uniqueName="[Measures].[PY Expenses]" caption="PY Expenses" measure="1" displayFolder="" measureGroup="All_Measures" count="0"/>
    <cacheHierarchy uniqueName="[Measures].[YoY Sales]" caption="YoY Sales" measure="1" displayFolder="" measureGroup="All_Measures" count="0"/>
    <cacheHierarchy uniqueName="[Measures].[YoY Profit]" caption="YoY Profit" measure="1" displayFolder="" measureGroup="All_Measures" count="0"/>
    <cacheHierarchy uniqueName="[Measures].[YoY Expenses]" caption="YoY Expenses" measure="1" displayFolder="" measureGroup="All_Measures" count="0"/>
    <cacheHierarchy uniqueName="[Measures].[total transactions]" caption="total transactions" measure="1" displayFolder="" measureGroup="All_Measures" count="0"/>
    <cacheHierarchy uniqueName="[Measures].[__XL_Count Data]" caption="__XL_Count Data" measure="1" displayFolder="" measureGroup="Data" count="0" hidden="1"/>
    <cacheHierarchy uniqueName="[Measures].[__XL_Count All_Measures]" caption="__XL_Count All_Measures" measure="1" displayFolder="" measureGroup="All_Measur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4">
    <dimension name="All_Measures" uniqueName="[All_Measures]" caption="All_Measures"/>
    <dimension name="Calendar" uniqueName="[Calendar]" caption="Calendar"/>
    <dimension name="Data" uniqueName="[Data]" caption="Data"/>
    <dimension measure="1" name="Measures" uniqueName="[Measures]" caption="Measures"/>
  </dimensions>
  <measureGroups count="3">
    <measureGroup name="All_Measures" caption="All_Measures"/>
    <measureGroup name="Calendar" caption="Calendar"/>
    <measureGroup name="Data" caption="Data"/>
  </measureGroups>
  <maps count="4">
    <map measureGroup="0" dimension="0"/>
    <map measureGroup="1" dimension="1"/>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03.725208449076" backgroundQuery="1" createdVersion="7" refreshedVersion="7" minRefreshableVersion="3" recordCount="0" supportSubquery="1" supportAdvancedDrill="1" xr:uid="{E3DD5432-FF6B-4F82-BAF3-DE2A10FBBF8B}">
  <cacheSource type="external" connectionId="2"/>
  <cacheFields count="3">
    <cacheField name="[Data].[Date (Year)].[Date (Year)]" caption="Date (Year)" numFmtId="0" hierarchy="17" level="1">
      <sharedItems count="5">
        <s v="2020"/>
        <s v="2021"/>
        <s v="2022"/>
        <s v="2023"/>
        <s v="2024"/>
      </sharedItems>
    </cacheField>
    <cacheField name="[Data].[Month].[Month]" caption="Month" numFmtId="0" hierarchy="11" level="1">
      <sharedItems count="12">
        <s v="Apr"/>
        <s v="Aug"/>
        <s v="Dec"/>
        <s v="Feb"/>
        <s v="Jan"/>
        <s v="Jul"/>
        <s v="Jun"/>
        <s v="Mar"/>
        <s v="May"/>
        <s v="Nov"/>
        <s v="Oct"/>
        <s v="Sep"/>
      </sharedItems>
      <extLst>
        <ext xmlns:x15="http://schemas.microsoft.com/office/spreadsheetml/2010/11/main" uri="{4F2E5C28-24EA-4eb8-9CBF-B6C8F9C3D259}">
          <x15:cachedUniqueNames>
            <x15:cachedUniqueName index="0" name="[Data].[Month].&amp;[Apr]"/>
            <x15:cachedUniqueName index="1" name="[Data].[Month].&amp;[Aug]"/>
            <x15:cachedUniqueName index="2" name="[Data].[Month].&amp;[Dec]"/>
            <x15:cachedUniqueName index="3" name="[Data].[Month].&amp;[Feb]"/>
            <x15:cachedUniqueName index="4" name="[Data].[Month].&amp;[Jan]"/>
            <x15:cachedUniqueName index="5" name="[Data].[Month].&amp;[Jul]"/>
            <x15:cachedUniqueName index="6" name="[Data].[Month].&amp;[Jun]"/>
            <x15:cachedUniqueName index="7" name="[Data].[Month].&amp;[Mar]"/>
            <x15:cachedUniqueName index="8" name="[Data].[Month].&amp;[May]"/>
            <x15:cachedUniqueName index="9" name="[Data].[Month].&amp;[Nov]"/>
            <x15:cachedUniqueName index="10" name="[Data].[Month].&amp;[Oct]"/>
            <x15:cachedUniqueName index="11" name="[Data].[Month].&amp;[Sep]"/>
          </x15:cachedUniqueNames>
        </ext>
      </extLst>
    </cacheField>
    <cacheField name="[Measures].[Total Sales]" caption="Total Sales" numFmtId="0" hierarchy="21" level="32767"/>
  </cacheFields>
  <cacheHierarchies count="36">
    <cacheHierarchy uniqueName="[All_Measures].[All_Measures]" caption="All_Measures" attribute="1" defaultMemberUniqueName="[All_Measures].[All_Measures].[All]" allUniqueName="[All_Measures].[All_Measures].[All]" dimensionUniqueName="[All_Measures]"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Year]" caption="Year" attribute="1" defaultMemberUniqueName="[Data].[Year].[All]" allUniqueName="[Data].[Year].[All]" dimensionUniqueName="[Data]" displayFolder="" count="0" memberValueDatatype="20" unbalanced="0"/>
    <cacheHierarchy uniqueName="[Data].[Month]" caption="Month" attribute="1" defaultMemberUniqueName="[Data].[Month].[All]" allUniqueName="[Data].[Month].[All]" dimensionUniqueName="[Data]" displayFolder="" count="2" memberValueDatatype="130" unbalanced="0">
      <fieldsUsage count="2">
        <fieldUsage x="-1"/>
        <fieldUsage x="1"/>
      </fieldsUsage>
    </cacheHierarchy>
    <cacheHierarchy uniqueName="[Data].[Region]" caption="Region" attribute="1" defaultMemberUniqueName="[Data].[Region].[All]" allUniqueName="[Data].[Region].[All]" dimensionUniqueName="[Data]" displayFolder="" count="0" memberValueDatatype="130" unbalanced="0"/>
    <cacheHierarchy uniqueName="[Data].[Product_Category]" caption="Product_Category" attribute="1" defaultMemberUniqueName="[Data].[Product_Category].[All]" allUniqueName="[Data].[Product_Category].[All]" dimensionUniqueName="[Data]" displayFolder="" count="0" memberValueDatatype="130" unbalanced="0"/>
    <cacheHierarchy uniqueName="[Data].[Sales]" caption="Sales" attribute="1" defaultMemberUniqueName="[Data].[Sales].[All]" allUniqueName="[Data].[Sales].[All]" dimensionUniqueName="[Data]" displayFolder="" count="0" memberValueDatatype="20" unbalanced="0"/>
    <cacheHierarchy uniqueName="[Data].[Expenses]" caption="Expenses" attribute="1" defaultMemberUniqueName="[Data].[Expenses].[All]" allUniqueName="[Data].[Expenses].[All]" dimensionUniqueName="[Data]" displayFolder="" count="0" memberValueDatatype="20" unbalanced="0"/>
    <cacheHierarchy uniqueName="[Data].[Profit]" caption="Profit" attribute="1" defaultMemberUniqueName="[Data].[Profit].[All]" allUniqueName="[Data].[Profit].[All]" dimensionUniqueName="[Data]" displayFolder="" count="0" memberValueDatatype="20" unbalanced="0"/>
    <cacheHierarchy uniqueName="[Data].[Date (Year)]" caption="Date (Year)" attribute="1" defaultMemberUniqueName="[Data].[Date (Year)].[All]" allUniqueName="[Data].[Date (Year)].[All]" dimensionUniqueName="[Data]" displayFolder="" count="2" memberValueDatatype="130" unbalanced="0">
      <fieldsUsage count="2">
        <fieldUsage x="-1"/>
        <fieldUsage x="0"/>
      </fieldsUsage>
    </cacheHierarchy>
    <cacheHierarchy uniqueName="[Data].[Date (Quarter)]" caption="Date (Quarter)" attribute="1" defaultMemberUniqueName="[Data].[Date (Quarter)].[All]" allUniqueName="[Data].[Date (Quarter)].[All]" dimensionUniqueName="[Data]" displayFolder="" count="0" memberValueDatatype="130" unbalanced="0"/>
    <cacheHierarchy uniqueName="[Data].[Date (Month)]" caption="Date (Month)" attribute="1" defaultMemberUniqueName="[Data].[Date (Month)].[All]" allUniqueName="[Data].[Date (Month)].[All]" dimensionUniqueName="[Data]" displayFolder="" count="0" memberValueDatatype="130" unbalanced="0"/>
    <cacheHierarchy uniqueName="[Data].[Date (Month Index)]" caption="Date (Month Index)" attribute="1" defaultMemberUniqueName="[Data].[Date (Month Index)].[All]" allUniqueName="[Data].[Date (Month Index)].[All]" dimensionUniqueName="[Data]" displayFolder="" count="0" memberValueDatatype="20" unbalanced="0" hidden="1"/>
    <cacheHierarchy uniqueName="[Measures].[Total Sales]" caption="Total Sales" measure="1" displayFolder="" measureGroup="All_Measures" count="0" oneField="1">
      <fieldsUsage count="1">
        <fieldUsage x="2"/>
      </fieldsUsage>
    </cacheHierarchy>
    <cacheHierarchy uniqueName="[Measures].[Total Profit]" caption="Total Profit" measure="1" displayFolder="" measureGroup="All_Measures" count="0"/>
    <cacheHierarchy uniqueName="[Measures].[Total Expenses]" caption="Total Expenses" measure="1" displayFolder="" measureGroup="All_Measures" count="0"/>
    <cacheHierarchy uniqueName="[Measures].[Profit Margin]" caption="Profit Margin" measure="1" displayFolder="" measureGroup="All_Measures" count="0"/>
    <cacheHierarchy uniqueName="[Measures].[PY Sales]" caption="PY Sales" measure="1" displayFolder="" measureGroup="All_Measures" count="0"/>
    <cacheHierarchy uniqueName="[Measures].[PY Profit]" caption="PY Profit" measure="1" displayFolder="" measureGroup="All_Measures" count="0"/>
    <cacheHierarchy uniqueName="[Measures].[PY Expenses]" caption="PY Expenses" measure="1" displayFolder="" measureGroup="All_Measures" count="0"/>
    <cacheHierarchy uniqueName="[Measures].[YoY Sales]" caption="YoY Sales" measure="1" displayFolder="" measureGroup="All_Measures" count="0"/>
    <cacheHierarchy uniqueName="[Measures].[YoY Profit]" caption="YoY Profit" measure="1" displayFolder="" measureGroup="All_Measures" count="0"/>
    <cacheHierarchy uniqueName="[Measures].[YoY Expenses]" caption="YoY Expenses" measure="1" displayFolder="" measureGroup="All_Measures" count="0"/>
    <cacheHierarchy uniqueName="[Measures].[total transactions]" caption="total transactions" measure="1" displayFolder="" measureGroup="All_Measures" count="0"/>
    <cacheHierarchy uniqueName="[Measures].[__XL_Count Data]" caption="__XL_Count Data" measure="1" displayFolder="" measureGroup="Data" count="0" hidden="1"/>
    <cacheHierarchy uniqueName="[Measures].[__XL_Count All_Measures]" caption="__XL_Count All_Measures" measure="1" displayFolder="" measureGroup="All_Measur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4">
    <dimension name="All_Measures" uniqueName="[All_Measures]" caption="All_Measures"/>
    <dimension name="Calendar" uniqueName="[Calendar]" caption="Calendar"/>
    <dimension name="Data" uniqueName="[Data]" caption="Data"/>
    <dimension measure="1" name="Measures" uniqueName="[Measures]" caption="Measures"/>
  </dimensions>
  <measureGroups count="3">
    <measureGroup name="All_Measures" caption="All_Measures"/>
    <measureGroup name="Calendar" caption="Calendar"/>
    <measureGroup name="Data" caption="Data"/>
  </measureGroups>
  <maps count="4">
    <map measureGroup="0" dimension="0"/>
    <map measureGroup="1" dimension="1"/>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03.725208912037" backgroundQuery="1" createdVersion="7" refreshedVersion="7" minRefreshableVersion="3" recordCount="0" supportSubquery="1" supportAdvancedDrill="1" xr:uid="{87AEAE77-695B-414D-AC1D-3AE9F0B776D6}">
  <cacheSource type="external" connectionId="2"/>
  <cacheFields count="3">
    <cacheField name="[Data].[Date (Year)].[Date (Year)]" caption="Date (Year)" numFmtId="0" hierarchy="17" level="1">
      <sharedItems count="5">
        <s v="2020"/>
        <s v="2021"/>
        <s v="2022"/>
        <s v="2023"/>
        <s v="2024"/>
      </sharedItems>
    </cacheField>
    <cacheField name="[Data].[Month].[Month]" caption="Month" numFmtId="0" hierarchy="11" level="1">
      <sharedItems count="12">
        <s v="Apr"/>
        <s v="Aug"/>
        <s v="Dec"/>
        <s v="Feb"/>
        <s v="Jan"/>
        <s v="Jul"/>
        <s v="Jun"/>
        <s v="Mar"/>
        <s v="May"/>
        <s v="Nov"/>
        <s v="Oct"/>
        <s v="Sep"/>
      </sharedItems>
      <extLst>
        <ext xmlns:x15="http://schemas.microsoft.com/office/spreadsheetml/2010/11/main" uri="{4F2E5C28-24EA-4eb8-9CBF-B6C8F9C3D259}">
          <x15:cachedUniqueNames>
            <x15:cachedUniqueName index="0" name="[Data].[Month].&amp;[Apr]"/>
            <x15:cachedUniqueName index="1" name="[Data].[Month].&amp;[Aug]"/>
            <x15:cachedUniqueName index="2" name="[Data].[Month].&amp;[Dec]"/>
            <x15:cachedUniqueName index="3" name="[Data].[Month].&amp;[Feb]"/>
            <x15:cachedUniqueName index="4" name="[Data].[Month].&amp;[Jan]"/>
            <x15:cachedUniqueName index="5" name="[Data].[Month].&amp;[Jul]"/>
            <x15:cachedUniqueName index="6" name="[Data].[Month].&amp;[Jun]"/>
            <x15:cachedUniqueName index="7" name="[Data].[Month].&amp;[Mar]"/>
            <x15:cachedUniqueName index="8" name="[Data].[Month].&amp;[May]"/>
            <x15:cachedUniqueName index="9" name="[Data].[Month].&amp;[Nov]"/>
            <x15:cachedUniqueName index="10" name="[Data].[Month].&amp;[Oct]"/>
            <x15:cachedUniqueName index="11" name="[Data].[Month].&amp;[Sep]"/>
          </x15:cachedUniqueNames>
        </ext>
      </extLst>
    </cacheField>
    <cacheField name="[Measures].[Total Profit]" caption="Total Profit" numFmtId="0" hierarchy="22" level="32767"/>
  </cacheFields>
  <cacheHierarchies count="36">
    <cacheHierarchy uniqueName="[All_Measures].[All_Measures]" caption="All_Measures" attribute="1" defaultMemberUniqueName="[All_Measures].[All_Measures].[All]" allUniqueName="[All_Measures].[All_Measures].[All]" dimensionUniqueName="[All_Measures]"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Year]" caption="Year" attribute="1" defaultMemberUniqueName="[Data].[Year].[All]" allUniqueName="[Data].[Year].[All]" dimensionUniqueName="[Data]" displayFolder="" count="0" memberValueDatatype="20" unbalanced="0"/>
    <cacheHierarchy uniqueName="[Data].[Month]" caption="Month" attribute="1" defaultMemberUniqueName="[Data].[Month].[All]" allUniqueName="[Data].[Month].[All]" dimensionUniqueName="[Data]" displayFolder="" count="2" memberValueDatatype="130" unbalanced="0">
      <fieldsUsage count="2">
        <fieldUsage x="-1"/>
        <fieldUsage x="1"/>
      </fieldsUsage>
    </cacheHierarchy>
    <cacheHierarchy uniqueName="[Data].[Region]" caption="Region" attribute="1" defaultMemberUniqueName="[Data].[Region].[All]" allUniqueName="[Data].[Region].[All]" dimensionUniqueName="[Data]" displayFolder="" count="0" memberValueDatatype="130" unbalanced="0"/>
    <cacheHierarchy uniqueName="[Data].[Product_Category]" caption="Product_Category" attribute="1" defaultMemberUniqueName="[Data].[Product_Category].[All]" allUniqueName="[Data].[Product_Category].[All]" dimensionUniqueName="[Data]" displayFolder="" count="0" memberValueDatatype="130" unbalanced="0"/>
    <cacheHierarchy uniqueName="[Data].[Sales]" caption="Sales" attribute="1" defaultMemberUniqueName="[Data].[Sales].[All]" allUniqueName="[Data].[Sales].[All]" dimensionUniqueName="[Data]" displayFolder="" count="0" memberValueDatatype="20" unbalanced="0"/>
    <cacheHierarchy uniqueName="[Data].[Expenses]" caption="Expenses" attribute="1" defaultMemberUniqueName="[Data].[Expenses].[All]" allUniqueName="[Data].[Expenses].[All]" dimensionUniqueName="[Data]" displayFolder="" count="0" memberValueDatatype="20" unbalanced="0"/>
    <cacheHierarchy uniqueName="[Data].[Profit]" caption="Profit" attribute="1" defaultMemberUniqueName="[Data].[Profit].[All]" allUniqueName="[Data].[Profit].[All]" dimensionUniqueName="[Data]" displayFolder="" count="0" memberValueDatatype="20" unbalanced="0"/>
    <cacheHierarchy uniqueName="[Data].[Date (Year)]" caption="Date (Year)" attribute="1" defaultMemberUniqueName="[Data].[Date (Year)].[All]" allUniqueName="[Data].[Date (Year)].[All]" dimensionUniqueName="[Data]" displayFolder="" count="2" memberValueDatatype="130" unbalanced="0">
      <fieldsUsage count="2">
        <fieldUsage x="-1"/>
        <fieldUsage x="0"/>
      </fieldsUsage>
    </cacheHierarchy>
    <cacheHierarchy uniqueName="[Data].[Date (Quarter)]" caption="Date (Quarter)" attribute="1" defaultMemberUniqueName="[Data].[Date (Quarter)].[All]" allUniqueName="[Data].[Date (Quarter)].[All]" dimensionUniqueName="[Data]" displayFolder="" count="0" memberValueDatatype="130" unbalanced="0"/>
    <cacheHierarchy uniqueName="[Data].[Date (Month)]" caption="Date (Month)" attribute="1" defaultMemberUniqueName="[Data].[Date (Month)].[All]" allUniqueName="[Data].[Date (Month)].[All]" dimensionUniqueName="[Data]" displayFolder="" count="0" memberValueDatatype="130" unbalanced="0"/>
    <cacheHierarchy uniqueName="[Data].[Date (Month Index)]" caption="Date (Month Index)" attribute="1" defaultMemberUniqueName="[Data].[Date (Month Index)].[All]" allUniqueName="[Data].[Date (Month Index)].[All]" dimensionUniqueName="[Data]" displayFolder="" count="0" memberValueDatatype="20" unbalanced="0" hidden="1"/>
    <cacheHierarchy uniqueName="[Measures].[Total Sales]" caption="Total Sales" measure="1" displayFolder="" measureGroup="All_Measures" count="0"/>
    <cacheHierarchy uniqueName="[Measures].[Total Profit]" caption="Total Profit" measure="1" displayFolder="" measureGroup="All_Measures" count="0" oneField="1">
      <fieldsUsage count="1">
        <fieldUsage x="2"/>
      </fieldsUsage>
    </cacheHierarchy>
    <cacheHierarchy uniqueName="[Measures].[Total Expenses]" caption="Total Expenses" measure="1" displayFolder="" measureGroup="All_Measures" count="0"/>
    <cacheHierarchy uniqueName="[Measures].[Profit Margin]" caption="Profit Margin" measure="1" displayFolder="" measureGroup="All_Measures" count="0"/>
    <cacheHierarchy uniqueName="[Measures].[PY Sales]" caption="PY Sales" measure="1" displayFolder="" measureGroup="All_Measures" count="0"/>
    <cacheHierarchy uniqueName="[Measures].[PY Profit]" caption="PY Profit" measure="1" displayFolder="" measureGroup="All_Measures" count="0"/>
    <cacheHierarchy uniqueName="[Measures].[PY Expenses]" caption="PY Expenses" measure="1" displayFolder="" measureGroup="All_Measures" count="0"/>
    <cacheHierarchy uniqueName="[Measures].[YoY Sales]" caption="YoY Sales" measure="1" displayFolder="" measureGroup="All_Measures" count="0"/>
    <cacheHierarchy uniqueName="[Measures].[YoY Profit]" caption="YoY Profit" measure="1" displayFolder="" measureGroup="All_Measures" count="0"/>
    <cacheHierarchy uniqueName="[Measures].[YoY Expenses]" caption="YoY Expenses" measure="1" displayFolder="" measureGroup="All_Measures" count="0"/>
    <cacheHierarchy uniqueName="[Measures].[total transactions]" caption="total transactions" measure="1" displayFolder="" measureGroup="All_Measures" count="0"/>
    <cacheHierarchy uniqueName="[Measures].[__XL_Count Data]" caption="__XL_Count Data" measure="1" displayFolder="" measureGroup="Data" count="0" hidden="1"/>
    <cacheHierarchy uniqueName="[Measures].[__XL_Count All_Measures]" caption="__XL_Count All_Measures" measure="1" displayFolder="" measureGroup="All_Measur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4">
    <dimension name="All_Measures" uniqueName="[All_Measures]" caption="All_Measures"/>
    <dimension name="Calendar" uniqueName="[Calendar]" caption="Calendar"/>
    <dimension name="Data" uniqueName="[Data]" caption="Data"/>
    <dimension measure="1" name="Measures" uniqueName="[Measures]" caption="Measures"/>
  </dimensions>
  <measureGroups count="3">
    <measureGroup name="All_Measures" caption="All_Measures"/>
    <measureGroup name="Calendar" caption="Calendar"/>
    <measureGroup name="Data" caption="Data"/>
  </measureGroups>
  <maps count="4">
    <map measureGroup="0" dimension="0"/>
    <map measureGroup="1" dimension="1"/>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03.725209143522" backgroundQuery="1" createdVersion="7" refreshedVersion="7" minRefreshableVersion="3" recordCount="0" supportSubquery="1" supportAdvancedDrill="1" xr:uid="{4AA2D7BE-9C9E-4321-A7BB-7D15E17FF9EB}">
  <cacheSource type="external" connectionId="2"/>
  <cacheFields count="3">
    <cacheField name="[Data].[Date (Year)].[Date (Year)]" caption="Date (Year)" numFmtId="0" hierarchy="17" level="1">
      <sharedItems count="5">
        <s v="2020"/>
        <s v="2021"/>
        <s v="2022"/>
        <s v="2023"/>
        <s v="2024"/>
      </sharedItems>
    </cacheField>
    <cacheField name="[Data].[Month].[Month]" caption="Month" numFmtId="0" hierarchy="11" level="1">
      <sharedItems count="12">
        <s v="Apr"/>
        <s v="Aug"/>
        <s v="Dec"/>
        <s v="Feb"/>
        <s v="Jan"/>
        <s v="Jul"/>
        <s v="Jun"/>
        <s v="Mar"/>
        <s v="May"/>
        <s v="Nov"/>
        <s v="Oct"/>
        <s v="Sep"/>
      </sharedItems>
      <extLst>
        <ext xmlns:x15="http://schemas.microsoft.com/office/spreadsheetml/2010/11/main" uri="{4F2E5C28-24EA-4eb8-9CBF-B6C8F9C3D259}">
          <x15:cachedUniqueNames>
            <x15:cachedUniqueName index="0" name="[Data].[Month].&amp;[Apr]"/>
            <x15:cachedUniqueName index="1" name="[Data].[Month].&amp;[Aug]"/>
            <x15:cachedUniqueName index="2" name="[Data].[Month].&amp;[Dec]"/>
            <x15:cachedUniqueName index="3" name="[Data].[Month].&amp;[Feb]"/>
            <x15:cachedUniqueName index="4" name="[Data].[Month].&amp;[Jan]"/>
            <x15:cachedUniqueName index="5" name="[Data].[Month].&amp;[Jul]"/>
            <x15:cachedUniqueName index="6" name="[Data].[Month].&amp;[Jun]"/>
            <x15:cachedUniqueName index="7" name="[Data].[Month].&amp;[Mar]"/>
            <x15:cachedUniqueName index="8" name="[Data].[Month].&amp;[May]"/>
            <x15:cachedUniqueName index="9" name="[Data].[Month].&amp;[Nov]"/>
            <x15:cachedUniqueName index="10" name="[Data].[Month].&amp;[Oct]"/>
            <x15:cachedUniqueName index="11" name="[Data].[Month].&amp;[Sep]"/>
          </x15:cachedUniqueNames>
        </ext>
      </extLst>
    </cacheField>
    <cacheField name="[Measures].[Total Expenses]" caption="Total Expenses" numFmtId="0" hierarchy="23" level="32767"/>
  </cacheFields>
  <cacheHierarchies count="36">
    <cacheHierarchy uniqueName="[All_Measures].[All_Measures]" caption="All_Measures" attribute="1" defaultMemberUniqueName="[All_Measures].[All_Measures].[All]" allUniqueName="[All_Measures].[All_Measures].[All]" dimensionUniqueName="[All_Measures]"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Year]" caption="Year" attribute="1" defaultMemberUniqueName="[Data].[Year].[All]" allUniqueName="[Data].[Year].[All]" dimensionUniqueName="[Data]" displayFolder="" count="0" memberValueDatatype="20" unbalanced="0"/>
    <cacheHierarchy uniqueName="[Data].[Month]" caption="Month" attribute="1" defaultMemberUniqueName="[Data].[Month].[All]" allUniqueName="[Data].[Month].[All]" dimensionUniqueName="[Data]" displayFolder="" count="2" memberValueDatatype="130" unbalanced="0">
      <fieldsUsage count="2">
        <fieldUsage x="-1"/>
        <fieldUsage x="1"/>
      </fieldsUsage>
    </cacheHierarchy>
    <cacheHierarchy uniqueName="[Data].[Region]" caption="Region" attribute="1" defaultMemberUniqueName="[Data].[Region].[All]" allUniqueName="[Data].[Region].[All]" dimensionUniqueName="[Data]" displayFolder="" count="0" memberValueDatatype="130" unbalanced="0"/>
    <cacheHierarchy uniqueName="[Data].[Product_Category]" caption="Product_Category" attribute="1" defaultMemberUniqueName="[Data].[Product_Category].[All]" allUniqueName="[Data].[Product_Category].[All]" dimensionUniqueName="[Data]" displayFolder="" count="0" memberValueDatatype="130" unbalanced="0"/>
    <cacheHierarchy uniqueName="[Data].[Sales]" caption="Sales" attribute="1" defaultMemberUniqueName="[Data].[Sales].[All]" allUniqueName="[Data].[Sales].[All]" dimensionUniqueName="[Data]" displayFolder="" count="0" memberValueDatatype="20" unbalanced="0"/>
    <cacheHierarchy uniqueName="[Data].[Expenses]" caption="Expenses" attribute="1" defaultMemberUniqueName="[Data].[Expenses].[All]" allUniqueName="[Data].[Expenses].[All]" dimensionUniqueName="[Data]" displayFolder="" count="0" memberValueDatatype="20" unbalanced="0"/>
    <cacheHierarchy uniqueName="[Data].[Profit]" caption="Profit" attribute="1" defaultMemberUniqueName="[Data].[Profit].[All]" allUniqueName="[Data].[Profit].[All]" dimensionUniqueName="[Data]" displayFolder="" count="0" memberValueDatatype="20" unbalanced="0"/>
    <cacheHierarchy uniqueName="[Data].[Date (Year)]" caption="Date (Year)" attribute="1" defaultMemberUniqueName="[Data].[Date (Year)].[All]" allUniqueName="[Data].[Date (Year)].[All]" dimensionUniqueName="[Data]" displayFolder="" count="2" memberValueDatatype="130" unbalanced="0">
      <fieldsUsage count="2">
        <fieldUsage x="-1"/>
        <fieldUsage x="0"/>
      </fieldsUsage>
    </cacheHierarchy>
    <cacheHierarchy uniqueName="[Data].[Date (Quarter)]" caption="Date (Quarter)" attribute="1" defaultMemberUniqueName="[Data].[Date (Quarter)].[All]" allUniqueName="[Data].[Date (Quarter)].[All]" dimensionUniqueName="[Data]" displayFolder="" count="0" memberValueDatatype="130" unbalanced="0"/>
    <cacheHierarchy uniqueName="[Data].[Date (Month)]" caption="Date (Month)" attribute="1" defaultMemberUniqueName="[Data].[Date (Month)].[All]" allUniqueName="[Data].[Date (Month)].[All]" dimensionUniqueName="[Data]" displayFolder="" count="0" memberValueDatatype="130" unbalanced="0"/>
    <cacheHierarchy uniqueName="[Data].[Date (Month Index)]" caption="Date (Month Index)" attribute="1" defaultMemberUniqueName="[Data].[Date (Month Index)].[All]" allUniqueName="[Data].[Date (Month Index)].[All]" dimensionUniqueName="[Data]" displayFolder="" count="0" memberValueDatatype="20" unbalanced="0" hidden="1"/>
    <cacheHierarchy uniqueName="[Measures].[Total Sales]" caption="Total Sales" measure="1" displayFolder="" measureGroup="All_Measures" count="0"/>
    <cacheHierarchy uniqueName="[Measures].[Total Profit]" caption="Total Profit" measure="1" displayFolder="" measureGroup="All_Measures" count="0"/>
    <cacheHierarchy uniqueName="[Measures].[Total Expenses]" caption="Total Expenses" measure="1" displayFolder="" measureGroup="All_Measures" count="0" oneField="1">
      <fieldsUsage count="1">
        <fieldUsage x="2"/>
      </fieldsUsage>
    </cacheHierarchy>
    <cacheHierarchy uniqueName="[Measures].[Profit Margin]" caption="Profit Margin" measure="1" displayFolder="" measureGroup="All_Measures" count="0"/>
    <cacheHierarchy uniqueName="[Measures].[PY Sales]" caption="PY Sales" measure="1" displayFolder="" measureGroup="All_Measures" count="0"/>
    <cacheHierarchy uniqueName="[Measures].[PY Profit]" caption="PY Profit" measure="1" displayFolder="" measureGroup="All_Measures" count="0"/>
    <cacheHierarchy uniqueName="[Measures].[PY Expenses]" caption="PY Expenses" measure="1" displayFolder="" measureGroup="All_Measures" count="0"/>
    <cacheHierarchy uniqueName="[Measures].[YoY Sales]" caption="YoY Sales" measure="1" displayFolder="" measureGroup="All_Measures" count="0"/>
    <cacheHierarchy uniqueName="[Measures].[YoY Profit]" caption="YoY Profit" measure="1" displayFolder="" measureGroup="All_Measures" count="0"/>
    <cacheHierarchy uniqueName="[Measures].[YoY Expenses]" caption="YoY Expenses" measure="1" displayFolder="" measureGroup="All_Measures" count="0"/>
    <cacheHierarchy uniqueName="[Measures].[total transactions]" caption="total transactions" measure="1" displayFolder="" measureGroup="All_Measures" count="0"/>
    <cacheHierarchy uniqueName="[Measures].[__XL_Count Data]" caption="__XL_Count Data" measure="1" displayFolder="" measureGroup="Data" count="0" hidden="1"/>
    <cacheHierarchy uniqueName="[Measures].[__XL_Count All_Measures]" caption="__XL_Count All_Measures" measure="1" displayFolder="" measureGroup="All_Measur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4">
    <dimension name="All_Measures" uniqueName="[All_Measures]" caption="All_Measures"/>
    <dimension name="Calendar" uniqueName="[Calendar]" caption="Calendar"/>
    <dimension name="Data" uniqueName="[Data]" caption="Data"/>
    <dimension measure="1" name="Measures" uniqueName="[Measures]" caption="Measures"/>
  </dimensions>
  <measureGroups count="3">
    <measureGroup name="All_Measures" caption="All_Measures"/>
    <measureGroup name="Calendar" caption="Calendar"/>
    <measureGroup name="Data" caption="Data"/>
  </measureGroups>
  <maps count="4">
    <map measureGroup="0" dimension="0"/>
    <map measureGroup="1" dimension="1"/>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03.725209490738" backgroundQuery="1" createdVersion="7" refreshedVersion="7" minRefreshableVersion="3" recordCount="0" supportSubquery="1" supportAdvancedDrill="1" xr:uid="{3FD47431-7405-4B3E-BA4E-48F7F101205F}">
  <cacheSource type="external" connectionId="2"/>
  <cacheFields count="3">
    <cacheField name="[Data].[Date (Year)].[Date (Year)]" caption="Date (Year)" numFmtId="0" hierarchy="17" level="1">
      <sharedItems count="5">
        <s v="2020"/>
        <s v="2021"/>
        <s v="2022"/>
        <s v="2023"/>
        <s v="2024"/>
      </sharedItems>
    </cacheField>
    <cacheField name="[Data].[Month].[Month]" caption="Month" numFmtId="0" hierarchy="11" level="1">
      <sharedItems count="12">
        <s v="Apr"/>
        <s v="Aug"/>
        <s v="Dec"/>
        <s v="Feb"/>
        <s v="Jan"/>
        <s v="Jul"/>
        <s v="Jun"/>
        <s v="Mar"/>
        <s v="May"/>
        <s v="Nov"/>
        <s v="Oct"/>
        <s v="Sep"/>
      </sharedItems>
      <extLst>
        <ext xmlns:x15="http://schemas.microsoft.com/office/spreadsheetml/2010/11/main" uri="{4F2E5C28-24EA-4eb8-9CBF-B6C8F9C3D259}">
          <x15:cachedUniqueNames>
            <x15:cachedUniqueName index="0" name="[Data].[Month].&amp;[Apr]"/>
            <x15:cachedUniqueName index="1" name="[Data].[Month].&amp;[Aug]"/>
            <x15:cachedUniqueName index="2" name="[Data].[Month].&amp;[Dec]"/>
            <x15:cachedUniqueName index="3" name="[Data].[Month].&amp;[Feb]"/>
            <x15:cachedUniqueName index="4" name="[Data].[Month].&amp;[Jan]"/>
            <x15:cachedUniqueName index="5" name="[Data].[Month].&amp;[Jul]"/>
            <x15:cachedUniqueName index="6" name="[Data].[Month].&amp;[Jun]"/>
            <x15:cachedUniqueName index="7" name="[Data].[Month].&amp;[Mar]"/>
            <x15:cachedUniqueName index="8" name="[Data].[Month].&amp;[May]"/>
            <x15:cachedUniqueName index="9" name="[Data].[Month].&amp;[Nov]"/>
            <x15:cachedUniqueName index="10" name="[Data].[Month].&amp;[Oct]"/>
            <x15:cachedUniqueName index="11" name="[Data].[Month].&amp;[Sep]"/>
          </x15:cachedUniqueNames>
        </ext>
      </extLst>
    </cacheField>
    <cacheField name="[Measures].[Profit Margin]" caption="Profit Margin" numFmtId="0" hierarchy="24" level="32767"/>
  </cacheFields>
  <cacheHierarchies count="36">
    <cacheHierarchy uniqueName="[All_Measures].[All_Measures]" caption="All_Measures" attribute="1" defaultMemberUniqueName="[All_Measures].[All_Measures].[All]" allUniqueName="[All_Measures].[All_Measures].[All]" dimensionUniqueName="[All_Measures]"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Year]" caption="Year" attribute="1" defaultMemberUniqueName="[Data].[Year].[All]" allUniqueName="[Data].[Year].[All]" dimensionUniqueName="[Data]" displayFolder="" count="0" memberValueDatatype="20" unbalanced="0"/>
    <cacheHierarchy uniqueName="[Data].[Month]" caption="Month" attribute="1" defaultMemberUniqueName="[Data].[Month].[All]" allUniqueName="[Data].[Month].[All]" dimensionUniqueName="[Data]" displayFolder="" count="2" memberValueDatatype="130" unbalanced="0">
      <fieldsUsage count="2">
        <fieldUsage x="-1"/>
        <fieldUsage x="1"/>
      </fieldsUsage>
    </cacheHierarchy>
    <cacheHierarchy uniqueName="[Data].[Region]" caption="Region" attribute="1" defaultMemberUniqueName="[Data].[Region].[All]" allUniqueName="[Data].[Region].[All]" dimensionUniqueName="[Data]" displayFolder="" count="0" memberValueDatatype="130" unbalanced="0"/>
    <cacheHierarchy uniqueName="[Data].[Product_Category]" caption="Product_Category" attribute="1" defaultMemberUniqueName="[Data].[Product_Category].[All]" allUniqueName="[Data].[Product_Category].[All]" dimensionUniqueName="[Data]" displayFolder="" count="0" memberValueDatatype="130" unbalanced="0"/>
    <cacheHierarchy uniqueName="[Data].[Sales]" caption="Sales" attribute="1" defaultMemberUniqueName="[Data].[Sales].[All]" allUniqueName="[Data].[Sales].[All]" dimensionUniqueName="[Data]" displayFolder="" count="0" memberValueDatatype="20" unbalanced="0"/>
    <cacheHierarchy uniqueName="[Data].[Expenses]" caption="Expenses" attribute="1" defaultMemberUniqueName="[Data].[Expenses].[All]" allUniqueName="[Data].[Expenses].[All]" dimensionUniqueName="[Data]" displayFolder="" count="0" memberValueDatatype="20" unbalanced="0"/>
    <cacheHierarchy uniqueName="[Data].[Profit]" caption="Profit" attribute="1" defaultMemberUniqueName="[Data].[Profit].[All]" allUniqueName="[Data].[Profit].[All]" dimensionUniqueName="[Data]" displayFolder="" count="0" memberValueDatatype="20" unbalanced="0"/>
    <cacheHierarchy uniqueName="[Data].[Date (Year)]" caption="Date (Year)" attribute="1" defaultMemberUniqueName="[Data].[Date (Year)].[All]" allUniqueName="[Data].[Date (Year)].[All]" dimensionUniqueName="[Data]" displayFolder="" count="2" memberValueDatatype="130" unbalanced="0">
      <fieldsUsage count="2">
        <fieldUsage x="-1"/>
        <fieldUsage x="0"/>
      </fieldsUsage>
    </cacheHierarchy>
    <cacheHierarchy uniqueName="[Data].[Date (Quarter)]" caption="Date (Quarter)" attribute="1" defaultMemberUniqueName="[Data].[Date (Quarter)].[All]" allUniqueName="[Data].[Date (Quarter)].[All]" dimensionUniqueName="[Data]" displayFolder="" count="0" memberValueDatatype="130" unbalanced="0"/>
    <cacheHierarchy uniqueName="[Data].[Date (Month)]" caption="Date (Month)" attribute="1" defaultMemberUniqueName="[Data].[Date (Month)].[All]" allUniqueName="[Data].[Date (Month)].[All]" dimensionUniqueName="[Data]" displayFolder="" count="0" memberValueDatatype="130" unbalanced="0"/>
    <cacheHierarchy uniqueName="[Data].[Date (Month Index)]" caption="Date (Month Index)" attribute="1" defaultMemberUniqueName="[Data].[Date (Month Index)].[All]" allUniqueName="[Data].[Date (Month Index)].[All]" dimensionUniqueName="[Data]" displayFolder="" count="0" memberValueDatatype="20" unbalanced="0" hidden="1"/>
    <cacheHierarchy uniqueName="[Measures].[Total Sales]" caption="Total Sales" measure="1" displayFolder="" measureGroup="All_Measures" count="0"/>
    <cacheHierarchy uniqueName="[Measures].[Total Profit]" caption="Total Profit" measure="1" displayFolder="" measureGroup="All_Measures" count="0"/>
    <cacheHierarchy uniqueName="[Measures].[Total Expenses]" caption="Total Expenses" measure="1" displayFolder="" measureGroup="All_Measures" count="0"/>
    <cacheHierarchy uniqueName="[Measures].[Profit Margin]" caption="Profit Margin" measure="1" displayFolder="" measureGroup="All_Measures" count="0" oneField="1">
      <fieldsUsage count="1">
        <fieldUsage x="2"/>
      </fieldsUsage>
    </cacheHierarchy>
    <cacheHierarchy uniqueName="[Measures].[PY Sales]" caption="PY Sales" measure="1" displayFolder="" measureGroup="All_Measures" count="0"/>
    <cacheHierarchy uniqueName="[Measures].[PY Profit]" caption="PY Profit" measure="1" displayFolder="" measureGroup="All_Measures" count="0"/>
    <cacheHierarchy uniqueName="[Measures].[PY Expenses]" caption="PY Expenses" measure="1" displayFolder="" measureGroup="All_Measures" count="0"/>
    <cacheHierarchy uniqueName="[Measures].[YoY Sales]" caption="YoY Sales" measure="1" displayFolder="" measureGroup="All_Measures" count="0"/>
    <cacheHierarchy uniqueName="[Measures].[YoY Profit]" caption="YoY Profit" measure="1" displayFolder="" measureGroup="All_Measures" count="0"/>
    <cacheHierarchy uniqueName="[Measures].[YoY Expenses]" caption="YoY Expenses" measure="1" displayFolder="" measureGroup="All_Measures" count="0"/>
    <cacheHierarchy uniqueName="[Measures].[total transactions]" caption="total transactions" measure="1" displayFolder="" measureGroup="All_Measures" count="0"/>
    <cacheHierarchy uniqueName="[Measures].[__XL_Count Data]" caption="__XL_Count Data" measure="1" displayFolder="" measureGroup="Data" count="0" hidden="1"/>
    <cacheHierarchy uniqueName="[Measures].[__XL_Count All_Measures]" caption="__XL_Count All_Measures" measure="1" displayFolder="" measureGroup="All_Measur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4">
    <dimension name="All_Measures" uniqueName="[All_Measures]" caption="All_Measures"/>
    <dimension name="Calendar" uniqueName="[Calendar]" caption="Calendar"/>
    <dimension name="Data" uniqueName="[Data]" caption="Data"/>
    <dimension measure="1" name="Measures" uniqueName="[Measures]" caption="Measures"/>
  </dimensions>
  <measureGroups count="3">
    <measureGroup name="All_Measures" caption="All_Measures"/>
    <measureGroup name="Calendar" caption="Calendar"/>
    <measureGroup name="Data" caption="Data"/>
  </measureGroups>
  <maps count="4">
    <map measureGroup="0" dimension="0"/>
    <map measureGroup="1" dimension="1"/>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4F9EF7-6D4F-48B3-A8E7-945A46C8CF58}" name="PivotTable7" cacheId="7" applyNumberFormats="0" applyBorderFormats="0" applyFontFormats="0" applyPatternFormats="0" applyAlignmentFormats="0" applyWidthHeightFormats="1" dataCaption="Values" tag="b3897c67-b781-4d27-b770-640f59229326" updatedVersion="7" minRefreshableVersion="3" useAutoFormatting="1" subtotalHiddenItems="1" rowGrandTotals="0" colGrandTotals="0" itemPrintTitles="1" createdVersion="7" indent="0" compact="0" outline="1" outlineData="1" compactData="0" multipleFieldFilters="0" chartFormat="4" rowHeaderCaption="Year">
  <location ref="U7:V19" firstHeaderRow="1" firstDataRow="1" firstDataCol="1"/>
  <pivotFields count="3">
    <pivotField name="Year" compact="0" allDrilled="1" showAll="0" dataSourceSort="1" defaultSubtotal="0" defaultAttributeDrillState="1">
      <items count="5">
        <item x="0"/>
        <item x="1"/>
        <item x="2"/>
        <item x="3"/>
        <item s="1" x="4"/>
      </items>
      <extLst>
        <ext xmlns:x14="http://schemas.microsoft.com/office/spreadsheetml/2009/9/main" uri="{2946ED86-A175-432a-8AC1-64E0C546D7DE}">
          <x14:pivotField fillDownLabels="1"/>
        </ext>
      </extLst>
    </pivotField>
    <pivotField axis="axisRow" compact="0" allDrilled="1" subtotalTop="0" showAll="0" sortType="ascending" defaultSubtotal="0" defaultAttributeDrillState="1">
      <items count="12">
        <item x="4"/>
        <item x="3"/>
        <item x="7"/>
        <item x="0"/>
        <item x="8"/>
        <item x="6"/>
        <item x="5"/>
        <item x="1"/>
        <item x="11"/>
        <item x="10"/>
        <item x="9"/>
        <item x="2"/>
      </items>
      <extLst>
        <ext xmlns:x14="http://schemas.microsoft.com/office/spreadsheetml/2009/9/main" uri="{2946ED86-A175-432a-8AC1-64E0C546D7DE}">
          <x14:pivotField fillDownLabels="1"/>
        </ext>
      </extLst>
    </pivotField>
    <pivotField dataField="1" compact="0" subtotalTop="0" showAll="0" defaultSubtotal="0">
      <extLst>
        <ext xmlns:x14="http://schemas.microsoft.com/office/spreadsheetml/2009/9/main" uri="{2946ED86-A175-432a-8AC1-64E0C546D7DE}">
          <x14:pivotField fillDownLabels="1"/>
        </ext>
      </extLst>
    </pivotField>
  </pivotFields>
  <rowFields count="1">
    <field x="1"/>
  </rowFields>
  <rowItems count="12">
    <i>
      <x/>
    </i>
    <i>
      <x v="1"/>
    </i>
    <i>
      <x v="2"/>
    </i>
    <i>
      <x v="3"/>
    </i>
    <i>
      <x v="4"/>
    </i>
    <i>
      <x v="5"/>
    </i>
    <i>
      <x v="6"/>
    </i>
    <i>
      <x v="7"/>
    </i>
    <i>
      <x v="8"/>
    </i>
    <i>
      <x v="9"/>
    </i>
    <i>
      <x v="10"/>
    </i>
    <i>
      <x v="11"/>
    </i>
  </rowItems>
  <colItems count="1">
    <i/>
  </colItems>
  <dataFields count="1">
    <dataField fld="2" subtotal="count" baseField="0" baseItem="0" numFmtId="165"/>
  </dataFields>
  <formats count="5">
    <format dxfId="5">
      <pivotArea type="all" dataOnly="0" outline="0" fieldPosition="0"/>
    </format>
    <format dxfId="4">
      <pivotArea outline="0" collapsedLevelsAreSubtotals="1" fieldPosition="0"/>
    </format>
    <format dxfId="3">
      <pivotArea field="0" type="button" dataOnly="0" labelOnly="1" outline="0"/>
    </format>
    <format dxfId="2">
      <pivotArea dataOnly="0" labelOnly="1" outline="0" axis="axisValues" fieldPosition="0"/>
    </format>
    <format dxfId="1">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36">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caption="Year"/>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Data]"/>
        <x15:activeTabTopLevelEntity name="[All_Meas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32935F-AB4A-4C68-A40C-DF32DF2558FB}" name="PivotTable1" cacheId="0" applyNumberFormats="0" applyBorderFormats="0" applyFontFormats="0" applyPatternFormats="0" applyAlignmentFormats="0" applyWidthHeightFormats="1" dataCaption="Values" tag="fc2c4fa5-c272-4efc-b19c-0b8672cd019a" updatedVersion="7" minRefreshableVersion="3" useAutoFormatting="1" rowGrandTotals="0" colGrandTotals="0" itemPrintTitles="1" createdVersion="7" indent="0" outline="1" outlineData="1" multipleFieldFilters="0" chartFormat="4" rowHeaderCaption="Year">
  <location ref="B3:D8" firstHeaderRow="0" firstDataRow="1" firstDataCol="1"/>
  <pivotFields count="3">
    <pivotField name="Year" axis="axisRow" allDrilled="1" subtotalTop="0" showAll="0" dataSourceSort="1" defaultSubtotal="0" defaultAttributeDrillState="1">
      <items count="5">
        <item x="0"/>
        <item x="1"/>
        <item x="2"/>
        <item x="3"/>
        <item x="4"/>
      </items>
    </pivotField>
    <pivotField dataField="1" subtotalTop="0" showAll="0" defaultSubtotal="0"/>
    <pivotField dataField="1" subtotalTop="0" showAll="0" defaultSubtotal="0"/>
  </pivotFields>
  <rowFields count="1">
    <field x="0"/>
  </rowFields>
  <rowItems count="5">
    <i>
      <x/>
    </i>
    <i>
      <x v="1"/>
    </i>
    <i>
      <x v="2"/>
    </i>
    <i>
      <x v="3"/>
    </i>
    <i>
      <x v="4"/>
    </i>
  </rowItems>
  <colFields count="1">
    <field x="-2"/>
  </colFields>
  <colItems count="2">
    <i>
      <x/>
    </i>
    <i i="1">
      <x v="1"/>
    </i>
  </colItems>
  <dataFields count="2">
    <dataField name="Sales" fld="2" subtotal="count" baseField="0" baseItem="0"/>
    <dataField name="Profit" fld="1" subtotal="count" baseField="0" baseItem="0"/>
  </dataFields>
  <formats count="6">
    <format dxfId="11">
      <pivotArea type="all" dataOnly="0" outline="0" fieldPosition="0"/>
    </format>
    <format dxfId="10">
      <pivotArea outline="0" collapsedLevelsAreSubtotals="1" fieldPosition="0"/>
    </format>
    <format dxfId="9">
      <pivotArea field="0" type="button" dataOnly="0" labelOnly="1" outline="0" axis="axisRow" fieldPosition="0"/>
    </format>
    <format dxfId="8">
      <pivotArea dataOnly="0" labelOnly="1" fieldPosition="0">
        <references count="1">
          <reference field="0" count="0"/>
        </references>
      </pivotArea>
    </format>
    <format dxfId="7">
      <pivotArea dataOnly="0" labelOnly="1" outline="0" axis="axisValues" fieldPosition="0"/>
    </format>
    <format dxfId="6">
      <pivotArea outline="0" collapsedLevelsAreSubtotals="1" fieldPosition="0"/>
    </format>
  </format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36">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Year"/>
    <pivotHierarchy dragToData="1"/>
    <pivotHierarchy dragToData="1"/>
    <pivotHierarchy dragToData="1"/>
    <pivotHierarchy dragToRow="0" dragToCol="0" dragToPage="0" dragToData="1" caption="Sales"/>
    <pivotHierarchy dragToRow="0" dragToCol="0" dragToPage="0" dragToData="1" caption="Profi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activeTabTopLevelEntity name="[All_Meas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84CFF1-7858-46A8-9952-2B4D7BFF6AA4}" name="PivotTable5" cacheId="5" applyNumberFormats="0" applyBorderFormats="0" applyFontFormats="0" applyPatternFormats="0" applyAlignmentFormats="0" applyWidthHeightFormats="1" dataCaption="Values" tag="d5c0bb6b-c952-40bd-90e1-57aa4f1f17c2" updatedVersion="7" minRefreshableVersion="3" useAutoFormatting="1" subtotalHiddenItems="1" rowGrandTotals="0" colGrandTotals="0" itemPrintTitles="1" createdVersion="7" indent="0" compact="0" outline="1" outlineData="1" compactData="0" multipleFieldFilters="0" rowHeaderCaption="Year">
  <location ref="K3:N4" firstHeaderRow="0" firstDataRow="1" firstDataCol="0"/>
  <pivotFields count="5">
    <pivotField name="Year" compact="0" allDrilled="1" showAll="0" dataSourceSort="1" defaultSubtotal="0" defaultAttributeDrillState="1">
      <items count="5">
        <item x="0"/>
        <item x="1"/>
        <item x="2"/>
        <item x="3"/>
        <item s="1" x="4"/>
      </items>
      <extLst>
        <ext xmlns:x14="http://schemas.microsoft.com/office/spreadsheetml/2009/9/main" uri="{2946ED86-A175-432a-8AC1-64E0C546D7DE}">
          <x14:pivotField fillDownLabels="1"/>
        </ext>
      </extLst>
    </pivotField>
    <pivotField dataField="1" compact="0" showAll="0" defaultSubtotal="0">
      <extLst>
        <ext xmlns:x14="http://schemas.microsoft.com/office/spreadsheetml/2009/9/main" uri="{2946ED86-A175-432a-8AC1-64E0C546D7DE}">
          <x14:pivotField fillDownLabels="1"/>
        </ext>
      </extLst>
    </pivotField>
    <pivotField dataField="1" compact="0" subtotalTop="0" showAll="0" defaultSubtotal="0">
      <extLst>
        <ext xmlns:x14="http://schemas.microsoft.com/office/spreadsheetml/2009/9/main" uri="{2946ED86-A175-432a-8AC1-64E0C546D7DE}">
          <x14:pivotField fillDownLabels="1"/>
        </ext>
      </extLst>
    </pivotField>
    <pivotField dataField="1" compact="0" subtotalTop="0" showAll="0" defaultSubtotal="0">
      <extLst>
        <ext xmlns:x14="http://schemas.microsoft.com/office/spreadsheetml/2009/9/main" uri="{2946ED86-A175-432a-8AC1-64E0C546D7DE}">
          <x14:pivotField fillDownLabels="1"/>
        </ext>
      </extLst>
    </pivotField>
    <pivotField dataField="1" compact="0" subtotalTop="0" showAll="0" defaultSubtotal="0">
      <extLst>
        <ext xmlns:x14="http://schemas.microsoft.com/office/spreadsheetml/2009/9/main" uri="{2946ED86-A175-432a-8AC1-64E0C546D7DE}">
          <x14:pivotField fillDownLabels="1"/>
        </ext>
      </extLst>
    </pivotField>
  </pivotFields>
  <rowItems count="1">
    <i/>
  </rowItems>
  <colFields count="1">
    <field x="-2"/>
  </colFields>
  <colItems count="4">
    <i>
      <x/>
    </i>
    <i i="1">
      <x v="1"/>
    </i>
    <i i="2">
      <x v="2"/>
    </i>
    <i i="3">
      <x v="3"/>
    </i>
  </colItems>
  <dataFields count="4">
    <dataField fld="4" subtotal="count" baseField="0" baseItem="0" numFmtId="9"/>
    <dataField fld="3" subtotal="count" baseField="0" baseItem="0" numFmtId="165"/>
    <dataField fld="1" subtotal="count" baseField="0" baseItem="0" numFmtId="165"/>
    <dataField fld="2" subtotal="count" baseField="0" baseItem="0" numFmtId="165"/>
  </dataFields>
  <formats count="7">
    <format dxfId="18">
      <pivotArea type="all" dataOnly="0" outline="0" fieldPosition="0"/>
    </format>
    <format dxfId="17">
      <pivotArea outline="0" collapsedLevelsAreSubtotals="1" fieldPosition="0"/>
    </format>
    <format dxfId="16">
      <pivotArea field="0" type="button" dataOnly="0" labelOnly="1" outline="0"/>
    </format>
    <format dxfId="15">
      <pivotArea dataOnly="0" labelOnly="1" outline="0" axis="axisValues" fieldPosition="0"/>
    </format>
    <format dxfId="14">
      <pivotArea outline="0" fieldPosition="0">
        <references count="1">
          <reference field="4294967294" count="2" selected="0">
            <x v="2"/>
            <x v="3"/>
          </reference>
        </references>
      </pivotArea>
    </format>
    <format dxfId="13">
      <pivotArea outline="0" fieldPosition="0">
        <references count="1">
          <reference field="4294967294" count="1" selected="0">
            <x v="1"/>
          </reference>
        </references>
      </pivotArea>
    </format>
    <format dxfId="12">
      <pivotArea outline="0" fieldPosition="0">
        <references count="1">
          <reference field="4294967294" count="1" selected="0">
            <x v="0"/>
          </reference>
        </references>
      </pivotArea>
    </format>
  </formats>
  <pivotHierarchies count="36">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caption="Year"/>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Data]"/>
        <x15:activeTabTopLevelEntity name="[All_Meas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4B9F572-99F2-4817-8DE2-A05A67C7737F}" name="PivotTable6" cacheId="6" applyNumberFormats="0" applyBorderFormats="0" applyFontFormats="0" applyPatternFormats="0" applyAlignmentFormats="0" applyWidthHeightFormats="1" dataCaption="Values" tag="2af33481-f9e4-42df-96d3-08f27adf18dd" updatedVersion="7" minRefreshableVersion="3" useAutoFormatting="1" subtotalHiddenItems="1" rowGrandTotals="0" colGrandTotals="0" itemPrintTitles="1" createdVersion="7" indent="0" compact="0" outline="1" outlineData="1" compactData="0" multipleFieldFilters="0" chartFormat="4" rowHeaderCaption="Year">
  <location ref="R7:S19" firstHeaderRow="1" firstDataRow="1" firstDataCol="1"/>
  <pivotFields count="3">
    <pivotField name="Year" compact="0" allDrilled="1" showAll="0" dataSourceSort="1" defaultSubtotal="0" defaultAttributeDrillState="1">
      <items count="5">
        <item x="0"/>
        <item x="1"/>
        <item x="2"/>
        <item x="3"/>
        <item s="1" x="4"/>
      </items>
      <extLst>
        <ext xmlns:x14="http://schemas.microsoft.com/office/spreadsheetml/2009/9/main" uri="{2946ED86-A175-432a-8AC1-64E0C546D7DE}">
          <x14:pivotField fillDownLabels="1"/>
        </ext>
      </extLst>
    </pivotField>
    <pivotField axis="axisRow" compact="0" allDrilled="1" subtotalTop="0" showAll="0" sortType="ascending" defaultSubtotal="0" defaultAttributeDrillState="1">
      <items count="12">
        <item x="4"/>
        <item x="3"/>
        <item x="7"/>
        <item x="0"/>
        <item x="8"/>
        <item x="6"/>
        <item x="5"/>
        <item x="1"/>
        <item x="11"/>
        <item x="10"/>
        <item x="9"/>
        <item x="2"/>
      </items>
      <extLst>
        <ext xmlns:x14="http://schemas.microsoft.com/office/spreadsheetml/2009/9/main" uri="{2946ED86-A175-432a-8AC1-64E0C546D7DE}">
          <x14:pivotField fillDownLabels="1"/>
        </ext>
      </extLst>
    </pivotField>
    <pivotField dataField="1" compact="0" subtotalTop="0" showAll="0" defaultSubtotal="0">
      <extLst>
        <ext xmlns:x14="http://schemas.microsoft.com/office/spreadsheetml/2009/9/main" uri="{2946ED86-A175-432a-8AC1-64E0C546D7DE}">
          <x14:pivotField fillDownLabels="1"/>
        </ext>
      </extLst>
    </pivotField>
  </pivotFields>
  <rowFields count="1">
    <field x="1"/>
  </rowFields>
  <rowItems count="12">
    <i>
      <x/>
    </i>
    <i>
      <x v="1"/>
    </i>
    <i>
      <x v="2"/>
    </i>
    <i>
      <x v="3"/>
    </i>
    <i>
      <x v="4"/>
    </i>
    <i>
      <x v="5"/>
    </i>
    <i>
      <x v="6"/>
    </i>
    <i>
      <x v="7"/>
    </i>
    <i>
      <x v="8"/>
    </i>
    <i>
      <x v="9"/>
    </i>
    <i>
      <x v="10"/>
    </i>
    <i>
      <x v="11"/>
    </i>
  </rowItems>
  <colItems count="1">
    <i/>
  </colItems>
  <dataFields count="1">
    <dataField fld="2" subtotal="count" baseField="0" baseItem="0" numFmtId="165"/>
  </dataFields>
  <formats count="5">
    <format dxfId="23">
      <pivotArea type="all" dataOnly="0" outline="0" fieldPosition="0"/>
    </format>
    <format dxfId="22">
      <pivotArea outline="0" collapsedLevelsAreSubtotals="1" fieldPosition="0"/>
    </format>
    <format dxfId="21">
      <pivotArea field="0" type="button" dataOnly="0" labelOnly="1" outline="0"/>
    </format>
    <format dxfId="20">
      <pivotArea dataOnly="0" labelOnly="1" outline="0" axis="axisValues" fieldPosition="0"/>
    </format>
    <format dxfId="19">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36">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caption="Year"/>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Data]"/>
        <x15:activeTabTopLevelEntity name="[All_Meas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AE91BFA-83EB-47D0-AF95-AAA5A5A97D36}" name="PivotTable4" cacheId="1" applyNumberFormats="0" applyBorderFormats="0" applyFontFormats="0" applyPatternFormats="0" applyAlignmentFormats="0" applyWidthHeightFormats="1" dataCaption="Values" tag="de1b1b8b-82c9-478f-926d-07b8bab08222" updatedVersion="7" minRefreshableVersion="3" useAutoFormatting="1" subtotalHiddenItems="1" rowGrandTotals="0" colGrandTotals="0" itemPrintTitles="1" createdVersion="7" indent="0" compact="0" outline="1" outlineData="1" compactData="0" multipleFieldFilters="0" chartFormat="4" rowHeaderCaption="Year">
  <location ref="F13:G25" firstHeaderRow="1" firstDataRow="1" firstDataCol="1"/>
  <pivotFields count="3">
    <pivotField name="Year" compact="0" allDrilled="1" showAll="0" dataSourceSort="1" defaultSubtotal="0" defaultAttributeDrillState="1">
      <items count="5">
        <item x="0"/>
        <item x="1"/>
        <item x="2"/>
        <item x="3"/>
        <item s="1" x="4"/>
      </items>
      <extLst>
        <ext xmlns:x14="http://schemas.microsoft.com/office/spreadsheetml/2009/9/main" uri="{2946ED86-A175-432a-8AC1-64E0C546D7DE}">
          <x14:pivotField fillDownLabels="1"/>
        </ext>
      </extLst>
    </pivotField>
    <pivotField axis="axisRow" compact="0" allDrilled="1" subtotalTop="0" showAll="0" sortType="ascending" defaultSubtotal="0" defaultAttributeDrillState="1">
      <items count="12">
        <item x="4"/>
        <item x="3"/>
        <item x="7"/>
        <item x="0"/>
        <item x="8"/>
        <item x="6"/>
        <item x="5"/>
        <item x="1"/>
        <item x="11"/>
        <item x="10"/>
        <item x="9"/>
        <item x="2"/>
      </items>
      <extLst>
        <ext xmlns:x14="http://schemas.microsoft.com/office/spreadsheetml/2009/9/main" uri="{2946ED86-A175-432a-8AC1-64E0C546D7DE}">
          <x14:pivotField fillDownLabels="1"/>
        </ext>
      </extLst>
    </pivotField>
    <pivotField dataField="1" compact="0" subtotalTop="0" showAll="0" defaultSubtotal="0">
      <extLst>
        <ext xmlns:x14="http://schemas.microsoft.com/office/spreadsheetml/2009/9/main" uri="{2946ED86-A175-432a-8AC1-64E0C546D7DE}">
          <x14:pivotField fillDownLabels="1"/>
        </ext>
      </extLst>
    </pivotField>
  </pivotFields>
  <rowFields count="1">
    <field x="1"/>
  </rowFields>
  <rowItems count="12">
    <i>
      <x/>
    </i>
    <i>
      <x v="1"/>
    </i>
    <i>
      <x v="2"/>
    </i>
    <i>
      <x v="3"/>
    </i>
    <i>
      <x v="4"/>
    </i>
    <i>
      <x v="5"/>
    </i>
    <i>
      <x v="6"/>
    </i>
    <i>
      <x v="7"/>
    </i>
    <i>
      <x v="8"/>
    </i>
    <i>
      <x v="9"/>
    </i>
    <i>
      <x v="10"/>
    </i>
    <i>
      <x v="11"/>
    </i>
  </rowItems>
  <colItems count="1">
    <i/>
  </colItems>
  <dataFields count="1">
    <dataField fld="2" subtotal="count" baseField="0" baseItem="0"/>
  </dataFields>
  <formats count="6">
    <format dxfId="29">
      <pivotArea type="all" dataOnly="0" outline="0" fieldPosition="0"/>
    </format>
    <format dxfId="28">
      <pivotArea outline="0" collapsedLevelsAreSubtotals="1" fieldPosition="0"/>
    </format>
    <format dxfId="27">
      <pivotArea field="0" type="button" dataOnly="0" labelOnly="1" outline="0"/>
    </format>
    <format dxfId="26">
      <pivotArea dataOnly="0" labelOnly="1" outline="0" axis="axisValues" fieldPosition="0"/>
    </format>
    <format dxfId="25">
      <pivotArea fieldPosition="0">
        <references count="1">
          <reference field="1" count="1">
            <x v="0"/>
          </reference>
        </references>
      </pivotArea>
    </format>
    <format dxfId="24">
      <pivotArea fieldPosition="0">
        <references count="1">
          <reference field="1" count="11">
            <x v="1"/>
            <x v="2"/>
            <x v="3"/>
            <x v="4"/>
            <x v="5"/>
            <x v="6"/>
            <x v="7"/>
            <x v="8"/>
            <x v="9"/>
            <x v="10"/>
            <x v="11"/>
          </reference>
        </references>
      </pivotArea>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36">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caption="Year"/>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Data]"/>
        <x15:activeTabTopLevelEntity name="[All_Meas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7A392F9-F5D3-421E-AA2C-1ECC25B1C2FD}" name="PivotTable3" cacheId="4" applyNumberFormats="0" applyBorderFormats="0" applyFontFormats="0" applyPatternFormats="0" applyAlignmentFormats="0" applyWidthHeightFormats="1" dataCaption="Values" tag="8fd80ceb-07bb-4030-9f93-c5710f6249c7" updatedVersion="7" minRefreshableVersion="3" useAutoFormatting="1" subtotalHiddenItems="1" rowGrandTotals="0" colGrandTotals="0" itemPrintTitles="1" createdVersion="7" indent="0" compact="0" outline="1" outlineData="1" compactData="0" multipleFieldFilters="0" chartFormat="4" rowHeaderCaption="Year">
  <location ref="F3:G8" firstHeaderRow="1" firstDataRow="1" firstDataCol="1"/>
  <pivotFields count="3">
    <pivotField name="Year" compact="0" allDrilled="1" showAll="0" dataSourceSort="1" defaultSubtotal="0" defaultAttributeDrillState="1">
      <items count="5">
        <item x="0"/>
        <item x="1"/>
        <item x="2"/>
        <item x="3"/>
        <item s="1" x="4"/>
      </items>
      <extLst>
        <ext xmlns:x14="http://schemas.microsoft.com/office/spreadsheetml/2009/9/main" uri="{2946ED86-A175-432a-8AC1-64E0C546D7DE}">
          <x14:pivotField fillDownLabels="1"/>
        </ext>
      </extLst>
    </pivotField>
    <pivotField dataField="1" compact="0" showAll="0" defaultSubtotal="0">
      <extLst>
        <ext xmlns:x14="http://schemas.microsoft.com/office/spreadsheetml/2009/9/main" uri="{2946ED86-A175-432a-8AC1-64E0C546D7DE}">
          <x14:pivotField fillDownLabels="1"/>
        </ext>
      </extLst>
    </pivotField>
    <pivotField axis="axisRow" compact="0" allDrilled="1" subtotalTop="0" showAll="0" dataSourceSort="1" defaultSubtotal="0" defaultAttributeDrillState="1">
      <items count="5">
        <item x="0"/>
        <item x="1"/>
        <item x="2"/>
        <item x="3"/>
        <item x="4"/>
      </items>
      <extLst>
        <ext xmlns:x14="http://schemas.microsoft.com/office/spreadsheetml/2009/9/main" uri="{2946ED86-A175-432a-8AC1-64E0C546D7DE}">
          <x14:pivotField fillDownLabels="1"/>
        </ext>
      </extLst>
    </pivotField>
  </pivotFields>
  <rowFields count="1">
    <field x="2"/>
  </rowFields>
  <rowItems count="5">
    <i>
      <x/>
    </i>
    <i>
      <x v="1"/>
    </i>
    <i>
      <x v="2"/>
    </i>
    <i>
      <x v="3"/>
    </i>
    <i>
      <x v="4"/>
    </i>
  </rowItems>
  <colItems count="1">
    <i/>
  </colItems>
  <dataFields count="1">
    <dataField fld="1" subtotal="count" baseField="0" baseItem="0" numFmtId="165"/>
  </dataFields>
  <formats count="5">
    <format dxfId="34">
      <pivotArea type="all" dataOnly="0" outline="0" fieldPosition="0"/>
    </format>
    <format dxfId="33">
      <pivotArea outline="0" collapsedLevelsAreSubtotals="1" fieldPosition="0"/>
    </format>
    <format dxfId="32">
      <pivotArea field="0" type="button" dataOnly="0" labelOnly="1" outline="0"/>
    </format>
    <format dxfId="31">
      <pivotArea dataOnly="0" labelOnly="1" outline="0" axis="axisValues" fieldPosition="0"/>
    </format>
    <format dxfId="30">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36">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caption="Year"/>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Data]"/>
        <x15:activeTabTopLevelEntity name="[All_Meas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09CBE28-E6C9-4542-8D2A-88748036126F}" name="PivotTable2" cacheId="3" applyNumberFormats="0" applyBorderFormats="0" applyFontFormats="0" applyPatternFormats="0" applyAlignmentFormats="0" applyWidthHeightFormats="1" dataCaption="Values" tag="58d5eb24-7f45-4824-9f2a-e6aac9f284af" updatedVersion="7" minRefreshableVersion="3" useAutoFormatting="1" subtotalHiddenItems="1" rowGrandTotals="0" colGrandTotals="0" itemPrintTitles="1" createdVersion="7" indent="0" compact="0" outline="1" outlineData="1" compactData="0" multipleFieldFilters="0" chartFormat="22" rowHeaderCaption="Year">
  <location ref="B13:C17" firstHeaderRow="1" firstDataRow="1" firstDataCol="1"/>
  <pivotFields count="3">
    <pivotField name="Year" compact="0" allDrilled="1" showAll="0" dataSourceSort="1" defaultSubtotal="0" defaultAttributeDrillState="1">
      <items count="5">
        <item x="0"/>
        <item x="1"/>
        <item x="2"/>
        <item x="3"/>
        <item s="1" x="4"/>
      </items>
      <extLst>
        <ext xmlns:x14="http://schemas.microsoft.com/office/spreadsheetml/2009/9/main" uri="{2946ED86-A175-432a-8AC1-64E0C546D7DE}">
          <x14:pivotField fillDownLabels="1"/>
        </ext>
      </extLst>
    </pivotField>
    <pivotField dataField="1" compact="0" showAll="0" defaultSubtotal="0">
      <extLst>
        <ext xmlns:x14="http://schemas.microsoft.com/office/spreadsheetml/2009/9/main" uri="{2946ED86-A175-432a-8AC1-64E0C546D7DE}">
          <x14:pivotField fillDownLabels="1"/>
        </ext>
      </extLst>
    </pivotField>
    <pivotField axis="axisRow" compact="0" allDrilled="1" showAll="0" dataSourceSort="1" defaultSubtotal="0" defaultAttributeDrillState="1">
      <items count="4">
        <item x="0"/>
        <item x="1"/>
        <item x="2"/>
        <item x="3"/>
      </items>
      <extLst>
        <ext xmlns:x14="http://schemas.microsoft.com/office/spreadsheetml/2009/9/main" uri="{2946ED86-A175-432a-8AC1-64E0C546D7DE}">
          <x14:pivotField fillDownLabels="1"/>
        </ext>
      </extLst>
    </pivotField>
  </pivotFields>
  <rowFields count="1">
    <field x="2"/>
  </rowFields>
  <rowItems count="4">
    <i>
      <x/>
    </i>
    <i>
      <x v="1"/>
    </i>
    <i>
      <x v="2"/>
    </i>
    <i>
      <x v="3"/>
    </i>
  </rowItems>
  <colItems count="1">
    <i/>
  </colItems>
  <dataFields count="1">
    <dataField fld="1" subtotal="count" baseField="0" baseItem="0" numFmtId="165"/>
  </dataFields>
  <formats count="5">
    <format dxfId="39">
      <pivotArea type="all" dataOnly="0" outline="0" fieldPosition="0"/>
    </format>
    <format dxfId="38">
      <pivotArea outline="0" collapsedLevelsAreSubtotals="1" fieldPosition="0"/>
    </format>
    <format dxfId="37">
      <pivotArea field="0" type="button" dataOnly="0" labelOnly="1" outline="0"/>
    </format>
    <format dxfId="36">
      <pivotArea dataOnly="0" labelOnly="1" outline="0" axis="axisValues" fieldPosition="0"/>
    </format>
    <format dxfId="35">
      <pivotArea outline="0" collapsedLevelsAreSubtotals="1" fieldPosition="0"/>
    </format>
  </formats>
  <chartFormats count="20">
    <chartFormat chart="3" format="56" series="1">
      <pivotArea type="data" outline="0" fieldPosition="0">
        <references count="1">
          <reference field="4294967294" count="1" selected="0">
            <x v="0"/>
          </reference>
        </references>
      </pivotArea>
    </chartFormat>
    <chartFormat chart="3" format="57">
      <pivotArea type="data" outline="0" fieldPosition="0">
        <references count="2">
          <reference field="4294967294" count="1" selected="0">
            <x v="0"/>
          </reference>
          <reference field="2" count="1" selected="0">
            <x v="0"/>
          </reference>
        </references>
      </pivotArea>
    </chartFormat>
    <chartFormat chart="3" format="58">
      <pivotArea type="data" outline="0" fieldPosition="0">
        <references count="2">
          <reference field="4294967294" count="1" selected="0">
            <x v="0"/>
          </reference>
          <reference field="2" count="1" selected="0">
            <x v="1"/>
          </reference>
        </references>
      </pivotArea>
    </chartFormat>
    <chartFormat chart="3" format="59">
      <pivotArea type="data" outline="0" fieldPosition="0">
        <references count="2">
          <reference field="4294967294" count="1" selected="0">
            <x v="0"/>
          </reference>
          <reference field="2" count="1" selected="0">
            <x v="2"/>
          </reference>
        </references>
      </pivotArea>
    </chartFormat>
    <chartFormat chart="3" format="60">
      <pivotArea type="data" outline="0" fieldPosition="0">
        <references count="2">
          <reference field="4294967294" count="1" selected="0">
            <x v="0"/>
          </reference>
          <reference field="2" count="1" selected="0">
            <x v="3"/>
          </reference>
        </references>
      </pivotArea>
    </chartFormat>
    <chartFormat chart="19" format="6" series="1">
      <pivotArea type="data" outline="0" fieldPosition="0">
        <references count="1">
          <reference field="4294967294" count="1" selected="0">
            <x v="0"/>
          </reference>
        </references>
      </pivotArea>
    </chartFormat>
    <chartFormat chart="19" format="7">
      <pivotArea type="data" outline="0" fieldPosition="0">
        <references count="2">
          <reference field="4294967294" count="1" selected="0">
            <x v="0"/>
          </reference>
          <reference field="2" count="1" selected="0">
            <x v="0"/>
          </reference>
        </references>
      </pivotArea>
    </chartFormat>
    <chartFormat chart="19" format="8">
      <pivotArea type="data" outline="0" fieldPosition="0">
        <references count="2">
          <reference field="4294967294" count="1" selected="0">
            <x v="0"/>
          </reference>
          <reference field="2" count="1" selected="0">
            <x v="1"/>
          </reference>
        </references>
      </pivotArea>
    </chartFormat>
    <chartFormat chart="19" format="9">
      <pivotArea type="data" outline="0" fieldPosition="0">
        <references count="2">
          <reference field="4294967294" count="1" selected="0">
            <x v="0"/>
          </reference>
          <reference field="2" count="1" selected="0">
            <x v="2"/>
          </reference>
        </references>
      </pivotArea>
    </chartFormat>
    <chartFormat chart="19" format="10">
      <pivotArea type="data" outline="0" fieldPosition="0">
        <references count="2">
          <reference field="4294967294" count="1" selected="0">
            <x v="0"/>
          </reference>
          <reference field="2" count="1" selected="0">
            <x v="3"/>
          </reference>
        </references>
      </pivotArea>
    </chartFormat>
    <chartFormat chart="20" format="6" series="1">
      <pivotArea type="data" outline="0" fieldPosition="0">
        <references count="1">
          <reference field="4294967294" count="1" selected="0">
            <x v="0"/>
          </reference>
        </references>
      </pivotArea>
    </chartFormat>
    <chartFormat chart="20" format="7">
      <pivotArea type="data" outline="0" fieldPosition="0">
        <references count="2">
          <reference field="4294967294" count="1" selected="0">
            <x v="0"/>
          </reference>
          <reference field="2" count="1" selected="0">
            <x v="0"/>
          </reference>
        </references>
      </pivotArea>
    </chartFormat>
    <chartFormat chart="20" format="8">
      <pivotArea type="data" outline="0" fieldPosition="0">
        <references count="2">
          <reference field="4294967294" count="1" selected="0">
            <x v="0"/>
          </reference>
          <reference field="2" count="1" selected="0">
            <x v="1"/>
          </reference>
        </references>
      </pivotArea>
    </chartFormat>
    <chartFormat chart="20" format="9">
      <pivotArea type="data" outline="0" fieldPosition="0">
        <references count="2">
          <reference field="4294967294" count="1" selected="0">
            <x v="0"/>
          </reference>
          <reference field="2" count="1" selected="0">
            <x v="2"/>
          </reference>
        </references>
      </pivotArea>
    </chartFormat>
    <chartFormat chart="20" format="10">
      <pivotArea type="data" outline="0" fieldPosition="0">
        <references count="2">
          <reference field="4294967294" count="1" selected="0">
            <x v="0"/>
          </reference>
          <reference field="2" count="1" selected="0">
            <x v="3"/>
          </reference>
        </references>
      </pivotArea>
    </chartFormat>
    <chartFormat chart="21" format="6" series="1">
      <pivotArea type="data" outline="0" fieldPosition="0">
        <references count="1">
          <reference field="4294967294" count="1" selected="0">
            <x v="0"/>
          </reference>
        </references>
      </pivotArea>
    </chartFormat>
    <chartFormat chart="21" format="7">
      <pivotArea type="data" outline="0" fieldPosition="0">
        <references count="2">
          <reference field="4294967294" count="1" selected="0">
            <x v="0"/>
          </reference>
          <reference field="2" count="1" selected="0">
            <x v="0"/>
          </reference>
        </references>
      </pivotArea>
    </chartFormat>
    <chartFormat chart="21" format="8">
      <pivotArea type="data" outline="0" fieldPosition="0">
        <references count="2">
          <reference field="4294967294" count="1" selected="0">
            <x v="0"/>
          </reference>
          <reference field="2" count="1" selected="0">
            <x v="1"/>
          </reference>
        </references>
      </pivotArea>
    </chartFormat>
    <chartFormat chart="21" format="9">
      <pivotArea type="data" outline="0" fieldPosition="0">
        <references count="2">
          <reference field="4294967294" count="1" selected="0">
            <x v="0"/>
          </reference>
          <reference field="2" count="1" selected="0">
            <x v="2"/>
          </reference>
        </references>
      </pivotArea>
    </chartFormat>
    <chartFormat chart="21" format="10">
      <pivotArea type="data" outline="0" fieldPosition="0">
        <references count="2">
          <reference field="4294967294" count="1" selected="0">
            <x v="0"/>
          </reference>
          <reference field="2" count="1" selected="0">
            <x v="3"/>
          </reference>
        </references>
      </pivotArea>
    </chartFormat>
  </chartFormats>
  <pivotHierarchies count="36">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caption="Year"/>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Data]"/>
        <x15:activeTabTopLevelEntity name="[All_Meas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225EBA7-2C83-4056-8EE0-F05F1B0D828E}" name="PivotTable9" cacheId="9" applyNumberFormats="0" applyBorderFormats="0" applyFontFormats="0" applyPatternFormats="0" applyAlignmentFormats="0" applyWidthHeightFormats="1" dataCaption="Values" tag="f6254af3-1f41-455f-8802-f71efda25d30" updatedVersion="7" minRefreshableVersion="3" useAutoFormatting="1" subtotalHiddenItems="1" rowGrandTotals="0" colGrandTotals="0" itemPrintTitles="1" createdVersion="7" indent="0" compact="0" outline="1" outlineData="1" compactData="0" multipleFieldFilters="0" chartFormat="4" rowHeaderCaption="Year">
  <location ref="AA7:AB19" firstHeaderRow="1" firstDataRow="1" firstDataCol="1"/>
  <pivotFields count="3">
    <pivotField name="Year" compact="0" allDrilled="1" showAll="0" dataSourceSort="1" defaultSubtotal="0" defaultAttributeDrillState="1">
      <items count="5">
        <item x="0"/>
        <item x="1"/>
        <item x="2"/>
        <item x="3"/>
        <item s="1" x="4"/>
      </items>
      <extLst>
        <ext xmlns:x14="http://schemas.microsoft.com/office/spreadsheetml/2009/9/main" uri="{2946ED86-A175-432a-8AC1-64E0C546D7DE}">
          <x14:pivotField fillDownLabels="1"/>
        </ext>
      </extLst>
    </pivotField>
    <pivotField axis="axisRow" compact="0" allDrilled="1" subtotalTop="0" showAll="0" sortType="ascending" defaultSubtotal="0" defaultAttributeDrillState="1">
      <items count="12">
        <item x="4"/>
        <item x="3"/>
        <item x="7"/>
        <item x="0"/>
        <item x="8"/>
        <item x="6"/>
        <item x="5"/>
        <item x="1"/>
        <item x="11"/>
        <item x="10"/>
        <item x="9"/>
        <item x="2"/>
      </items>
      <extLst>
        <ext xmlns:x14="http://schemas.microsoft.com/office/spreadsheetml/2009/9/main" uri="{2946ED86-A175-432a-8AC1-64E0C546D7DE}">
          <x14:pivotField fillDownLabels="1"/>
        </ext>
      </extLst>
    </pivotField>
    <pivotField dataField="1" compact="0" subtotalTop="0" showAll="0" defaultSubtotal="0">
      <extLst>
        <ext xmlns:x14="http://schemas.microsoft.com/office/spreadsheetml/2009/9/main" uri="{2946ED86-A175-432a-8AC1-64E0C546D7DE}">
          <x14:pivotField fillDownLabels="1"/>
        </ext>
      </extLst>
    </pivotField>
  </pivotFields>
  <rowFields count="1">
    <field x="1"/>
  </rowFields>
  <rowItems count="12">
    <i>
      <x/>
    </i>
    <i>
      <x v="1"/>
    </i>
    <i>
      <x v="2"/>
    </i>
    <i>
      <x v="3"/>
    </i>
    <i>
      <x v="4"/>
    </i>
    <i>
      <x v="5"/>
    </i>
    <i>
      <x v="6"/>
    </i>
    <i>
      <x v="7"/>
    </i>
    <i>
      <x v="8"/>
    </i>
    <i>
      <x v="9"/>
    </i>
    <i>
      <x v="10"/>
    </i>
    <i>
      <x v="11"/>
    </i>
  </rowItems>
  <colItems count="1">
    <i/>
  </colItems>
  <dataFields count="1">
    <dataField fld="2" subtotal="count" baseField="0" baseItem="0" numFmtId="9"/>
  </dataFields>
  <formats count="5">
    <format dxfId="44">
      <pivotArea type="all" dataOnly="0" outline="0" fieldPosition="0"/>
    </format>
    <format dxfId="43">
      <pivotArea outline="0" collapsedLevelsAreSubtotals="1" fieldPosition="0"/>
    </format>
    <format dxfId="42">
      <pivotArea field="0" type="button" dataOnly="0" labelOnly="1" outline="0"/>
    </format>
    <format dxfId="41">
      <pivotArea dataOnly="0" labelOnly="1" outline="0" axis="axisValues" fieldPosition="0"/>
    </format>
    <format dxfId="40">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36">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caption="Year"/>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Data]"/>
        <x15:activeTabTopLevelEntity name="[All_Meas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B616663-48BD-4487-80B8-0A9E1D5CA471}" name="PivotTable8" cacheId="8" applyNumberFormats="0" applyBorderFormats="0" applyFontFormats="0" applyPatternFormats="0" applyAlignmentFormats="0" applyWidthHeightFormats="1" dataCaption="Values" tag="e2b92148-b0f2-4794-b11d-8906e7864cfd" updatedVersion="7" minRefreshableVersion="3" useAutoFormatting="1" subtotalHiddenItems="1" rowGrandTotals="0" colGrandTotals="0" itemPrintTitles="1" createdVersion="7" indent="0" compact="0" outline="1" outlineData="1" compactData="0" multipleFieldFilters="0" chartFormat="4" rowHeaderCaption="Year">
  <location ref="X7:Y19" firstHeaderRow="1" firstDataRow="1" firstDataCol="1"/>
  <pivotFields count="3">
    <pivotField name="Year" compact="0" allDrilled="1" showAll="0" dataSourceSort="1" defaultSubtotal="0" defaultAttributeDrillState="1">
      <items count="5">
        <item x="0"/>
        <item x="1"/>
        <item x="2"/>
        <item x="3"/>
        <item s="1" x="4"/>
      </items>
      <extLst>
        <ext xmlns:x14="http://schemas.microsoft.com/office/spreadsheetml/2009/9/main" uri="{2946ED86-A175-432a-8AC1-64E0C546D7DE}">
          <x14:pivotField fillDownLabels="1"/>
        </ext>
      </extLst>
    </pivotField>
    <pivotField axis="axisRow" compact="0" allDrilled="1" subtotalTop="0" showAll="0" sortType="ascending" defaultSubtotal="0" defaultAttributeDrillState="1">
      <items count="12">
        <item x="4"/>
        <item x="3"/>
        <item x="7"/>
        <item x="0"/>
        <item x="8"/>
        <item x="6"/>
        <item x="5"/>
        <item x="1"/>
        <item x="11"/>
        <item x="10"/>
        <item x="9"/>
        <item x="2"/>
      </items>
      <extLst>
        <ext xmlns:x14="http://schemas.microsoft.com/office/spreadsheetml/2009/9/main" uri="{2946ED86-A175-432a-8AC1-64E0C546D7DE}">
          <x14:pivotField fillDownLabels="1"/>
        </ext>
      </extLst>
    </pivotField>
    <pivotField dataField="1" compact="0" subtotalTop="0" showAll="0" defaultSubtotal="0">
      <extLst>
        <ext xmlns:x14="http://schemas.microsoft.com/office/spreadsheetml/2009/9/main" uri="{2946ED86-A175-432a-8AC1-64E0C546D7DE}">
          <x14:pivotField fillDownLabels="1"/>
        </ext>
      </extLst>
    </pivotField>
  </pivotFields>
  <rowFields count="1">
    <field x="1"/>
  </rowFields>
  <rowItems count="12">
    <i>
      <x/>
    </i>
    <i>
      <x v="1"/>
    </i>
    <i>
      <x v="2"/>
    </i>
    <i>
      <x v="3"/>
    </i>
    <i>
      <x v="4"/>
    </i>
    <i>
      <x v="5"/>
    </i>
    <i>
      <x v="6"/>
    </i>
    <i>
      <x v="7"/>
    </i>
    <i>
      <x v="8"/>
    </i>
    <i>
      <x v="9"/>
    </i>
    <i>
      <x v="10"/>
    </i>
    <i>
      <x v="11"/>
    </i>
  </rowItems>
  <colItems count="1">
    <i/>
  </colItems>
  <dataFields count="1">
    <dataField fld="2" subtotal="count" baseField="0" baseItem="0" numFmtId="165"/>
  </dataFields>
  <formats count="5">
    <format dxfId="49">
      <pivotArea type="all" dataOnly="0" outline="0" fieldPosition="0"/>
    </format>
    <format dxfId="48">
      <pivotArea outline="0" collapsedLevelsAreSubtotals="1" fieldPosition="0"/>
    </format>
    <format dxfId="47">
      <pivotArea field="0" type="button" dataOnly="0" labelOnly="1" outline="0"/>
    </format>
    <format dxfId="46">
      <pivotArea dataOnly="0" labelOnly="1" outline="0" axis="axisValues" fieldPosition="0"/>
    </format>
    <format dxfId="45">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36">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caption="Year"/>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Data]"/>
        <x15:activeTabTopLevelEntity name="[All_Measur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F79B435D-76A4-47CD-A975-3E4F72FB1A98}" sourceName="[Data].[Date (Year)]">
  <pivotTables>
    <pivotTable tabId="2" name="PivotTable4"/>
    <pivotTable tabId="2" name="PivotTable2"/>
    <pivotTable tabId="2" name="PivotTable3"/>
    <pivotTable tabId="2" name="PivotTable5"/>
    <pivotTable tabId="2" name="PivotTable6"/>
    <pivotTable tabId="2" name="PivotTable7"/>
    <pivotTable tabId="2" name="PivotTable8"/>
    <pivotTable tabId="2" name="PivotTable9"/>
  </pivotTables>
  <data>
    <olap pivotCacheId="1629373897">
      <levels count="2">
        <level uniqueName="[Data].[Date (Year)].[(All)]" sourceCaption="(All)" count="0"/>
        <level uniqueName="[Data].[Date (Year)].[Date (Year)]" sourceCaption="Date (Year)" count="5" crossFilter="none">
          <ranges>
            <range startItem="0">
              <i n="[Data].[Date (Year)].&amp;[2020]" c="2020"/>
              <i n="[Data].[Date (Year)].&amp;[2021]" c="2021"/>
              <i n="[Data].[Date (Year)].&amp;[2022]" c="2022"/>
              <i n="[Data].[Date (Year)].&amp;[2023]" c="2023"/>
              <i n="[Data].[Date (Year)].&amp;[2024]" c="2024"/>
            </range>
          </ranges>
        </level>
      </levels>
      <selections count="1">
        <selection n="[Data].[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33C0C084-4DB3-4B95-9188-69C16CF2B6E0}" cache="Slicer_Date__Year" caption="Year" columnCount="5" showCaption="0" level="1" style="SlicerStyleLight1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a" displayName="Data" ref="A1:H1201" totalsRowShown="0">
  <autoFilter ref="A1:H1201" xr:uid="{00000000-0009-0000-0100-000001000000}"/>
  <tableColumns count="8">
    <tableColumn id="1" xr3:uid="{00000000-0010-0000-0000-000001000000}" name="Date" dataDxfId="55"/>
    <tableColumn id="7" xr3:uid="{00000000-0010-0000-0000-000007000000}" name="Year" dataDxfId="54">
      <calculatedColumnFormula>YEAR(Data[[#This Row],[Date]])</calculatedColumnFormula>
    </tableColumn>
    <tableColumn id="8" xr3:uid="{00000000-0010-0000-0000-000008000000}" name="Month" dataDxfId="53">
      <calculatedColumnFormula>TEXT(Data[[#This Row],[Date]],"mmm")</calculatedColumnFormula>
    </tableColumn>
    <tableColumn id="2" xr3:uid="{00000000-0010-0000-0000-000002000000}" name="Region"/>
    <tableColumn id="3" xr3:uid="{00000000-0010-0000-0000-000003000000}" name="Product_Category"/>
    <tableColumn id="4" xr3:uid="{00000000-0010-0000-0000-000004000000}" name="Sales" dataDxfId="52" dataCellStyle="Currency"/>
    <tableColumn id="5" xr3:uid="{00000000-0010-0000-0000-000005000000}" name="Expenses" dataDxfId="51" dataCellStyle="Currency"/>
    <tableColumn id="6" xr3:uid="{00000000-0010-0000-0000-000006000000}" name="Profit" dataDxfId="50" dataCellStyle="Currency"/>
  </tableColumns>
  <tableStyleInfo name="TableStyleMedium21"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503D8FD-8EDA-4FDD-AAC5-57FF3DC400FF}" name="Table3" displayName="Table3" ref="A2:E8" totalsRowShown="0">
  <autoFilter ref="A2:E8" xr:uid="{E503D8FD-8EDA-4FDD-AAC5-57FF3DC400FF}"/>
  <tableColumns count="5">
    <tableColumn id="1" xr3:uid="{BF715B8E-AAD3-479D-A04C-1887EC3F702F}" name="Years"/>
    <tableColumn id="2" xr3:uid="{EB50A19A-7130-41D9-8A12-D78CF435CB31}" name="Values" dataDxfId="0"/>
    <tableColumn id="3" xr3:uid="{E68E6A93-E6BA-4A13-826C-86AEA779705E}" name="Forecast(Values)"/>
    <tableColumn id="4" xr3:uid="{6A205E88-16A0-43F5-8081-849522C11303}" name="Lower Confidence Bound(Values)"/>
    <tableColumn id="5" xr3:uid="{1E541063-0F28-4483-81FA-F8B0789B1726}" name="Upper Confidence Bound(Value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8A62106-C52F-405B-8115-A788FADA546A}" name="All_Measures" displayName="All_Measures" ref="C5:C6" insertRow="1" totalsRowShown="0">
  <autoFilter ref="C5:C6" xr:uid="{28A62106-C52F-405B-8115-A788FADA546A}"/>
  <tableColumns count="1">
    <tableColumn id="1" xr3:uid="{9D56E938-F4D3-4751-909B-0B639A035B28}" name="All_Measur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2.xml"/><Relationship Id="rId5" Type="http://schemas.openxmlformats.org/officeDocument/2006/relationships/pivotTable" Target="../pivotTables/pivotTable5.xml"/><Relationship Id="rId10" Type="http://schemas.openxmlformats.org/officeDocument/2006/relationships/printerSettings" Target="../printerSettings/printerSettings2.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201"/>
  <sheetViews>
    <sheetView topLeftCell="C1" workbookViewId="0"/>
  </sheetViews>
  <sheetFormatPr defaultRowHeight="14.5" x14ac:dyDescent="0.35"/>
  <cols>
    <col min="1" max="1" width="15.7265625" customWidth="1"/>
    <col min="2" max="3" width="15.7265625" style="2" customWidth="1"/>
    <col min="4" max="4" width="12.36328125" customWidth="1"/>
    <col min="5" max="5" width="21" customWidth="1"/>
    <col min="6" max="6" width="11.08984375" style="3" customWidth="1"/>
    <col min="7" max="7" width="12.453125" style="3" customWidth="1"/>
    <col min="8" max="8" width="12.26953125" style="3" customWidth="1"/>
  </cols>
  <sheetData>
    <row r="1" spans="1:8" x14ac:dyDescent="0.35">
      <c r="A1" t="s">
        <v>0</v>
      </c>
      <c r="B1" s="2" t="s">
        <v>15</v>
      </c>
      <c r="C1" s="2" t="s">
        <v>16</v>
      </c>
      <c r="D1" t="s">
        <v>1</v>
      </c>
      <c r="E1" t="s">
        <v>2</v>
      </c>
      <c r="F1" s="3" t="s">
        <v>3</v>
      </c>
      <c r="G1" s="3" t="s">
        <v>4</v>
      </c>
      <c r="H1" s="3" t="s">
        <v>5</v>
      </c>
    </row>
    <row r="2" spans="1:8" x14ac:dyDescent="0.35">
      <c r="A2" s="1">
        <v>43861</v>
      </c>
      <c r="B2" s="2">
        <f>YEAR(Data[[#This Row],[Date]])</f>
        <v>2020</v>
      </c>
      <c r="C2" s="2" t="str">
        <f>TEXT(Data[[#This Row],[Date]],"mmm")</f>
        <v>Jan</v>
      </c>
      <c r="D2" t="s">
        <v>6</v>
      </c>
      <c r="E2" t="s">
        <v>7</v>
      </c>
      <c r="F2" s="3">
        <v>17795</v>
      </c>
      <c r="G2" s="3">
        <v>1860</v>
      </c>
      <c r="H2" s="3">
        <v>15935</v>
      </c>
    </row>
    <row r="3" spans="1:8" x14ac:dyDescent="0.35">
      <c r="A3" s="1">
        <v>43861</v>
      </c>
      <c r="B3" s="2">
        <f>YEAR(Data[[#This Row],[Date]])</f>
        <v>2020</v>
      </c>
      <c r="C3" s="2" t="str">
        <f>TEXT(Data[[#This Row],[Date]],"mmm")</f>
        <v>Jan</v>
      </c>
      <c r="D3" t="s">
        <v>6</v>
      </c>
      <c r="E3" t="s">
        <v>8</v>
      </c>
      <c r="F3" s="3">
        <v>7390</v>
      </c>
      <c r="G3" s="3">
        <v>14418</v>
      </c>
      <c r="H3" s="3">
        <v>-7028</v>
      </c>
    </row>
    <row r="4" spans="1:8" x14ac:dyDescent="0.35">
      <c r="A4" s="1">
        <v>43861</v>
      </c>
      <c r="B4" s="2">
        <f>YEAR(Data[[#This Row],[Date]])</f>
        <v>2020</v>
      </c>
      <c r="C4" s="2" t="str">
        <f>TEXT(Data[[#This Row],[Date]],"mmm")</f>
        <v>Jan</v>
      </c>
      <c r="D4" t="s">
        <v>6</v>
      </c>
      <c r="E4" t="s">
        <v>9</v>
      </c>
      <c r="F4" s="3">
        <v>13964</v>
      </c>
      <c r="G4" s="3">
        <v>12284</v>
      </c>
      <c r="H4" s="3">
        <v>1680</v>
      </c>
    </row>
    <row r="5" spans="1:8" x14ac:dyDescent="0.35">
      <c r="A5" s="1">
        <v>43861</v>
      </c>
      <c r="B5" s="2">
        <f>YEAR(Data[[#This Row],[Date]])</f>
        <v>2020</v>
      </c>
      <c r="C5" s="2" t="str">
        <f>TEXT(Data[[#This Row],[Date]],"mmm")</f>
        <v>Jan</v>
      </c>
      <c r="D5" t="s">
        <v>6</v>
      </c>
      <c r="E5" t="s">
        <v>10</v>
      </c>
      <c r="F5" s="3">
        <v>8265</v>
      </c>
      <c r="G5" s="3">
        <v>1466</v>
      </c>
      <c r="H5" s="3">
        <v>6799</v>
      </c>
    </row>
    <row r="6" spans="1:8" x14ac:dyDescent="0.35">
      <c r="A6" s="1">
        <v>43861</v>
      </c>
      <c r="B6" s="2">
        <f>YEAR(Data[[#This Row],[Date]])</f>
        <v>2020</v>
      </c>
      <c r="C6" s="2" t="str">
        <f>TEXT(Data[[#This Row],[Date]],"mmm")</f>
        <v>Jan</v>
      </c>
      <c r="D6" t="s">
        <v>6</v>
      </c>
      <c r="E6" t="s">
        <v>11</v>
      </c>
      <c r="F6" s="3">
        <v>6426</v>
      </c>
      <c r="G6" s="3">
        <v>6578</v>
      </c>
      <c r="H6" s="3">
        <v>-152</v>
      </c>
    </row>
    <row r="7" spans="1:8" x14ac:dyDescent="0.35">
      <c r="A7" s="1">
        <v>43861</v>
      </c>
      <c r="B7" s="2">
        <f>YEAR(Data[[#This Row],[Date]])</f>
        <v>2020</v>
      </c>
      <c r="C7" s="2" t="str">
        <f>TEXT(Data[[#This Row],[Date]],"mmm")</f>
        <v>Jan</v>
      </c>
      <c r="D7" t="s">
        <v>12</v>
      </c>
      <c r="E7" t="s">
        <v>7</v>
      </c>
      <c r="F7" s="3">
        <v>16423</v>
      </c>
      <c r="G7" s="3">
        <v>12636</v>
      </c>
      <c r="H7" s="3">
        <v>3787</v>
      </c>
    </row>
    <row r="8" spans="1:8" x14ac:dyDescent="0.35">
      <c r="A8" s="1">
        <v>43861</v>
      </c>
      <c r="B8" s="2">
        <f>YEAR(Data[[#This Row],[Date]])</f>
        <v>2020</v>
      </c>
      <c r="C8" s="2" t="str">
        <f>TEXT(Data[[#This Row],[Date]],"mmm")</f>
        <v>Jan</v>
      </c>
      <c r="D8" t="s">
        <v>12</v>
      </c>
      <c r="E8" t="s">
        <v>8</v>
      </c>
      <c r="F8" s="3">
        <v>13363</v>
      </c>
      <c r="G8" s="3">
        <v>12111</v>
      </c>
      <c r="H8" s="3">
        <v>1252</v>
      </c>
    </row>
    <row r="9" spans="1:8" x14ac:dyDescent="0.35">
      <c r="A9" s="1">
        <v>43861</v>
      </c>
      <c r="B9" s="2">
        <f>YEAR(Data[[#This Row],[Date]])</f>
        <v>2020</v>
      </c>
      <c r="C9" s="2" t="str">
        <f>TEXT(Data[[#This Row],[Date]],"mmm")</f>
        <v>Jan</v>
      </c>
      <c r="D9" t="s">
        <v>12</v>
      </c>
      <c r="E9" t="s">
        <v>9</v>
      </c>
      <c r="F9" s="3">
        <v>18023</v>
      </c>
      <c r="G9" s="3">
        <v>9322</v>
      </c>
      <c r="H9" s="3">
        <v>8701</v>
      </c>
    </row>
    <row r="10" spans="1:8" x14ac:dyDescent="0.35">
      <c r="A10" s="1">
        <v>43861</v>
      </c>
      <c r="B10" s="2">
        <f>YEAR(Data[[#This Row],[Date]])</f>
        <v>2020</v>
      </c>
      <c r="C10" s="2" t="str">
        <f>TEXT(Data[[#This Row],[Date]],"mmm")</f>
        <v>Jan</v>
      </c>
      <c r="D10" t="s">
        <v>12</v>
      </c>
      <c r="E10" t="s">
        <v>10</v>
      </c>
      <c r="F10" s="3">
        <v>3685</v>
      </c>
      <c r="G10" s="3">
        <v>1769</v>
      </c>
      <c r="H10" s="3">
        <v>1916</v>
      </c>
    </row>
    <row r="11" spans="1:8" x14ac:dyDescent="0.35">
      <c r="A11" s="1">
        <v>43861</v>
      </c>
      <c r="B11" s="2">
        <f>YEAR(Data[[#This Row],[Date]])</f>
        <v>2020</v>
      </c>
      <c r="C11" s="2" t="str">
        <f>TEXT(Data[[#This Row],[Date]],"mmm")</f>
        <v>Jan</v>
      </c>
      <c r="D11" t="s">
        <v>12</v>
      </c>
      <c r="E11" t="s">
        <v>11</v>
      </c>
      <c r="F11" s="3">
        <v>4433</v>
      </c>
      <c r="G11" s="3">
        <v>6311</v>
      </c>
      <c r="H11" s="3">
        <v>-1878</v>
      </c>
    </row>
    <row r="12" spans="1:8" x14ac:dyDescent="0.35">
      <c r="A12" s="1">
        <v>43861</v>
      </c>
      <c r="B12" s="2">
        <f>YEAR(Data[[#This Row],[Date]])</f>
        <v>2020</v>
      </c>
      <c r="C12" s="2" t="str">
        <f>TEXT(Data[[#This Row],[Date]],"mmm")</f>
        <v>Jan</v>
      </c>
      <c r="D12" t="s">
        <v>13</v>
      </c>
      <c r="E12" t="s">
        <v>7</v>
      </c>
      <c r="F12" s="3">
        <v>7051</v>
      </c>
      <c r="G12" s="3">
        <v>7420</v>
      </c>
      <c r="H12" s="3">
        <v>-369</v>
      </c>
    </row>
    <row r="13" spans="1:8" x14ac:dyDescent="0.35">
      <c r="A13" s="1">
        <v>43861</v>
      </c>
      <c r="B13" s="2">
        <f>YEAR(Data[[#This Row],[Date]])</f>
        <v>2020</v>
      </c>
      <c r="C13" s="2" t="str">
        <f>TEXT(Data[[#This Row],[Date]],"mmm")</f>
        <v>Jan</v>
      </c>
      <c r="D13" t="s">
        <v>13</v>
      </c>
      <c r="E13" t="s">
        <v>8</v>
      </c>
      <c r="F13" s="3">
        <v>19568</v>
      </c>
      <c r="G13" s="3">
        <v>5555</v>
      </c>
      <c r="H13" s="3">
        <v>14013</v>
      </c>
    </row>
    <row r="14" spans="1:8" x14ac:dyDescent="0.35">
      <c r="A14" s="1">
        <v>43861</v>
      </c>
      <c r="B14" s="2">
        <f>YEAR(Data[[#This Row],[Date]])</f>
        <v>2020</v>
      </c>
      <c r="C14" s="2" t="str">
        <f>TEXT(Data[[#This Row],[Date]],"mmm")</f>
        <v>Jan</v>
      </c>
      <c r="D14" t="s">
        <v>13</v>
      </c>
      <c r="E14" t="s">
        <v>9</v>
      </c>
      <c r="F14" s="3">
        <v>8396</v>
      </c>
      <c r="G14" s="3">
        <v>14035</v>
      </c>
      <c r="H14" s="3">
        <v>-5639</v>
      </c>
    </row>
    <row r="15" spans="1:8" x14ac:dyDescent="0.35">
      <c r="A15" s="1">
        <v>43861</v>
      </c>
      <c r="B15" s="2">
        <f>YEAR(Data[[#This Row],[Date]])</f>
        <v>2020</v>
      </c>
      <c r="C15" s="2" t="str">
        <f>TEXT(Data[[#This Row],[Date]],"mmm")</f>
        <v>Jan</v>
      </c>
      <c r="D15" t="s">
        <v>13</v>
      </c>
      <c r="E15" t="s">
        <v>10</v>
      </c>
      <c r="F15" s="3">
        <v>10666</v>
      </c>
      <c r="G15" s="3">
        <v>10274</v>
      </c>
      <c r="H15" s="3">
        <v>392</v>
      </c>
    </row>
    <row r="16" spans="1:8" x14ac:dyDescent="0.35">
      <c r="A16" s="1">
        <v>43861</v>
      </c>
      <c r="B16" s="2">
        <f>YEAR(Data[[#This Row],[Date]])</f>
        <v>2020</v>
      </c>
      <c r="C16" s="2" t="str">
        <f>TEXT(Data[[#This Row],[Date]],"mmm")</f>
        <v>Jan</v>
      </c>
      <c r="D16" t="s">
        <v>13</v>
      </c>
      <c r="E16" t="s">
        <v>11</v>
      </c>
      <c r="F16" s="3">
        <v>4747</v>
      </c>
      <c r="G16" s="3">
        <v>10167</v>
      </c>
      <c r="H16" s="3">
        <v>-5420</v>
      </c>
    </row>
    <row r="17" spans="1:8" x14ac:dyDescent="0.35">
      <c r="A17" s="1">
        <v>43861</v>
      </c>
      <c r="B17" s="2">
        <f>YEAR(Data[[#This Row],[Date]])</f>
        <v>2020</v>
      </c>
      <c r="C17" s="2" t="str">
        <f>TEXT(Data[[#This Row],[Date]],"mmm")</f>
        <v>Jan</v>
      </c>
      <c r="D17" t="s">
        <v>14</v>
      </c>
      <c r="E17" t="s">
        <v>7</v>
      </c>
      <c r="F17" s="3">
        <v>2189</v>
      </c>
      <c r="G17" s="3">
        <v>3734</v>
      </c>
      <c r="H17" s="3">
        <v>-1545</v>
      </c>
    </row>
    <row r="18" spans="1:8" x14ac:dyDescent="0.35">
      <c r="A18" s="1">
        <v>43861</v>
      </c>
      <c r="B18" s="2">
        <f>YEAR(Data[[#This Row],[Date]])</f>
        <v>2020</v>
      </c>
      <c r="C18" s="2" t="str">
        <f>TEXT(Data[[#This Row],[Date]],"mmm")</f>
        <v>Jan</v>
      </c>
      <c r="D18" t="s">
        <v>14</v>
      </c>
      <c r="E18" t="s">
        <v>8</v>
      </c>
      <c r="F18" s="3">
        <v>5005</v>
      </c>
      <c r="G18" s="3">
        <v>5658</v>
      </c>
      <c r="H18" s="3">
        <v>-653</v>
      </c>
    </row>
    <row r="19" spans="1:8" x14ac:dyDescent="0.35">
      <c r="A19" s="1">
        <v>43861</v>
      </c>
      <c r="B19" s="2">
        <f>YEAR(Data[[#This Row],[Date]])</f>
        <v>2020</v>
      </c>
      <c r="C19" s="2" t="str">
        <f>TEXT(Data[[#This Row],[Date]],"mmm")</f>
        <v>Jan</v>
      </c>
      <c r="D19" t="s">
        <v>14</v>
      </c>
      <c r="E19" t="s">
        <v>9</v>
      </c>
      <c r="F19" s="3">
        <v>3899</v>
      </c>
      <c r="G19" s="3">
        <v>8734</v>
      </c>
      <c r="H19" s="3">
        <v>-4835</v>
      </c>
    </row>
    <row r="20" spans="1:8" x14ac:dyDescent="0.35">
      <c r="A20" s="1">
        <v>43861</v>
      </c>
      <c r="B20" s="2">
        <f>YEAR(Data[[#This Row],[Date]])</f>
        <v>2020</v>
      </c>
      <c r="C20" s="2" t="str">
        <f>TEXT(Data[[#This Row],[Date]],"mmm")</f>
        <v>Jan</v>
      </c>
      <c r="D20" t="s">
        <v>14</v>
      </c>
      <c r="E20" t="s">
        <v>10</v>
      </c>
      <c r="F20" s="3">
        <v>3267</v>
      </c>
      <c r="G20" s="3">
        <v>2528</v>
      </c>
      <c r="H20" s="3">
        <v>739</v>
      </c>
    </row>
    <row r="21" spans="1:8" x14ac:dyDescent="0.35">
      <c r="A21" s="1">
        <v>43861</v>
      </c>
      <c r="B21" s="2">
        <f>YEAR(Data[[#This Row],[Date]])</f>
        <v>2020</v>
      </c>
      <c r="C21" s="2" t="str">
        <f>TEXT(Data[[#This Row],[Date]],"mmm")</f>
        <v>Jan</v>
      </c>
      <c r="D21" t="s">
        <v>14</v>
      </c>
      <c r="E21" t="s">
        <v>11</v>
      </c>
      <c r="F21" s="3">
        <v>13394</v>
      </c>
      <c r="G21" s="3">
        <v>4556</v>
      </c>
      <c r="H21" s="3">
        <v>8838</v>
      </c>
    </row>
    <row r="22" spans="1:8" x14ac:dyDescent="0.35">
      <c r="A22" s="1">
        <v>43890</v>
      </c>
      <c r="B22" s="2">
        <f>YEAR(Data[[#This Row],[Date]])</f>
        <v>2020</v>
      </c>
      <c r="C22" s="2" t="str">
        <f>TEXT(Data[[#This Row],[Date]],"mmm")</f>
        <v>Feb</v>
      </c>
      <c r="D22" t="s">
        <v>6</v>
      </c>
      <c r="E22" t="s">
        <v>7</v>
      </c>
      <c r="F22" s="3">
        <v>5890</v>
      </c>
      <c r="G22" s="3">
        <v>9838</v>
      </c>
      <c r="H22" s="3">
        <v>-3948</v>
      </c>
    </row>
    <row r="23" spans="1:8" x14ac:dyDescent="0.35">
      <c r="A23" s="1">
        <v>43890</v>
      </c>
      <c r="B23" s="2">
        <f>YEAR(Data[[#This Row],[Date]])</f>
        <v>2020</v>
      </c>
      <c r="C23" s="2" t="str">
        <f>TEXT(Data[[#This Row],[Date]],"mmm")</f>
        <v>Feb</v>
      </c>
      <c r="D23" t="s">
        <v>6</v>
      </c>
      <c r="E23" t="s">
        <v>8</v>
      </c>
      <c r="F23" s="3">
        <v>16502</v>
      </c>
      <c r="G23" s="3">
        <v>6393</v>
      </c>
      <c r="H23" s="3">
        <v>10109</v>
      </c>
    </row>
    <row r="24" spans="1:8" x14ac:dyDescent="0.35">
      <c r="A24" s="1">
        <v>43890</v>
      </c>
      <c r="B24" s="2">
        <f>YEAR(Data[[#This Row],[Date]])</f>
        <v>2020</v>
      </c>
      <c r="C24" s="2" t="str">
        <f>TEXT(Data[[#This Row],[Date]],"mmm")</f>
        <v>Feb</v>
      </c>
      <c r="D24" t="s">
        <v>6</v>
      </c>
      <c r="E24" t="s">
        <v>9</v>
      </c>
      <c r="F24" s="3">
        <v>12627</v>
      </c>
      <c r="G24" s="3">
        <v>9792</v>
      </c>
      <c r="H24" s="3">
        <v>2835</v>
      </c>
    </row>
    <row r="25" spans="1:8" x14ac:dyDescent="0.35">
      <c r="A25" s="1">
        <v>43890</v>
      </c>
      <c r="B25" s="2">
        <f>YEAR(Data[[#This Row],[Date]])</f>
        <v>2020</v>
      </c>
      <c r="C25" s="2" t="str">
        <f>TEXT(Data[[#This Row],[Date]],"mmm")</f>
        <v>Feb</v>
      </c>
      <c r="D25" t="s">
        <v>6</v>
      </c>
      <c r="E25" t="s">
        <v>10</v>
      </c>
      <c r="F25" s="3">
        <v>12555</v>
      </c>
      <c r="G25" s="3">
        <v>11253</v>
      </c>
      <c r="H25" s="3">
        <v>1302</v>
      </c>
    </row>
    <row r="26" spans="1:8" x14ac:dyDescent="0.35">
      <c r="A26" s="1">
        <v>43890</v>
      </c>
      <c r="B26" s="2">
        <f>YEAR(Data[[#This Row],[Date]])</f>
        <v>2020</v>
      </c>
      <c r="C26" s="2" t="str">
        <f>TEXT(Data[[#This Row],[Date]],"mmm")</f>
        <v>Feb</v>
      </c>
      <c r="D26" t="s">
        <v>6</v>
      </c>
      <c r="E26" t="s">
        <v>11</v>
      </c>
      <c r="F26" s="3">
        <v>10433</v>
      </c>
      <c r="G26" s="3">
        <v>11233</v>
      </c>
      <c r="H26" s="3">
        <v>-800</v>
      </c>
    </row>
    <row r="27" spans="1:8" x14ac:dyDescent="0.35">
      <c r="A27" s="1">
        <v>43890</v>
      </c>
      <c r="B27" s="2">
        <f>YEAR(Data[[#This Row],[Date]])</f>
        <v>2020</v>
      </c>
      <c r="C27" s="2" t="str">
        <f>TEXT(Data[[#This Row],[Date]],"mmm")</f>
        <v>Feb</v>
      </c>
      <c r="D27" t="s">
        <v>12</v>
      </c>
      <c r="E27" t="s">
        <v>7</v>
      </c>
      <c r="F27" s="3">
        <v>13016</v>
      </c>
      <c r="G27" s="3">
        <v>8513</v>
      </c>
      <c r="H27" s="3">
        <v>4503</v>
      </c>
    </row>
    <row r="28" spans="1:8" x14ac:dyDescent="0.35">
      <c r="A28" s="1">
        <v>43890</v>
      </c>
      <c r="B28" s="2">
        <f>YEAR(Data[[#This Row],[Date]])</f>
        <v>2020</v>
      </c>
      <c r="C28" s="2" t="str">
        <f>TEXT(Data[[#This Row],[Date]],"mmm")</f>
        <v>Feb</v>
      </c>
      <c r="D28" t="s">
        <v>12</v>
      </c>
      <c r="E28" t="s">
        <v>8</v>
      </c>
      <c r="F28" s="3">
        <v>4612</v>
      </c>
      <c r="G28" s="3">
        <v>8041</v>
      </c>
      <c r="H28" s="3">
        <v>-3429</v>
      </c>
    </row>
    <row r="29" spans="1:8" x14ac:dyDescent="0.35">
      <c r="A29" s="1">
        <v>43890</v>
      </c>
      <c r="B29" s="2">
        <f>YEAR(Data[[#This Row],[Date]])</f>
        <v>2020</v>
      </c>
      <c r="C29" s="2" t="str">
        <f>TEXT(Data[[#This Row],[Date]],"mmm")</f>
        <v>Feb</v>
      </c>
      <c r="D29" t="s">
        <v>12</v>
      </c>
      <c r="E29" t="s">
        <v>9</v>
      </c>
      <c r="F29" s="3">
        <v>17787</v>
      </c>
      <c r="G29" s="3">
        <v>11748</v>
      </c>
      <c r="H29" s="3">
        <v>6039</v>
      </c>
    </row>
    <row r="30" spans="1:8" x14ac:dyDescent="0.35">
      <c r="A30" s="1">
        <v>43890</v>
      </c>
      <c r="B30" s="2">
        <f>YEAR(Data[[#This Row],[Date]])</f>
        <v>2020</v>
      </c>
      <c r="C30" s="2" t="str">
        <f>TEXT(Data[[#This Row],[Date]],"mmm")</f>
        <v>Feb</v>
      </c>
      <c r="D30" t="s">
        <v>12</v>
      </c>
      <c r="E30" t="s">
        <v>10</v>
      </c>
      <c r="F30" s="3">
        <v>19159</v>
      </c>
      <c r="G30" s="3">
        <v>13206</v>
      </c>
      <c r="H30" s="3">
        <v>5953</v>
      </c>
    </row>
    <row r="31" spans="1:8" x14ac:dyDescent="0.35">
      <c r="A31" s="1">
        <v>43890</v>
      </c>
      <c r="B31" s="2">
        <f>YEAR(Data[[#This Row],[Date]])</f>
        <v>2020</v>
      </c>
      <c r="C31" s="2" t="str">
        <f>TEXT(Data[[#This Row],[Date]],"mmm")</f>
        <v>Feb</v>
      </c>
      <c r="D31" t="s">
        <v>12</v>
      </c>
      <c r="E31" t="s">
        <v>11</v>
      </c>
      <c r="F31" s="3">
        <v>10226</v>
      </c>
      <c r="G31" s="3">
        <v>4152</v>
      </c>
      <c r="H31" s="3">
        <v>6074</v>
      </c>
    </row>
    <row r="32" spans="1:8" x14ac:dyDescent="0.35">
      <c r="A32" s="1">
        <v>43890</v>
      </c>
      <c r="B32" s="2">
        <f>YEAR(Data[[#This Row],[Date]])</f>
        <v>2020</v>
      </c>
      <c r="C32" s="2" t="str">
        <f>TEXT(Data[[#This Row],[Date]],"mmm")</f>
        <v>Feb</v>
      </c>
      <c r="D32" t="s">
        <v>13</v>
      </c>
      <c r="E32" t="s">
        <v>7</v>
      </c>
      <c r="F32" s="3">
        <v>3585</v>
      </c>
      <c r="G32" s="3">
        <v>4943</v>
      </c>
      <c r="H32" s="3">
        <v>-1358</v>
      </c>
    </row>
    <row r="33" spans="1:8" x14ac:dyDescent="0.35">
      <c r="A33" s="1">
        <v>43890</v>
      </c>
      <c r="B33" s="2">
        <f>YEAR(Data[[#This Row],[Date]])</f>
        <v>2020</v>
      </c>
      <c r="C33" s="2" t="str">
        <f>TEXT(Data[[#This Row],[Date]],"mmm")</f>
        <v>Feb</v>
      </c>
      <c r="D33" t="s">
        <v>13</v>
      </c>
      <c r="E33" t="s">
        <v>8</v>
      </c>
      <c r="F33" s="3">
        <v>3021</v>
      </c>
      <c r="G33" s="3">
        <v>12653</v>
      </c>
      <c r="H33" s="3">
        <v>-9632</v>
      </c>
    </row>
    <row r="34" spans="1:8" x14ac:dyDescent="0.35">
      <c r="A34" s="1">
        <v>43890</v>
      </c>
      <c r="B34" s="2">
        <f>YEAR(Data[[#This Row],[Date]])</f>
        <v>2020</v>
      </c>
      <c r="C34" s="2" t="str">
        <f>TEXT(Data[[#This Row],[Date]],"mmm")</f>
        <v>Feb</v>
      </c>
      <c r="D34" t="s">
        <v>13</v>
      </c>
      <c r="E34" t="s">
        <v>9</v>
      </c>
      <c r="F34" s="3">
        <v>12805</v>
      </c>
      <c r="G34" s="3">
        <v>14417</v>
      </c>
      <c r="H34" s="3">
        <v>-1612</v>
      </c>
    </row>
    <row r="35" spans="1:8" x14ac:dyDescent="0.35">
      <c r="A35" s="1">
        <v>43890</v>
      </c>
      <c r="B35" s="2">
        <f>YEAR(Data[[#This Row],[Date]])</f>
        <v>2020</v>
      </c>
      <c r="C35" s="2" t="str">
        <f>TEXT(Data[[#This Row],[Date]],"mmm")</f>
        <v>Feb</v>
      </c>
      <c r="D35" t="s">
        <v>13</v>
      </c>
      <c r="E35" t="s">
        <v>10</v>
      </c>
      <c r="F35" s="3">
        <v>9989</v>
      </c>
      <c r="G35" s="3">
        <v>10692</v>
      </c>
      <c r="H35" s="3">
        <v>-703</v>
      </c>
    </row>
    <row r="36" spans="1:8" x14ac:dyDescent="0.35">
      <c r="A36" s="1">
        <v>43890</v>
      </c>
      <c r="B36" s="2">
        <f>YEAR(Data[[#This Row],[Date]])</f>
        <v>2020</v>
      </c>
      <c r="C36" s="2" t="str">
        <f>TEXT(Data[[#This Row],[Date]],"mmm")</f>
        <v>Feb</v>
      </c>
      <c r="D36" t="s">
        <v>13</v>
      </c>
      <c r="E36" t="s">
        <v>11</v>
      </c>
      <c r="F36" s="3">
        <v>14990</v>
      </c>
      <c r="G36" s="3">
        <v>7873</v>
      </c>
      <c r="H36" s="3">
        <v>7117</v>
      </c>
    </row>
    <row r="37" spans="1:8" x14ac:dyDescent="0.35">
      <c r="A37" s="1">
        <v>43890</v>
      </c>
      <c r="B37" s="2">
        <f>YEAR(Data[[#This Row],[Date]])</f>
        <v>2020</v>
      </c>
      <c r="C37" s="2" t="str">
        <f>TEXT(Data[[#This Row],[Date]],"mmm")</f>
        <v>Feb</v>
      </c>
      <c r="D37" t="s">
        <v>14</v>
      </c>
      <c r="E37" t="s">
        <v>7</v>
      </c>
      <c r="F37" s="3">
        <v>7675</v>
      </c>
      <c r="G37" s="3">
        <v>1161</v>
      </c>
      <c r="H37" s="3">
        <v>6514</v>
      </c>
    </row>
    <row r="38" spans="1:8" x14ac:dyDescent="0.35">
      <c r="A38" s="1">
        <v>43890</v>
      </c>
      <c r="B38" s="2">
        <f>YEAR(Data[[#This Row],[Date]])</f>
        <v>2020</v>
      </c>
      <c r="C38" s="2" t="str">
        <f>TEXT(Data[[#This Row],[Date]],"mmm")</f>
        <v>Feb</v>
      </c>
      <c r="D38" t="s">
        <v>14</v>
      </c>
      <c r="E38" t="s">
        <v>8</v>
      </c>
      <c r="F38" s="3">
        <v>6297</v>
      </c>
      <c r="G38" s="3">
        <v>11173</v>
      </c>
      <c r="H38" s="3">
        <v>-4876</v>
      </c>
    </row>
    <row r="39" spans="1:8" x14ac:dyDescent="0.35">
      <c r="A39" s="1">
        <v>43890</v>
      </c>
      <c r="B39" s="2">
        <f>YEAR(Data[[#This Row],[Date]])</f>
        <v>2020</v>
      </c>
      <c r="C39" s="2" t="str">
        <f>TEXT(Data[[#This Row],[Date]],"mmm")</f>
        <v>Feb</v>
      </c>
      <c r="D39" t="s">
        <v>14</v>
      </c>
      <c r="E39" t="s">
        <v>9</v>
      </c>
      <c r="F39" s="3">
        <v>2995</v>
      </c>
      <c r="G39" s="3">
        <v>14103</v>
      </c>
      <c r="H39" s="3">
        <v>-11108</v>
      </c>
    </row>
    <row r="40" spans="1:8" x14ac:dyDescent="0.35">
      <c r="A40" s="1">
        <v>43890</v>
      </c>
      <c r="B40" s="2">
        <f>YEAR(Data[[#This Row],[Date]])</f>
        <v>2020</v>
      </c>
      <c r="C40" s="2" t="str">
        <f>TEXT(Data[[#This Row],[Date]],"mmm")</f>
        <v>Feb</v>
      </c>
      <c r="D40" t="s">
        <v>14</v>
      </c>
      <c r="E40" t="s">
        <v>10</v>
      </c>
      <c r="F40" s="3">
        <v>13534</v>
      </c>
      <c r="G40" s="3">
        <v>13743</v>
      </c>
      <c r="H40" s="3">
        <v>-209</v>
      </c>
    </row>
    <row r="41" spans="1:8" x14ac:dyDescent="0.35">
      <c r="A41" s="1">
        <v>43890</v>
      </c>
      <c r="B41" s="2">
        <f>YEAR(Data[[#This Row],[Date]])</f>
        <v>2020</v>
      </c>
      <c r="C41" s="2" t="str">
        <f>TEXT(Data[[#This Row],[Date]],"mmm")</f>
        <v>Feb</v>
      </c>
      <c r="D41" t="s">
        <v>14</v>
      </c>
      <c r="E41" t="s">
        <v>11</v>
      </c>
      <c r="F41" s="3">
        <v>9629</v>
      </c>
      <c r="G41" s="3">
        <v>12990</v>
      </c>
      <c r="H41" s="3">
        <v>-3361</v>
      </c>
    </row>
    <row r="42" spans="1:8" x14ac:dyDescent="0.35">
      <c r="A42" s="1">
        <v>43921</v>
      </c>
      <c r="B42" s="2">
        <f>YEAR(Data[[#This Row],[Date]])</f>
        <v>2020</v>
      </c>
      <c r="C42" s="2" t="str">
        <f>TEXT(Data[[#This Row],[Date]],"mmm")</f>
        <v>Mar</v>
      </c>
      <c r="D42" t="s">
        <v>6</v>
      </c>
      <c r="E42" t="s">
        <v>7</v>
      </c>
      <c r="F42" s="3">
        <v>3016</v>
      </c>
      <c r="G42" s="3">
        <v>8869</v>
      </c>
      <c r="H42" s="3">
        <v>-5853</v>
      </c>
    </row>
    <row r="43" spans="1:8" x14ac:dyDescent="0.35">
      <c r="A43" s="1">
        <v>43921</v>
      </c>
      <c r="B43" s="2">
        <f>YEAR(Data[[#This Row],[Date]])</f>
        <v>2020</v>
      </c>
      <c r="C43" s="2" t="str">
        <f>TEXT(Data[[#This Row],[Date]],"mmm")</f>
        <v>Mar</v>
      </c>
      <c r="D43" t="s">
        <v>6</v>
      </c>
      <c r="E43" t="s">
        <v>8</v>
      </c>
      <c r="F43" s="3">
        <v>10529</v>
      </c>
      <c r="G43" s="3">
        <v>1878</v>
      </c>
      <c r="H43" s="3">
        <v>8651</v>
      </c>
    </row>
    <row r="44" spans="1:8" x14ac:dyDescent="0.35">
      <c r="A44" s="1">
        <v>43921</v>
      </c>
      <c r="B44" s="2">
        <f>YEAR(Data[[#This Row],[Date]])</f>
        <v>2020</v>
      </c>
      <c r="C44" s="2" t="str">
        <f>TEXT(Data[[#This Row],[Date]],"mmm")</f>
        <v>Mar</v>
      </c>
      <c r="D44" t="s">
        <v>6</v>
      </c>
      <c r="E44" t="s">
        <v>9</v>
      </c>
      <c r="F44" s="3">
        <v>11268</v>
      </c>
      <c r="G44" s="3">
        <v>5887</v>
      </c>
      <c r="H44" s="3">
        <v>5381</v>
      </c>
    </row>
    <row r="45" spans="1:8" x14ac:dyDescent="0.35">
      <c r="A45" s="1">
        <v>43921</v>
      </c>
      <c r="B45" s="2">
        <f>YEAR(Data[[#This Row],[Date]])</f>
        <v>2020</v>
      </c>
      <c r="C45" s="2" t="str">
        <f>TEXT(Data[[#This Row],[Date]],"mmm")</f>
        <v>Mar</v>
      </c>
      <c r="D45" t="s">
        <v>6</v>
      </c>
      <c r="E45" t="s">
        <v>10</v>
      </c>
      <c r="F45" s="3">
        <v>14185</v>
      </c>
      <c r="G45" s="3">
        <v>5859</v>
      </c>
      <c r="H45" s="3">
        <v>8326</v>
      </c>
    </row>
    <row r="46" spans="1:8" x14ac:dyDescent="0.35">
      <c r="A46" s="1">
        <v>43921</v>
      </c>
      <c r="B46" s="2">
        <f>YEAR(Data[[#This Row],[Date]])</f>
        <v>2020</v>
      </c>
      <c r="C46" s="2" t="str">
        <f>TEXT(Data[[#This Row],[Date]],"mmm")</f>
        <v>Mar</v>
      </c>
      <c r="D46" t="s">
        <v>6</v>
      </c>
      <c r="E46" t="s">
        <v>11</v>
      </c>
      <c r="F46" s="3">
        <v>8331</v>
      </c>
      <c r="G46" s="3">
        <v>9571</v>
      </c>
      <c r="H46" s="3">
        <v>-1240</v>
      </c>
    </row>
    <row r="47" spans="1:8" x14ac:dyDescent="0.35">
      <c r="A47" s="1">
        <v>43921</v>
      </c>
      <c r="B47" s="2">
        <f>YEAR(Data[[#This Row],[Date]])</f>
        <v>2020</v>
      </c>
      <c r="C47" s="2" t="str">
        <f>TEXT(Data[[#This Row],[Date]],"mmm")</f>
        <v>Mar</v>
      </c>
      <c r="D47" t="s">
        <v>12</v>
      </c>
      <c r="E47" t="s">
        <v>7</v>
      </c>
      <c r="F47" s="3">
        <v>9208</v>
      </c>
      <c r="G47" s="3">
        <v>6276</v>
      </c>
      <c r="H47" s="3">
        <v>2932</v>
      </c>
    </row>
    <row r="48" spans="1:8" x14ac:dyDescent="0.35">
      <c r="A48" s="1">
        <v>43921</v>
      </c>
      <c r="B48" s="2">
        <f>YEAR(Data[[#This Row],[Date]])</f>
        <v>2020</v>
      </c>
      <c r="C48" s="2" t="str">
        <f>TEXT(Data[[#This Row],[Date]],"mmm")</f>
        <v>Mar</v>
      </c>
      <c r="D48" t="s">
        <v>12</v>
      </c>
      <c r="E48" t="s">
        <v>8</v>
      </c>
      <c r="F48" s="3">
        <v>18448</v>
      </c>
      <c r="G48" s="3">
        <v>9006</v>
      </c>
      <c r="H48" s="3">
        <v>9442</v>
      </c>
    </row>
    <row r="49" spans="1:8" x14ac:dyDescent="0.35">
      <c r="A49" s="1">
        <v>43921</v>
      </c>
      <c r="B49" s="2">
        <f>YEAR(Data[[#This Row],[Date]])</f>
        <v>2020</v>
      </c>
      <c r="C49" s="2" t="str">
        <f>TEXT(Data[[#This Row],[Date]],"mmm")</f>
        <v>Mar</v>
      </c>
      <c r="D49" t="s">
        <v>12</v>
      </c>
      <c r="E49" t="s">
        <v>9</v>
      </c>
      <c r="F49" s="3">
        <v>4568</v>
      </c>
      <c r="G49" s="3">
        <v>6463</v>
      </c>
      <c r="H49" s="3">
        <v>-1895</v>
      </c>
    </row>
    <row r="50" spans="1:8" x14ac:dyDescent="0.35">
      <c r="A50" s="1">
        <v>43921</v>
      </c>
      <c r="B50" s="2">
        <f>YEAR(Data[[#This Row],[Date]])</f>
        <v>2020</v>
      </c>
      <c r="C50" s="2" t="str">
        <f>TEXT(Data[[#This Row],[Date]],"mmm")</f>
        <v>Mar</v>
      </c>
      <c r="D50" t="s">
        <v>12</v>
      </c>
      <c r="E50" t="s">
        <v>10</v>
      </c>
      <c r="F50" s="3">
        <v>4027</v>
      </c>
      <c r="G50" s="3">
        <v>3695</v>
      </c>
      <c r="H50" s="3">
        <v>332</v>
      </c>
    </row>
    <row r="51" spans="1:8" x14ac:dyDescent="0.35">
      <c r="A51" s="1">
        <v>43921</v>
      </c>
      <c r="B51" s="2">
        <f>YEAR(Data[[#This Row],[Date]])</f>
        <v>2020</v>
      </c>
      <c r="C51" s="2" t="str">
        <f>TEXT(Data[[#This Row],[Date]],"mmm")</f>
        <v>Mar</v>
      </c>
      <c r="D51" t="s">
        <v>12</v>
      </c>
      <c r="E51" t="s">
        <v>11</v>
      </c>
      <c r="F51" s="3">
        <v>17422</v>
      </c>
      <c r="G51" s="3">
        <v>6258</v>
      </c>
      <c r="H51" s="3">
        <v>11164</v>
      </c>
    </row>
    <row r="52" spans="1:8" x14ac:dyDescent="0.35">
      <c r="A52" s="1">
        <v>43921</v>
      </c>
      <c r="B52" s="2">
        <f>YEAR(Data[[#This Row],[Date]])</f>
        <v>2020</v>
      </c>
      <c r="C52" s="2" t="str">
        <f>TEXT(Data[[#This Row],[Date]],"mmm")</f>
        <v>Mar</v>
      </c>
      <c r="D52" t="s">
        <v>13</v>
      </c>
      <c r="E52" t="s">
        <v>7</v>
      </c>
      <c r="F52" s="3">
        <v>8736</v>
      </c>
      <c r="G52" s="3">
        <v>1391</v>
      </c>
      <c r="H52" s="3">
        <v>7345</v>
      </c>
    </row>
    <row r="53" spans="1:8" x14ac:dyDescent="0.35">
      <c r="A53" s="1">
        <v>43921</v>
      </c>
      <c r="B53" s="2">
        <f>YEAR(Data[[#This Row],[Date]])</f>
        <v>2020</v>
      </c>
      <c r="C53" s="2" t="str">
        <f>TEXT(Data[[#This Row],[Date]],"mmm")</f>
        <v>Mar</v>
      </c>
      <c r="D53" t="s">
        <v>13</v>
      </c>
      <c r="E53" t="s">
        <v>8</v>
      </c>
      <c r="F53" s="3">
        <v>15986</v>
      </c>
      <c r="G53" s="3">
        <v>13706</v>
      </c>
      <c r="H53" s="3">
        <v>2280</v>
      </c>
    </row>
    <row r="54" spans="1:8" x14ac:dyDescent="0.35">
      <c r="A54" s="1">
        <v>43921</v>
      </c>
      <c r="B54" s="2">
        <f>YEAR(Data[[#This Row],[Date]])</f>
        <v>2020</v>
      </c>
      <c r="C54" s="2" t="str">
        <f>TEXT(Data[[#This Row],[Date]],"mmm")</f>
        <v>Mar</v>
      </c>
      <c r="D54" t="s">
        <v>13</v>
      </c>
      <c r="E54" t="s">
        <v>9</v>
      </c>
      <c r="F54" s="3">
        <v>14666</v>
      </c>
      <c r="G54" s="3">
        <v>6892</v>
      </c>
      <c r="H54" s="3">
        <v>7774</v>
      </c>
    </row>
    <row r="55" spans="1:8" x14ac:dyDescent="0.35">
      <c r="A55" s="1">
        <v>43921</v>
      </c>
      <c r="B55" s="2">
        <f>YEAR(Data[[#This Row],[Date]])</f>
        <v>2020</v>
      </c>
      <c r="C55" s="2" t="str">
        <f>TEXT(Data[[#This Row],[Date]],"mmm")</f>
        <v>Mar</v>
      </c>
      <c r="D55" t="s">
        <v>13</v>
      </c>
      <c r="E55" t="s">
        <v>10</v>
      </c>
      <c r="F55" s="3">
        <v>5561</v>
      </c>
      <c r="G55" s="3">
        <v>11470</v>
      </c>
      <c r="H55" s="3">
        <v>-5909</v>
      </c>
    </row>
    <row r="56" spans="1:8" x14ac:dyDescent="0.35">
      <c r="A56" s="1">
        <v>43921</v>
      </c>
      <c r="B56" s="2">
        <f>YEAR(Data[[#This Row],[Date]])</f>
        <v>2020</v>
      </c>
      <c r="C56" s="2" t="str">
        <f>TEXT(Data[[#This Row],[Date]],"mmm")</f>
        <v>Mar</v>
      </c>
      <c r="D56" t="s">
        <v>13</v>
      </c>
      <c r="E56" t="s">
        <v>11</v>
      </c>
      <c r="F56" s="3">
        <v>8184</v>
      </c>
      <c r="G56" s="3">
        <v>4099</v>
      </c>
      <c r="H56" s="3">
        <v>4085</v>
      </c>
    </row>
    <row r="57" spans="1:8" x14ac:dyDescent="0.35">
      <c r="A57" s="1">
        <v>43921</v>
      </c>
      <c r="B57" s="2">
        <f>YEAR(Data[[#This Row],[Date]])</f>
        <v>2020</v>
      </c>
      <c r="C57" s="2" t="str">
        <f>TEXT(Data[[#This Row],[Date]],"mmm")</f>
        <v>Mar</v>
      </c>
      <c r="D57" t="s">
        <v>14</v>
      </c>
      <c r="E57" t="s">
        <v>7</v>
      </c>
      <c r="F57" s="3">
        <v>10392</v>
      </c>
      <c r="G57" s="3">
        <v>14067</v>
      </c>
      <c r="H57" s="3">
        <v>-3675</v>
      </c>
    </row>
    <row r="58" spans="1:8" x14ac:dyDescent="0.35">
      <c r="A58" s="1">
        <v>43921</v>
      </c>
      <c r="B58" s="2">
        <f>YEAR(Data[[#This Row],[Date]])</f>
        <v>2020</v>
      </c>
      <c r="C58" s="2" t="str">
        <f>TEXT(Data[[#This Row],[Date]],"mmm")</f>
        <v>Mar</v>
      </c>
      <c r="D58" t="s">
        <v>14</v>
      </c>
      <c r="E58" t="s">
        <v>8</v>
      </c>
      <c r="F58" s="3">
        <v>17265</v>
      </c>
      <c r="G58" s="3">
        <v>4104</v>
      </c>
      <c r="H58" s="3">
        <v>13161</v>
      </c>
    </row>
    <row r="59" spans="1:8" x14ac:dyDescent="0.35">
      <c r="A59" s="1">
        <v>43921</v>
      </c>
      <c r="B59" s="2">
        <f>YEAR(Data[[#This Row],[Date]])</f>
        <v>2020</v>
      </c>
      <c r="C59" s="2" t="str">
        <f>TEXT(Data[[#This Row],[Date]],"mmm")</f>
        <v>Mar</v>
      </c>
      <c r="D59" t="s">
        <v>14</v>
      </c>
      <c r="E59" t="s">
        <v>9</v>
      </c>
      <c r="F59" s="3">
        <v>4454</v>
      </c>
      <c r="G59" s="3">
        <v>12837</v>
      </c>
      <c r="H59" s="3">
        <v>-8383</v>
      </c>
    </row>
    <row r="60" spans="1:8" x14ac:dyDescent="0.35">
      <c r="A60" s="1">
        <v>43921</v>
      </c>
      <c r="B60" s="2">
        <f>YEAR(Data[[#This Row],[Date]])</f>
        <v>2020</v>
      </c>
      <c r="C60" s="2" t="str">
        <f>TEXT(Data[[#This Row],[Date]],"mmm")</f>
        <v>Mar</v>
      </c>
      <c r="D60" t="s">
        <v>14</v>
      </c>
      <c r="E60" t="s">
        <v>10</v>
      </c>
      <c r="F60" s="3">
        <v>16039</v>
      </c>
      <c r="G60" s="3">
        <v>9996</v>
      </c>
      <c r="H60" s="3">
        <v>6043</v>
      </c>
    </row>
    <row r="61" spans="1:8" x14ac:dyDescent="0.35">
      <c r="A61" s="1">
        <v>43921</v>
      </c>
      <c r="B61" s="2">
        <f>YEAR(Data[[#This Row],[Date]])</f>
        <v>2020</v>
      </c>
      <c r="C61" s="2" t="str">
        <f>TEXT(Data[[#This Row],[Date]],"mmm")</f>
        <v>Mar</v>
      </c>
      <c r="D61" t="s">
        <v>14</v>
      </c>
      <c r="E61" t="s">
        <v>11</v>
      </c>
      <c r="F61" s="3">
        <v>12965</v>
      </c>
      <c r="G61" s="3">
        <v>9154</v>
      </c>
      <c r="H61" s="3">
        <v>3811</v>
      </c>
    </row>
    <row r="62" spans="1:8" x14ac:dyDescent="0.35">
      <c r="A62" s="1">
        <v>43951</v>
      </c>
      <c r="B62" s="2">
        <f>YEAR(Data[[#This Row],[Date]])</f>
        <v>2020</v>
      </c>
      <c r="C62" s="2" t="str">
        <f>TEXT(Data[[#This Row],[Date]],"mmm")</f>
        <v>Apr</v>
      </c>
      <c r="D62" t="s">
        <v>6</v>
      </c>
      <c r="E62" t="s">
        <v>7</v>
      </c>
      <c r="F62" s="3">
        <v>11762</v>
      </c>
      <c r="G62" s="3">
        <v>6056</v>
      </c>
      <c r="H62" s="3">
        <v>5706</v>
      </c>
    </row>
    <row r="63" spans="1:8" x14ac:dyDescent="0.35">
      <c r="A63" s="1">
        <v>43951</v>
      </c>
      <c r="B63" s="2">
        <f>YEAR(Data[[#This Row],[Date]])</f>
        <v>2020</v>
      </c>
      <c r="C63" s="2" t="str">
        <f>TEXT(Data[[#This Row],[Date]],"mmm")</f>
        <v>Apr</v>
      </c>
      <c r="D63" t="s">
        <v>6</v>
      </c>
      <c r="E63" t="s">
        <v>8</v>
      </c>
      <c r="F63" s="3">
        <v>16948</v>
      </c>
      <c r="G63" s="3">
        <v>9110</v>
      </c>
      <c r="H63" s="3">
        <v>7838</v>
      </c>
    </row>
    <row r="64" spans="1:8" x14ac:dyDescent="0.35">
      <c r="A64" s="1">
        <v>43951</v>
      </c>
      <c r="B64" s="2">
        <f>YEAR(Data[[#This Row],[Date]])</f>
        <v>2020</v>
      </c>
      <c r="C64" s="2" t="str">
        <f>TEXT(Data[[#This Row],[Date]],"mmm")</f>
        <v>Apr</v>
      </c>
      <c r="D64" t="s">
        <v>6</v>
      </c>
      <c r="E64" t="s">
        <v>9</v>
      </c>
      <c r="F64" s="3">
        <v>15773</v>
      </c>
      <c r="G64" s="3">
        <v>11882</v>
      </c>
      <c r="H64" s="3">
        <v>3891</v>
      </c>
    </row>
    <row r="65" spans="1:8" x14ac:dyDescent="0.35">
      <c r="A65" s="1">
        <v>43951</v>
      </c>
      <c r="B65" s="2">
        <f>YEAR(Data[[#This Row],[Date]])</f>
        <v>2020</v>
      </c>
      <c r="C65" s="2" t="str">
        <f>TEXT(Data[[#This Row],[Date]],"mmm")</f>
        <v>Apr</v>
      </c>
      <c r="D65" t="s">
        <v>6</v>
      </c>
      <c r="E65" t="s">
        <v>10</v>
      </c>
      <c r="F65" s="3">
        <v>19412</v>
      </c>
      <c r="G65" s="3">
        <v>8385</v>
      </c>
      <c r="H65" s="3">
        <v>11027</v>
      </c>
    </row>
    <row r="66" spans="1:8" x14ac:dyDescent="0.35">
      <c r="A66" s="1">
        <v>43951</v>
      </c>
      <c r="B66" s="2">
        <f>YEAR(Data[[#This Row],[Date]])</f>
        <v>2020</v>
      </c>
      <c r="C66" s="2" t="str">
        <f>TEXT(Data[[#This Row],[Date]],"mmm")</f>
        <v>Apr</v>
      </c>
      <c r="D66" t="s">
        <v>6</v>
      </c>
      <c r="E66" t="s">
        <v>11</v>
      </c>
      <c r="F66" s="3">
        <v>2502</v>
      </c>
      <c r="G66" s="3">
        <v>7910</v>
      </c>
      <c r="H66" s="3">
        <v>-5408</v>
      </c>
    </row>
    <row r="67" spans="1:8" x14ac:dyDescent="0.35">
      <c r="A67" s="1">
        <v>43951</v>
      </c>
      <c r="B67" s="2">
        <f>YEAR(Data[[#This Row],[Date]])</f>
        <v>2020</v>
      </c>
      <c r="C67" s="2" t="str">
        <f>TEXT(Data[[#This Row],[Date]],"mmm")</f>
        <v>Apr</v>
      </c>
      <c r="D67" t="s">
        <v>12</v>
      </c>
      <c r="E67" t="s">
        <v>7</v>
      </c>
      <c r="F67" s="3">
        <v>14685</v>
      </c>
      <c r="G67" s="3">
        <v>10062</v>
      </c>
      <c r="H67" s="3">
        <v>4623</v>
      </c>
    </row>
    <row r="68" spans="1:8" x14ac:dyDescent="0.35">
      <c r="A68" s="1">
        <v>43951</v>
      </c>
      <c r="B68" s="2">
        <f>YEAR(Data[[#This Row],[Date]])</f>
        <v>2020</v>
      </c>
      <c r="C68" s="2" t="str">
        <f>TEXT(Data[[#This Row],[Date]],"mmm")</f>
        <v>Apr</v>
      </c>
      <c r="D68" t="s">
        <v>12</v>
      </c>
      <c r="E68" t="s">
        <v>8</v>
      </c>
      <c r="F68" s="3">
        <v>2206</v>
      </c>
      <c r="G68" s="3">
        <v>6134</v>
      </c>
      <c r="H68" s="3">
        <v>-3928</v>
      </c>
    </row>
    <row r="69" spans="1:8" x14ac:dyDescent="0.35">
      <c r="A69" s="1">
        <v>43951</v>
      </c>
      <c r="B69" s="2">
        <f>YEAR(Data[[#This Row],[Date]])</f>
        <v>2020</v>
      </c>
      <c r="C69" s="2" t="str">
        <f>TEXT(Data[[#This Row],[Date]],"mmm")</f>
        <v>Apr</v>
      </c>
      <c r="D69" t="s">
        <v>12</v>
      </c>
      <c r="E69" t="s">
        <v>9</v>
      </c>
      <c r="F69" s="3">
        <v>19868</v>
      </c>
      <c r="G69" s="3">
        <v>8858</v>
      </c>
      <c r="H69" s="3">
        <v>11010</v>
      </c>
    </row>
    <row r="70" spans="1:8" x14ac:dyDescent="0.35">
      <c r="A70" s="1">
        <v>43951</v>
      </c>
      <c r="B70" s="2">
        <f>YEAR(Data[[#This Row],[Date]])</f>
        <v>2020</v>
      </c>
      <c r="C70" s="2" t="str">
        <f>TEXT(Data[[#This Row],[Date]],"mmm")</f>
        <v>Apr</v>
      </c>
      <c r="D70" t="s">
        <v>12</v>
      </c>
      <c r="E70" t="s">
        <v>10</v>
      </c>
      <c r="F70" s="3">
        <v>17934</v>
      </c>
      <c r="G70" s="3">
        <v>1863</v>
      </c>
      <c r="H70" s="3">
        <v>16071</v>
      </c>
    </row>
    <row r="71" spans="1:8" x14ac:dyDescent="0.35">
      <c r="A71" s="1">
        <v>43951</v>
      </c>
      <c r="B71" s="2">
        <f>YEAR(Data[[#This Row],[Date]])</f>
        <v>2020</v>
      </c>
      <c r="C71" s="2" t="str">
        <f>TEXT(Data[[#This Row],[Date]],"mmm")</f>
        <v>Apr</v>
      </c>
      <c r="D71" t="s">
        <v>12</v>
      </c>
      <c r="E71" t="s">
        <v>11</v>
      </c>
      <c r="F71" s="3">
        <v>10755</v>
      </c>
      <c r="G71" s="3">
        <v>6116</v>
      </c>
      <c r="H71" s="3">
        <v>4639</v>
      </c>
    </row>
    <row r="72" spans="1:8" x14ac:dyDescent="0.35">
      <c r="A72" s="1">
        <v>43951</v>
      </c>
      <c r="B72" s="2">
        <f>YEAR(Data[[#This Row],[Date]])</f>
        <v>2020</v>
      </c>
      <c r="C72" s="2" t="str">
        <f>TEXT(Data[[#This Row],[Date]],"mmm")</f>
        <v>Apr</v>
      </c>
      <c r="D72" t="s">
        <v>13</v>
      </c>
      <c r="E72" t="s">
        <v>7</v>
      </c>
      <c r="F72" s="3">
        <v>14383</v>
      </c>
      <c r="G72" s="3">
        <v>7019</v>
      </c>
      <c r="H72" s="3">
        <v>7364</v>
      </c>
    </row>
    <row r="73" spans="1:8" x14ac:dyDescent="0.35">
      <c r="A73" s="1">
        <v>43951</v>
      </c>
      <c r="B73" s="2">
        <f>YEAR(Data[[#This Row],[Date]])</f>
        <v>2020</v>
      </c>
      <c r="C73" s="2" t="str">
        <f>TEXT(Data[[#This Row],[Date]],"mmm")</f>
        <v>Apr</v>
      </c>
      <c r="D73" t="s">
        <v>13</v>
      </c>
      <c r="E73" t="s">
        <v>8</v>
      </c>
      <c r="F73" s="3">
        <v>16820</v>
      </c>
      <c r="G73" s="3">
        <v>8574</v>
      </c>
      <c r="H73" s="3">
        <v>8246</v>
      </c>
    </row>
    <row r="74" spans="1:8" x14ac:dyDescent="0.35">
      <c r="A74" s="1">
        <v>43951</v>
      </c>
      <c r="B74" s="2">
        <f>YEAR(Data[[#This Row],[Date]])</f>
        <v>2020</v>
      </c>
      <c r="C74" s="2" t="str">
        <f>TEXT(Data[[#This Row],[Date]],"mmm")</f>
        <v>Apr</v>
      </c>
      <c r="D74" t="s">
        <v>13</v>
      </c>
      <c r="E74" t="s">
        <v>9</v>
      </c>
      <c r="F74" s="3">
        <v>8374</v>
      </c>
      <c r="G74" s="3">
        <v>7892</v>
      </c>
      <c r="H74" s="3">
        <v>482</v>
      </c>
    </row>
    <row r="75" spans="1:8" x14ac:dyDescent="0.35">
      <c r="A75" s="1">
        <v>43951</v>
      </c>
      <c r="B75" s="2">
        <f>YEAR(Data[[#This Row],[Date]])</f>
        <v>2020</v>
      </c>
      <c r="C75" s="2" t="str">
        <f>TEXT(Data[[#This Row],[Date]],"mmm")</f>
        <v>Apr</v>
      </c>
      <c r="D75" t="s">
        <v>13</v>
      </c>
      <c r="E75" t="s">
        <v>10</v>
      </c>
      <c r="F75" s="3">
        <v>3678</v>
      </c>
      <c r="G75" s="3">
        <v>4242</v>
      </c>
      <c r="H75" s="3">
        <v>-564</v>
      </c>
    </row>
    <row r="76" spans="1:8" x14ac:dyDescent="0.35">
      <c r="A76" s="1">
        <v>43951</v>
      </c>
      <c r="B76" s="2">
        <f>YEAR(Data[[#This Row],[Date]])</f>
        <v>2020</v>
      </c>
      <c r="C76" s="2" t="str">
        <f>TEXT(Data[[#This Row],[Date]],"mmm")</f>
        <v>Apr</v>
      </c>
      <c r="D76" t="s">
        <v>13</v>
      </c>
      <c r="E76" t="s">
        <v>11</v>
      </c>
      <c r="F76" s="3">
        <v>3059</v>
      </c>
      <c r="G76" s="3">
        <v>7668</v>
      </c>
      <c r="H76" s="3">
        <v>-4609</v>
      </c>
    </row>
    <row r="77" spans="1:8" x14ac:dyDescent="0.35">
      <c r="A77" s="1">
        <v>43951</v>
      </c>
      <c r="B77" s="2">
        <f>YEAR(Data[[#This Row],[Date]])</f>
        <v>2020</v>
      </c>
      <c r="C77" s="2" t="str">
        <f>TEXT(Data[[#This Row],[Date]],"mmm")</f>
        <v>Apr</v>
      </c>
      <c r="D77" t="s">
        <v>14</v>
      </c>
      <c r="E77" t="s">
        <v>7</v>
      </c>
      <c r="F77" s="3">
        <v>18198</v>
      </c>
      <c r="G77" s="3">
        <v>10914</v>
      </c>
      <c r="H77" s="3">
        <v>7284</v>
      </c>
    </row>
    <row r="78" spans="1:8" x14ac:dyDescent="0.35">
      <c r="A78" s="1">
        <v>43951</v>
      </c>
      <c r="B78" s="2">
        <f>YEAR(Data[[#This Row],[Date]])</f>
        <v>2020</v>
      </c>
      <c r="C78" s="2" t="str">
        <f>TEXT(Data[[#This Row],[Date]],"mmm")</f>
        <v>Apr</v>
      </c>
      <c r="D78" t="s">
        <v>14</v>
      </c>
      <c r="E78" t="s">
        <v>8</v>
      </c>
      <c r="F78" s="3">
        <v>12817</v>
      </c>
      <c r="G78" s="3">
        <v>11921</v>
      </c>
      <c r="H78" s="3">
        <v>896</v>
      </c>
    </row>
    <row r="79" spans="1:8" x14ac:dyDescent="0.35">
      <c r="A79" s="1">
        <v>43951</v>
      </c>
      <c r="B79" s="2">
        <f>YEAR(Data[[#This Row],[Date]])</f>
        <v>2020</v>
      </c>
      <c r="C79" s="2" t="str">
        <f>TEXT(Data[[#This Row],[Date]],"mmm")</f>
        <v>Apr</v>
      </c>
      <c r="D79" t="s">
        <v>14</v>
      </c>
      <c r="E79" t="s">
        <v>9</v>
      </c>
      <c r="F79" s="3">
        <v>11789</v>
      </c>
      <c r="G79" s="3">
        <v>12252</v>
      </c>
      <c r="H79" s="3">
        <v>-463</v>
      </c>
    </row>
    <row r="80" spans="1:8" x14ac:dyDescent="0.35">
      <c r="A80" s="1">
        <v>43951</v>
      </c>
      <c r="B80" s="2">
        <f>YEAR(Data[[#This Row],[Date]])</f>
        <v>2020</v>
      </c>
      <c r="C80" s="2" t="str">
        <f>TEXT(Data[[#This Row],[Date]],"mmm")</f>
        <v>Apr</v>
      </c>
      <c r="D80" t="s">
        <v>14</v>
      </c>
      <c r="E80" t="s">
        <v>10</v>
      </c>
      <c r="F80" s="3">
        <v>4693</v>
      </c>
      <c r="G80" s="3">
        <v>14083</v>
      </c>
      <c r="H80" s="3">
        <v>-9390</v>
      </c>
    </row>
    <row r="81" spans="1:8" x14ac:dyDescent="0.35">
      <c r="A81" s="1">
        <v>43951</v>
      </c>
      <c r="B81" s="2">
        <f>YEAR(Data[[#This Row],[Date]])</f>
        <v>2020</v>
      </c>
      <c r="C81" s="2" t="str">
        <f>TEXT(Data[[#This Row],[Date]],"mmm")</f>
        <v>Apr</v>
      </c>
      <c r="D81" t="s">
        <v>14</v>
      </c>
      <c r="E81" t="s">
        <v>11</v>
      </c>
      <c r="F81" s="3">
        <v>15931</v>
      </c>
      <c r="G81" s="3">
        <v>4627</v>
      </c>
      <c r="H81" s="3">
        <v>11304</v>
      </c>
    </row>
    <row r="82" spans="1:8" x14ac:dyDescent="0.35">
      <c r="A82" s="1">
        <v>43982</v>
      </c>
      <c r="B82" s="2">
        <f>YEAR(Data[[#This Row],[Date]])</f>
        <v>2020</v>
      </c>
      <c r="C82" s="2" t="str">
        <f>TEXT(Data[[#This Row],[Date]],"mmm")</f>
        <v>May</v>
      </c>
      <c r="D82" t="s">
        <v>6</v>
      </c>
      <c r="E82" t="s">
        <v>7</v>
      </c>
      <c r="F82" s="3">
        <v>18157</v>
      </c>
      <c r="G82" s="3">
        <v>11173</v>
      </c>
      <c r="H82" s="3">
        <v>6984</v>
      </c>
    </row>
    <row r="83" spans="1:8" x14ac:dyDescent="0.35">
      <c r="A83" s="1">
        <v>43982</v>
      </c>
      <c r="B83" s="2">
        <f>YEAR(Data[[#This Row],[Date]])</f>
        <v>2020</v>
      </c>
      <c r="C83" s="2" t="str">
        <f>TEXT(Data[[#This Row],[Date]],"mmm")</f>
        <v>May</v>
      </c>
      <c r="D83" t="s">
        <v>6</v>
      </c>
      <c r="E83" t="s">
        <v>8</v>
      </c>
      <c r="F83" s="3">
        <v>12230</v>
      </c>
      <c r="G83" s="3">
        <v>6592</v>
      </c>
      <c r="H83" s="3">
        <v>5638</v>
      </c>
    </row>
    <row r="84" spans="1:8" x14ac:dyDescent="0.35">
      <c r="A84" s="1">
        <v>43982</v>
      </c>
      <c r="B84" s="2">
        <f>YEAR(Data[[#This Row],[Date]])</f>
        <v>2020</v>
      </c>
      <c r="C84" s="2" t="str">
        <f>TEXT(Data[[#This Row],[Date]],"mmm")</f>
        <v>May</v>
      </c>
      <c r="D84" t="s">
        <v>6</v>
      </c>
      <c r="E84" t="s">
        <v>9</v>
      </c>
      <c r="F84" s="3">
        <v>13494</v>
      </c>
      <c r="G84" s="3">
        <v>11429</v>
      </c>
      <c r="H84" s="3">
        <v>2065</v>
      </c>
    </row>
    <row r="85" spans="1:8" x14ac:dyDescent="0.35">
      <c r="A85" s="1">
        <v>43982</v>
      </c>
      <c r="B85" s="2">
        <f>YEAR(Data[[#This Row],[Date]])</f>
        <v>2020</v>
      </c>
      <c r="C85" s="2" t="str">
        <f>TEXT(Data[[#This Row],[Date]],"mmm")</f>
        <v>May</v>
      </c>
      <c r="D85" t="s">
        <v>6</v>
      </c>
      <c r="E85" t="s">
        <v>10</v>
      </c>
      <c r="F85" s="3">
        <v>3306</v>
      </c>
      <c r="G85" s="3">
        <v>13221</v>
      </c>
      <c r="H85" s="3">
        <v>-9915</v>
      </c>
    </row>
    <row r="86" spans="1:8" x14ac:dyDescent="0.35">
      <c r="A86" s="1">
        <v>43982</v>
      </c>
      <c r="B86" s="2">
        <f>YEAR(Data[[#This Row],[Date]])</f>
        <v>2020</v>
      </c>
      <c r="C86" s="2" t="str">
        <f>TEXT(Data[[#This Row],[Date]],"mmm")</f>
        <v>May</v>
      </c>
      <c r="D86" t="s">
        <v>6</v>
      </c>
      <c r="E86" t="s">
        <v>11</v>
      </c>
      <c r="F86" s="3">
        <v>8776</v>
      </c>
      <c r="G86" s="3">
        <v>11867</v>
      </c>
      <c r="H86" s="3">
        <v>-3091</v>
      </c>
    </row>
    <row r="87" spans="1:8" x14ac:dyDescent="0.35">
      <c r="A87" s="1">
        <v>43982</v>
      </c>
      <c r="B87" s="2">
        <f>YEAR(Data[[#This Row],[Date]])</f>
        <v>2020</v>
      </c>
      <c r="C87" s="2" t="str">
        <f>TEXT(Data[[#This Row],[Date]],"mmm")</f>
        <v>May</v>
      </c>
      <c r="D87" t="s">
        <v>12</v>
      </c>
      <c r="E87" t="s">
        <v>7</v>
      </c>
      <c r="F87" s="3">
        <v>11474</v>
      </c>
      <c r="G87" s="3">
        <v>8526</v>
      </c>
      <c r="H87" s="3">
        <v>2948</v>
      </c>
    </row>
    <row r="88" spans="1:8" x14ac:dyDescent="0.35">
      <c r="A88" s="1">
        <v>43982</v>
      </c>
      <c r="B88" s="2">
        <f>YEAR(Data[[#This Row],[Date]])</f>
        <v>2020</v>
      </c>
      <c r="C88" s="2" t="str">
        <f>TEXT(Data[[#This Row],[Date]],"mmm")</f>
        <v>May</v>
      </c>
      <c r="D88" t="s">
        <v>12</v>
      </c>
      <c r="E88" t="s">
        <v>8</v>
      </c>
      <c r="F88" s="3">
        <v>7530</v>
      </c>
      <c r="G88" s="3">
        <v>13936</v>
      </c>
      <c r="H88" s="3">
        <v>-6406</v>
      </c>
    </row>
    <row r="89" spans="1:8" x14ac:dyDescent="0.35">
      <c r="A89" s="1">
        <v>43982</v>
      </c>
      <c r="B89" s="2">
        <f>YEAR(Data[[#This Row],[Date]])</f>
        <v>2020</v>
      </c>
      <c r="C89" s="2" t="str">
        <f>TEXT(Data[[#This Row],[Date]],"mmm")</f>
        <v>May</v>
      </c>
      <c r="D89" t="s">
        <v>12</v>
      </c>
      <c r="E89" t="s">
        <v>9</v>
      </c>
      <c r="F89" s="3">
        <v>5748</v>
      </c>
      <c r="G89" s="3">
        <v>14545</v>
      </c>
      <c r="H89" s="3">
        <v>-8797</v>
      </c>
    </row>
    <row r="90" spans="1:8" x14ac:dyDescent="0.35">
      <c r="A90" s="1">
        <v>43982</v>
      </c>
      <c r="B90" s="2">
        <f>YEAR(Data[[#This Row],[Date]])</f>
        <v>2020</v>
      </c>
      <c r="C90" s="2" t="str">
        <f>TEXT(Data[[#This Row],[Date]],"mmm")</f>
        <v>May</v>
      </c>
      <c r="D90" t="s">
        <v>12</v>
      </c>
      <c r="E90" t="s">
        <v>10</v>
      </c>
      <c r="F90" s="3">
        <v>2663</v>
      </c>
      <c r="G90" s="3">
        <v>2998</v>
      </c>
      <c r="H90" s="3">
        <v>-335</v>
      </c>
    </row>
    <row r="91" spans="1:8" x14ac:dyDescent="0.35">
      <c r="A91" s="1">
        <v>43982</v>
      </c>
      <c r="B91" s="2">
        <f>YEAR(Data[[#This Row],[Date]])</f>
        <v>2020</v>
      </c>
      <c r="C91" s="2" t="str">
        <f>TEXT(Data[[#This Row],[Date]],"mmm")</f>
        <v>May</v>
      </c>
      <c r="D91" t="s">
        <v>12</v>
      </c>
      <c r="E91" t="s">
        <v>11</v>
      </c>
      <c r="F91" s="3">
        <v>9994</v>
      </c>
      <c r="G91" s="3">
        <v>12637</v>
      </c>
      <c r="H91" s="3">
        <v>-2643</v>
      </c>
    </row>
    <row r="92" spans="1:8" x14ac:dyDescent="0.35">
      <c r="A92" s="1">
        <v>43982</v>
      </c>
      <c r="B92" s="2">
        <f>YEAR(Data[[#This Row],[Date]])</f>
        <v>2020</v>
      </c>
      <c r="C92" s="2" t="str">
        <f>TEXT(Data[[#This Row],[Date]],"mmm")</f>
        <v>May</v>
      </c>
      <c r="D92" t="s">
        <v>13</v>
      </c>
      <c r="E92" t="s">
        <v>7</v>
      </c>
      <c r="F92" s="3">
        <v>19879</v>
      </c>
      <c r="G92" s="3">
        <v>4304</v>
      </c>
      <c r="H92" s="3">
        <v>15575</v>
      </c>
    </row>
    <row r="93" spans="1:8" x14ac:dyDescent="0.35">
      <c r="A93" s="1">
        <v>43982</v>
      </c>
      <c r="B93" s="2">
        <f>YEAR(Data[[#This Row],[Date]])</f>
        <v>2020</v>
      </c>
      <c r="C93" s="2" t="str">
        <f>TEXT(Data[[#This Row],[Date]],"mmm")</f>
        <v>May</v>
      </c>
      <c r="D93" t="s">
        <v>13</v>
      </c>
      <c r="E93" t="s">
        <v>8</v>
      </c>
      <c r="F93" s="3">
        <v>15808</v>
      </c>
      <c r="G93" s="3">
        <v>7585</v>
      </c>
      <c r="H93" s="3">
        <v>8223</v>
      </c>
    </row>
    <row r="94" spans="1:8" x14ac:dyDescent="0.35">
      <c r="A94" s="1">
        <v>43982</v>
      </c>
      <c r="B94" s="2">
        <f>YEAR(Data[[#This Row],[Date]])</f>
        <v>2020</v>
      </c>
      <c r="C94" s="2" t="str">
        <f>TEXT(Data[[#This Row],[Date]],"mmm")</f>
        <v>May</v>
      </c>
      <c r="D94" t="s">
        <v>13</v>
      </c>
      <c r="E94" t="s">
        <v>9</v>
      </c>
      <c r="F94" s="3">
        <v>19675</v>
      </c>
      <c r="G94" s="3">
        <v>4581</v>
      </c>
      <c r="H94" s="3">
        <v>15094</v>
      </c>
    </row>
    <row r="95" spans="1:8" x14ac:dyDescent="0.35">
      <c r="A95" s="1">
        <v>43982</v>
      </c>
      <c r="B95" s="2">
        <f>YEAR(Data[[#This Row],[Date]])</f>
        <v>2020</v>
      </c>
      <c r="C95" s="2" t="str">
        <f>TEXT(Data[[#This Row],[Date]],"mmm")</f>
        <v>May</v>
      </c>
      <c r="D95" t="s">
        <v>13</v>
      </c>
      <c r="E95" t="s">
        <v>10</v>
      </c>
      <c r="F95" s="3">
        <v>13649</v>
      </c>
      <c r="G95" s="3">
        <v>8554</v>
      </c>
      <c r="H95" s="3">
        <v>5095</v>
      </c>
    </row>
    <row r="96" spans="1:8" x14ac:dyDescent="0.35">
      <c r="A96" s="1">
        <v>43982</v>
      </c>
      <c r="B96" s="2">
        <f>YEAR(Data[[#This Row],[Date]])</f>
        <v>2020</v>
      </c>
      <c r="C96" s="2" t="str">
        <f>TEXT(Data[[#This Row],[Date]],"mmm")</f>
        <v>May</v>
      </c>
      <c r="D96" t="s">
        <v>13</v>
      </c>
      <c r="E96" t="s">
        <v>11</v>
      </c>
      <c r="F96" s="3">
        <v>3636</v>
      </c>
      <c r="G96" s="3">
        <v>4696</v>
      </c>
      <c r="H96" s="3">
        <v>-1060</v>
      </c>
    </row>
    <row r="97" spans="1:8" x14ac:dyDescent="0.35">
      <c r="A97" s="1">
        <v>43982</v>
      </c>
      <c r="B97" s="2">
        <f>YEAR(Data[[#This Row],[Date]])</f>
        <v>2020</v>
      </c>
      <c r="C97" s="2" t="str">
        <f>TEXT(Data[[#This Row],[Date]],"mmm")</f>
        <v>May</v>
      </c>
      <c r="D97" t="s">
        <v>14</v>
      </c>
      <c r="E97" t="s">
        <v>7</v>
      </c>
      <c r="F97" s="3">
        <v>19082</v>
      </c>
      <c r="G97" s="3">
        <v>11352</v>
      </c>
      <c r="H97" s="3">
        <v>7730</v>
      </c>
    </row>
    <row r="98" spans="1:8" x14ac:dyDescent="0.35">
      <c r="A98" s="1">
        <v>43982</v>
      </c>
      <c r="B98" s="2">
        <f>YEAR(Data[[#This Row],[Date]])</f>
        <v>2020</v>
      </c>
      <c r="C98" s="2" t="str">
        <f>TEXT(Data[[#This Row],[Date]],"mmm")</f>
        <v>May</v>
      </c>
      <c r="D98" t="s">
        <v>14</v>
      </c>
      <c r="E98" t="s">
        <v>8</v>
      </c>
      <c r="F98" s="3">
        <v>6737</v>
      </c>
      <c r="G98" s="3">
        <v>14877</v>
      </c>
      <c r="H98" s="3">
        <v>-8140</v>
      </c>
    </row>
    <row r="99" spans="1:8" x14ac:dyDescent="0.35">
      <c r="A99" s="1">
        <v>43982</v>
      </c>
      <c r="B99" s="2">
        <f>YEAR(Data[[#This Row],[Date]])</f>
        <v>2020</v>
      </c>
      <c r="C99" s="2" t="str">
        <f>TEXT(Data[[#This Row],[Date]],"mmm")</f>
        <v>May</v>
      </c>
      <c r="D99" t="s">
        <v>14</v>
      </c>
      <c r="E99" t="s">
        <v>9</v>
      </c>
      <c r="F99" s="3">
        <v>2854</v>
      </c>
      <c r="G99" s="3">
        <v>9164</v>
      </c>
      <c r="H99" s="3">
        <v>-6310</v>
      </c>
    </row>
    <row r="100" spans="1:8" x14ac:dyDescent="0.35">
      <c r="A100" s="1">
        <v>43982</v>
      </c>
      <c r="B100" s="2">
        <f>YEAR(Data[[#This Row],[Date]])</f>
        <v>2020</v>
      </c>
      <c r="C100" s="2" t="str">
        <f>TEXT(Data[[#This Row],[Date]],"mmm")</f>
        <v>May</v>
      </c>
      <c r="D100" t="s">
        <v>14</v>
      </c>
      <c r="E100" t="s">
        <v>10</v>
      </c>
      <c r="F100" s="3">
        <v>7855</v>
      </c>
      <c r="G100" s="3">
        <v>8392</v>
      </c>
      <c r="H100" s="3">
        <v>-537</v>
      </c>
    </row>
    <row r="101" spans="1:8" x14ac:dyDescent="0.35">
      <c r="A101" s="1">
        <v>43982</v>
      </c>
      <c r="B101" s="2">
        <f>YEAR(Data[[#This Row],[Date]])</f>
        <v>2020</v>
      </c>
      <c r="C101" s="2" t="str">
        <f>TEXT(Data[[#This Row],[Date]],"mmm")</f>
        <v>May</v>
      </c>
      <c r="D101" t="s">
        <v>14</v>
      </c>
      <c r="E101" t="s">
        <v>11</v>
      </c>
      <c r="F101" s="3">
        <v>15949</v>
      </c>
      <c r="G101" s="3">
        <v>6249</v>
      </c>
      <c r="H101" s="3">
        <v>9700</v>
      </c>
    </row>
    <row r="102" spans="1:8" x14ac:dyDescent="0.35">
      <c r="A102" s="1">
        <v>44012</v>
      </c>
      <c r="B102" s="2">
        <f>YEAR(Data[[#This Row],[Date]])</f>
        <v>2020</v>
      </c>
      <c r="C102" s="2" t="str">
        <f>TEXT(Data[[#This Row],[Date]],"mmm")</f>
        <v>Jun</v>
      </c>
      <c r="D102" t="s">
        <v>6</v>
      </c>
      <c r="E102" t="s">
        <v>7</v>
      </c>
      <c r="F102" s="3">
        <v>7791</v>
      </c>
      <c r="G102" s="3">
        <v>10925</v>
      </c>
      <c r="H102" s="3">
        <v>-3134</v>
      </c>
    </row>
    <row r="103" spans="1:8" x14ac:dyDescent="0.35">
      <c r="A103" s="1">
        <v>44012</v>
      </c>
      <c r="B103" s="2">
        <f>YEAR(Data[[#This Row],[Date]])</f>
        <v>2020</v>
      </c>
      <c r="C103" s="2" t="str">
        <f>TEXT(Data[[#This Row],[Date]],"mmm")</f>
        <v>Jun</v>
      </c>
      <c r="D103" t="s">
        <v>6</v>
      </c>
      <c r="E103" t="s">
        <v>8</v>
      </c>
      <c r="F103" s="3">
        <v>6931</v>
      </c>
      <c r="G103" s="3">
        <v>4510</v>
      </c>
      <c r="H103" s="3">
        <v>2421</v>
      </c>
    </row>
    <row r="104" spans="1:8" x14ac:dyDescent="0.35">
      <c r="A104" s="1">
        <v>44012</v>
      </c>
      <c r="B104" s="2">
        <f>YEAR(Data[[#This Row],[Date]])</f>
        <v>2020</v>
      </c>
      <c r="C104" s="2" t="str">
        <f>TEXT(Data[[#This Row],[Date]],"mmm")</f>
        <v>Jun</v>
      </c>
      <c r="D104" t="s">
        <v>6</v>
      </c>
      <c r="E104" t="s">
        <v>9</v>
      </c>
      <c r="F104" s="3">
        <v>2202</v>
      </c>
      <c r="G104" s="3">
        <v>12447</v>
      </c>
      <c r="H104" s="3">
        <v>-10245</v>
      </c>
    </row>
    <row r="105" spans="1:8" x14ac:dyDescent="0.35">
      <c r="A105" s="1">
        <v>44012</v>
      </c>
      <c r="B105" s="2">
        <f>YEAR(Data[[#This Row],[Date]])</f>
        <v>2020</v>
      </c>
      <c r="C105" s="2" t="str">
        <f>TEXT(Data[[#This Row],[Date]],"mmm")</f>
        <v>Jun</v>
      </c>
      <c r="D105" t="s">
        <v>6</v>
      </c>
      <c r="E105" t="s">
        <v>10</v>
      </c>
      <c r="F105" s="3">
        <v>14688</v>
      </c>
      <c r="G105" s="3">
        <v>9958</v>
      </c>
      <c r="H105" s="3">
        <v>4730</v>
      </c>
    </row>
    <row r="106" spans="1:8" x14ac:dyDescent="0.35">
      <c r="A106" s="1">
        <v>44012</v>
      </c>
      <c r="B106" s="2">
        <f>YEAR(Data[[#This Row],[Date]])</f>
        <v>2020</v>
      </c>
      <c r="C106" s="2" t="str">
        <f>TEXT(Data[[#This Row],[Date]],"mmm")</f>
        <v>Jun</v>
      </c>
      <c r="D106" t="s">
        <v>6</v>
      </c>
      <c r="E106" t="s">
        <v>11</v>
      </c>
      <c r="F106" s="3">
        <v>6389</v>
      </c>
      <c r="G106" s="3">
        <v>3327</v>
      </c>
      <c r="H106" s="3">
        <v>3062</v>
      </c>
    </row>
    <row r="107" spans="1:8" x14ac:dyDescent="0.35">
      <c r="A107" s="1">
        <v>44012</v>
      </c>
      <c r="B107" s="2">
        <f>YEAR(Data[[#This Row],[Date]])</f>
        <v>2020</v>
      </c>
      <c r="C107" s="2" t="str">
        <f>TEXT(Data[[#This Row],[Date]],"mmm")</f>
        <v>Jun</v>
      </c>
      <c r="D107" t="s">
        <v>12</v>
      </c>
      <c r="E107" t="s">
        <v>7</v>
      </c>
      <c r="F107" s="3">
        <v>10004</v>
      </c>
      <c r="G107" s="3">
        <v>3931</v>
      </c>
      <c r="H107" s="3">
        <v>6073</v>
      </c>
    </row>
    <row r="108" spans="1:8" x14ac:dyDescent="0.35">
      <c r="A108" s="1">
        <v>44012</v>
      </c>
      <c r="B108" s="2">
        <f>YEAR(Data[[#This Row],[Date]])</f>
        <v>2020</v>
      </c>
      <c r="C108" s="2" t="str">
        <f>TEXT(Data[[#This Row],[Date]],"mmm")</f>
        <v>Jun</v>
      </c>
      <c r="D108" t="s">
        <v>12</v>
      </c>
      <c r="E108" t="s">
        <v>8</v>
      </c>
      <c r="F108" s="3">
        <v>9777</v>
      </c>
      <c r="G108" s="3">
        <v>1197</v>
      </c>
      <c r="H108" s="3">
        <v>8580</v>
      </c>
    </row>
    <row r="109" spans="1:8" x14ac:dyDescent="0.35">
      <c r="A109" s="1">
        <v>44012</v>
      </c>
      <c r="B109" s="2">
        <f>YEAR(Data[[#This Row],[Date]])</f>
        <v>2020</v>
      </c>
      <c r="C109" s="2" t="str">
        <f>TEXT(Data[[#This Row],[Date]],"mmm")</f>
        <v>Jun</v>
      </c>
      <c r="D109" t="s">
        <v>12</v>
      </c>
      <c r="E109" t="s">
        <v>9</v>
      </c>
      <c r="F109" s="3">
        <v>3930</v>
      </c>
      <c r="G109" s="3">
        <v>12774</v>
      </c>
      <c r="H109" s="3">
        <v>-8844</v>
      </c>
    </row>
    <row r="110" spans="1:8" x14ac:dyDescent="0.35">
      <c r="A110" s="1">
        <v>44012</v>
      </c>
      <c r="B110" s="2">
        <f>YEAR(Data[[#This Row],[Date]])</f>
        <v>2020</v>
      </c>
      <c r="C110" s="2" t="str">
        <f>TEXT(Data[[#This Row],[Date]],"mmm")</f>
        <v>Jun</v>
      </c>
      <c r="D110" t="s">
        <v>12</v>
      </c>
      <c r="E110" t="s">
        <v>10</v>
      </c>
      <c r="F110" s="3">
        <v>17087</v>
      </c>
      <c r="G110" s="3">
        <v>7287</v>
      </c>
      <c r="H110" s="3">
        <v>9800</v>
      </c>
    </row>
    <row r="111" spans="1:8" x14ac:dyDescent="0.35">
      <c r="A111" s="1">
        <v>44012</v>
      </c>
      <c r="B111" s="2">
        <f>YEAR(Data[[#This Row],[Date]])</f>
        <v>2020</v>
      </c>
      <c r="C111" s="2" t="str">
        <f>TEXT(Data[[#This Row],[Date]],"mmm")</f>
        <v>Jun</v>
      </c>
      <c r="D111" t="s">
        <v>12</v>
      </c>
      <c r="E111" t="s">
        <v>11</v>
      </c>
      <c r="F111" s="3">
        <v>11339</v>
      </c>
      <c r="G111" s="3">
        <v>5282</v>
      </c>
      <c r="H111" s="3">
        <v>6057</v>
      </c>
    </row>
    <row r="112" spans="1:8" x14ac:dyDescent="0.35">
      <c r="A112" s="1">
        <v>44012</v>
      </c>
      <c r="B112" s="2">
        <f>YEAR(Data[[#This Row],[Date]])</f>
        <v>2020</v>
      </c>
      <c r="C112" s="2" t="str">
        <f>TEXT(Data[[#This Row],[Date]],"mmm")</f>
        <v>Jun</v>
      </c>
      <c r="D112" t="s">
        <v>13</v>
      </c>
      <c r="E112" t="s">
        <v>7</v>
      </c>
      <c r="F112" s="3">
        <v>13589</v>
      </c>
      <c r="G112" s="3">
        <v>3511</v>
      </c>
      <c r="H112" s="3">
        <v>10078</v>
      </c>
    </row>
    <row r="113" spans="1:8" x14ac:dyDescent="0.35">
      <c r="A113" s="1">
        <v>44012</v>
      </c>
      <c r="B113" s="2">
        <f>YEAR(Data[[#This Row],[Date]])</f>
        <v>2020</v>
      </c>
      <c r="C113" s="2" t="str">
        <f>TEXT(Data[[#This Row],[Date]],"mmm")</f>
        <v>Jun</v>
      </c>
      <c r="D113" t="s">
        <v>13</v>
      </c>
      <c r="E113" t="s">
        <v>8</v>
      </c>
      <c r="F113" s="3">
        <v>17708</v>
      </c>
      <c r="G113" s="3">
        <v>10986</v>
      </c>
      <c r="H113" s="3">
        <v>6722</v>
      </c>
    </row>
    <row r="114" spans="1:8" x14ac:dyDescent="0.35">
      <c r="A114" s="1">
        <v>44012</v>
      </c>
      <c r="B114" s="2">
        <f>YEAR(Data[[#This Row],[Date]])</f>
        <v>2020</v>
      </c>
      <c r="C114" s="2" t="str">
        <f>TEXT(Data[[#This Row],[Date]],"mmm")</f>
        <v>Jun</v>
      </c>
      <c r="D114" t="s">
        <v>13</v>
      </c>
      <c r="E114" t="s">
        <v>9</v>
      </c>
      <c r="F114" s="3">
        <v>19043</v>
      </c>
      <c r="G114" s="3">
        <v>3811</v>
      </c>
      <c r="H114" s="3">
        <v>15232</v>
      </c>
    </row>
    <row r="115" spans="1:8" x14ac:dyDescent="0.35">
      <c r="A115" s="1">
        <v>44012</v>
      </c>
      <c r="B115" s="2">
        <f>YEAR(Data[[#This Row],[Date]])</f>
        <v>2020</v>
      </c>
      <c r="C115" s="2" t="str">
        <f>TEXT(Data[[#This Row],[Date]],"mmm")</f>
        <v>Jun</v>
      </c>
      <c r="D115" t="s">
        <v>13</v>
      </c>
      <c r="E115" t="s">
        <v>10</v>
      </c>
      <c r="F115" s="3">
        <v>16243</v>
      </c>
      <c r="G115" s="3">
        <v>7546</v>
      </c>
      <c r="H115" s="3">
        <v>8697</v>
      </c>
    </row>
    <row r="116" spans="1:8" x14ac:dyDescent="0.35">
      <c r="A116" s="1">
        <v>44012</v>
      </c>
      <c r="B116" s="2">
        <f>YEAR(Data[[#This Row],[Date]])</f>
        <v>2020</v>
      </c>
      <c r="C116" s="2" t="str">
        <f>TEXT(Data[[#This Row],[Date]],"mmm")</f>
        <v>Jun</v>
      </c>
      <c r="D116" t="s">
        <v>13</v>
      </c>
      <c r="E116" t="s">
        <v>11</v>
      </c>
      <c r="F116" s="3">
        <v>3986</v>
      </c>
      <c r="G116" s="3">
        <v>14822</v>
      </c>
      <c r="H116" s="3">
        <v>-10836</v>
      </c>
    </row>
    <row r="117" spans="1:8" x14ac:dyDescent="0.35">
      <c r="A117" s="1">
        <v>44012</v>
      </c>
      <c r="B117" s="2">
        <f>YEAR(Data[[#This Row],[Date]])</f>
        <v>2020</v>
      </c>
      <c r="C117" s="2" t="str">
        <f>TEXT(Data[[#This Row],[Date]],"mmm")</f>
        <v>Jun</v>
      </c>
      <c r="D117" t="s">
        <v>14</v>
      </c>
      <c r="E117" t="s">
        <v>7</v>
      </c>
      <c r="F117" s="3">
        <v>10338</v>
      </c>
      <c r="G117" s="3">
        <v>12411</v>
      </c>
      <c r="H117" s="3">
        <v>-2073</v>
      </c>
    </row>
    <row r="118" spans="1:8" x14ac:dyDescent="0.35">
      <c r="A118" s="1">
        <v>44012</v>
      </c>
      <c r="B118" s="2">
        <f>YEAR(Data[[#This Row],[Date]])</f>
        <v>2020</v>
      </c>
      <c r="C118" s="2" t="str">
        <f>TEXT(Data[[#This Row],[Date]],"mmm")</f>
        <v>Jun</v>
      </c>
      <c r="D118" t="s">
        <v>14</v>
      </c>
      <c r="E118" t="s">
        <v>8</v>
      </c>
      <c r="F118" s="3">
        <v>4911</v>
      </c>
      <c r="G118" s="3">
        <v>2734</v>
      </c>
      <c r="H118" s="3">
        <v>2177</v>
      </c>
    </row>
    <row r="119" spans="1:8" x14ac:dyDescent="0.35">
      <c r="A119" s="1">
        <v>44012</v>
      </c>
      <c r="B119" s="2">
        <f>YEAR(Data[[#This Row],[Date]])</f>
        <v>2020</v>
      </c>
      <c r="C119" s="2" t="str">
        <f>TEXT(Data[[#This Row],[Date]],"mmm")</f>
        <v>Jun</v>
      </c>
      <c r="D119" t="s">
        <v>14</v>
      </c>
      <c r="E119" t="s">
        <v>9</v>
      </c>
      <c r="F119" s="3">
        <v>10680</v>
      </c>
      <c r="G119" s="3">
        <v>3976</v>
      </c>
      <c r="H119" s="3">
        <v>6704</v>
      </c>
    </row>
    <row r="120" spans="1:8" x14ac:dyDescent="0.35">
      <c r="A120" s="1">
        <v>44012</v>
      </c>
      <c r="B120" s="2">
        <f>YEAR(Data[[#This Row],[Date]])</f>
        <v>2020</v>
      </c>
      <c r="C120" s="2" t="str">
        <f>TEXT(Data[[#This Row],[Date]],"mmm")</f>
        <v>Jun</v>
      </c>
      <c r="D120" t="s">
        <v>14</v>
      </c>
      <c r="E120" t="s">
        <v>10</v>
      </c>
      <c r="F120" s="3">
        <v>7759</v>
      </c>
      <c r="G120" s="3">
        <v>7694</v>
      </c>
      <c r="H120" s="3">
        <v>65</v>
      </c>
    </row>
    <row r="121" spans="1:8" x14ac:dyDescent="0.35">
      <c r="A121" s="1">
        <v>44012</v>
      </c>
      <c r="B121" s="2">
        <f>YEAR(Data[[#This Row],[Date]])</f>
        <v>2020</v>
      </c>
      <c r="C121" s="2" t="str">
        <f>TEXT(Data[[#This Row],[Date]],"mmm")</f>
        <v>Jun</v>
      </c>
      <c r="D121" t="s">
        <v>14</v>
      </c>
      <c r="E121" t="s">
        <v>11</v>
      </c>
      <c r="F121" s="3">
        <v>4385</v>
      </c>
      <c r="G121" s="3">
        <v>12111</v>
      </c>
      <c r="H121" s="3">
        <v>-7726</v>
      </c>
    </row>
    <row r="122" spans="1:8" x14ac:dyDescent="0.35">
      <c r="A122" s="1">
        <v>44043</v>
      </c>
      <c r="B122" s="2">
        <f>YEAR(Data[[#This Row],[Date]])</f>
        <v>2020</v>
      </c>
      <c r="C122" s="2" t="str">
        <f>TEXT(Data[[#This Row],[Date]],"mmm")</f>
        <v>Jul</v>
      </c>
      <c r="D122" t="s">
        <v>6</v>
      </c>
      <c r="E122" t="s">
        <v>7</v>
      </c>
      <c r="F122" s="3">
        <v>6736</v>
      </c>
      <c r="G122" s="3">
        <v>2802</v>
      </c>
      <c r="H122" s="3">
        <v>3934</v>
      </c>
    </row>
    <row r="123" spans="1:8" x14ac:dyDescent="0.35">
      <c r="A123" s="1">
        <v>44043</v>
      </c>
      <c r="B123" s="2">
        <f>YEAR(Data[[#This Row],[Date]])</f>
        <v>2020</v>
      </c>
      <c r="C123" s="2" t="str">
        <f>TEXT(Data[[#This Row],[Date]],"mmm")</f>
        <v>Jul</v>
      </c>
      <c r="D123" t="s">
        <v>6</v>
      </c>
      <c r="E123" t="s">
        <v>8</v>
      </c>
      <c r="F123" s="3">
        <v>10155</v>
      </c>
      <c r="G123" s="3">
        <v>9120</v>
      </c>
      <c r="H123" s="3">
        <v>1035</v>
      </c>
    </row>
    <row r="124" spans="1:8" x14ac:dyDescent="0.35">
      <c r="A124" s="1">
        <v>44043</v>
      </c>
      <c r="B124" s="2">
        <f>YEAR(Data[[#This Row],[Date]])</f>
        <v>2020</v>
      </c>
      <c r="C124" s="2" t="str">
        <f>TEXT(Data[[#This Row],[Date]],"mmm")</f>
        <v>Jul</v>
      </c>
      <c r="D124" t="s">
        <v>6</v>
      </c>
      <c r="E124" t="s">
        <v>9</v>
      </c>
      <c r="F124" s="3">
        <v>8616</v>
      </c>
      <c r="G124" s="3">
        <v>6534</v>
      </c>
      <c r="H124" s="3">
        <v>2082</v>
      </c>
    </row>
    <row r="125" spans="1:8" x14ac:dyDescent="0.35">
      <c r="A125" s="1">
        <v>44043</v>
      </c>
      <c r="B125" s="2">
        <f>YEAR(Data[[#This Row],[Date]])</f>
        <v>2020</v>
      </c>
      <c r="C125" s="2" t="str">
        <f>TEXT(Data[[#This Row],[Date]],"mmm")</f>
        <v>Jul</v>
      </c>
      <c r="D125" t="s">
        <v>6</v>
      </c>
      <c r="E125" t="s">
        <v>10</v>
      </c>
      <c r="F125" s="3">
        <v>18646</v>
      </c>
      <c r="G125" s="3">
        <v>7287</v>
      </c>
      <c r="H125" s="3">
        <v>11359</v>
      </c>
    </row>
    <row r="126" spans="1:8" x14ac:dyDescent="0.35">
      <c r="A126" s="1">
        <v>44043</v>
      </c>
      <c r="B126" s="2">
        <f>YEAR(Data[[#This Row],[Date]])</f>
        <v>2020</v>
      </c>
      <c r="C126" s="2" t="str">
        <f>TEXT(Data[[#This Row],[Date]],"mmm")</f>
        <v>Jul</v>
      </c>
      <c r="D126" t="s">
        <v>6</v>
      </c>
      <c r="E126" t="s">
        <v>11</v>
      </c>
      <c r="F126" s="3">
        <v>11208</v>
      </c>
      <c r="G126" s="3">
        <v>12835</v>
      </c>
      <c r="H126" s="3">
        <v>-1627</v>
      </c>
    </row>
    <row r="127" spans="1:8" x14ac:dyDescent="0.35">
      <c r="A127" s="1">
        <v>44043</v>
      </c>
      <c r="B127" s="2">
        <f>YEAR(Data[[#This Row],[Date]])</f>
        <v>2020</v>
      </c>
      <c r="C127" s="2" t="str">
        <f>TEXT(Data[[#This Row],[Date]],"mmm")</f>
        <v>Jul</v>
      </c>
      <c r="D127" t="s">
        <v>12</v>
      </c>
      <c r="E127" t="s">
        <v>7</v>
      </c>
      <c r="F127" s="3">
        <v>15168</v>
      </c>
      <c r="G127" s="3">
        <v>3049</v>
      </c>
      <c r="H127" s="3">
        <v>12119</v>
      </c>
    </row>
    <row r="128" spans="1:8" x14ac:dyDescent="0.35">
      <c r="A128" s="1">
        <v>44043</v>
      </c>
      <c r="B128" s="2">
        <f>YEAR(Data[[#This Row],[Date]])</f>
        <v>2020</v>
      </c>
      <c r="C128" s="2" t="str">
        <f>TEXT(Data[[#This Row],[Date]],"mmm")</f>
        <v>Jul</v>
      </c>
      <c r="D128" t="s">
        <v>12</v>
      </c>
      <c r="E128" t="s">
        <v>8</v>
      </c>
      <c r="F128" s="3">
        <v>7423</v>
      </c>
      <c r="G128" s="3">
        <v>12915</v>
      </c>
      <c r="H128" s="3">
        <v>-5492</v>
      </c>
    </row>
    <row r="129" spans="1:8" x14ac:dyDescent="0.35">
      <c r="A129" s="1">
        <v>44043</v>
      </c>
      <c r="B129" s="2">
        <f>YEAR(Data[[#This Row],[Date]])</f>
        <v>2020</v>
      </c>
      <c r="C129" s="2" t="str">
        <f>TEXT(Data[[#This Row],[Date]],"mmm")</f>
        <v>Jul</v>
      </c>
      <c r="D129" t="s">
        <v>12</v>
      </c>
      <c r="E129" t="s">
        <v>9</v>
      </c>
      <c r="F129" s="3">
        <v>9158</v>
      </c>
      <c r="G129" s="3">
        <v>11248</v>
      </c>
      <c r="H129" s="3">
        <v>-2090</v>
      </c>
    </row>
    <row r="130" spans="1:8" x14ac:dyDescent="0.35">
      <c r="A130" s="1">
        <v>44043</v>
      </c>
      <c r="B130" s="2">
        <f>YEAR(Data[[#This Row],[Date]])</f>
        <v>2020</v>
      </c>
      <c r="C130" s="2" t="str">
        <f>TEXT(Data[[#This Row],[Date]],"mmm")</f>
        <v>Jul</v>
      </c>
      <c r="D130" t="s">
        <v>12</v>
      </c>
      <c r="E130" t="s">
        <v>10</v>
      </c>
      <c r="F130" s="3">
        <v>9400</v>
      </c>
      <c r="G130" s="3">
        <v>4170</v>
      </c>
      <c r="H130" s="3">
        <v>5230</v>
      </c>
    </row>
    <row r="131" spans="1:8" x14ac:dyDescent="0.35">
      <c r="A131" s="1">
        <v>44043</v>
      </c>
      <c r="B131" s="2">
        <f>YEAR(Data[[#This Row],[Date]])</f>
        <v>2020</v>
      </c>
      <c r="C131" s="2" t="str">
        <f>TEXT(Data[[#This Row],[Date]],"mmm")</f>
        <v>Jul</v>
      </c>
      <c r="D131" t="s">
        <v>12</v>
      </c>
      <c r="E131" t="s">
        <v>11</v>
      </c>
      <c r="F131" s="3">
        <v>11874</v>
      </c>
      <c r="G131" s="3">
        <v>3255</v>
      </c>
      <c r="H131" s="3">
        <v>8619</v>
      </c>
    </row>
    <row r="132" spans="1:8" x14ac:dyDescent="0.35">
      <c r="A132" s="1">
        <v>44043</v>
      </c>
      <c r="B132" s="2">
        <f>YEAR(Data[[#This Row],[Date]])</f>
        <v>2020</v>
      </c>
      <c r="C132" s="2" t="str">
        <f>TEXT(Data[[#This Row],[Date]],"mmm")</f>
        <v>Jul</v>
      </c>
      <c r="D132" t="s">
        <v>13</v>
      </c>
      <c r="E132" t="s">
        <v>7</v>
      </c>
      <c r="F132" s="3">
        <v>3154</v>
      </c>
      <c r="G132" s="3">
        <v>5499</v>
      </c>
      <c r="H132" s="3">
        <v>-2345</v>
      </c>
    </row>
    <row r="133" spans="1:8" x14ac:dyDescent="0.35">
      <c r="A133" s="1">
        <v>44043</v>
      </c>
      <c r="B133" s="2">
        <f>YEAR(Data[[#This Row],[Date]])</f>
        <v>2020</v>
      </c>
      <c r="C133" s="2" t="str">
        <f>TEXT(Data[[#This Row],[Date]],"mmm")</f>
        <v>Jul</v>
      </c>
      <c r="D133" t="s">
        <v>13</v>
      </c>
      <c r="E133" t="s">
        <v>8</v>
      </c>
      <c r="F133" s="3">
        <v>8295</v>
      </c>
      <c r="G133" s="3">
        <v>7197</v>
      </c>
      <c r="H133" s="3">
        <v>1098</v>
      </c>
    </row>
    <row r="134" spans="1:8" x14ac:dyDescent="0.35">
      <c r="A134" s="1">
        <v>44043</v>
      </c>
      <c r="B134" s="2">
        <f>YEAR(Data[[#This Row],[Date]])</f>
        <v>2020</v>
      </c>
      <c r="C134" s="2" t="str">
        <f>TEXT(Data[[#This Row],[Date]],"mmm")</f>
        <v>Jul</v>
      </c>
      <c r="D134" t="s">
        <v>13</v>
      </c>
      <c r="E134" t="s">
        <v>9</v>
      </c>
      <c r="F134" s="3">
        <v>14183</v>
      </c>
      <c r="G134" s="3">
        <v>13915</v>
      </c>
      <c r="H134" s="3">
        <v>268</v>
      </c>
    </row>
    <row r="135" spans="1:8" x14ac:dyDescent="0.35">
      <c r="A135" s="1">
        <v>44043</v>
      </c>
      <c r="B135" s="2">
        <f>YEAR(Data[[#This Row],[Date]])</f>
        <v>2020</v>
      </c>
      <c r="C135" s="2" t="str">
        <f>TEXT(Data[[#This Row],[Date]],"mmm")</f>
        <v>Jul</v>
      </c>
      <c r="D135" t="s">
        <v>13</v>
      </c>
      <c r="E135" t="s">
        <v>10</v>
      </c>
      <c r="F135" s="3">
        <v>14874</v>
      </c>
      <c r="G135" s="3">
        <v>2648</v>
      </c>
      <c r="H135" s="3">
        <v>12226</v>
      </c>
    </row>
    <row r="136" spans="1:8" x14ac:dyDescent="0.35">
      <c r="A136" s="1">
        <v>44043</v>
      </c>
      <c r="B136" s="2">
        <f>YEAR(Data[[#This Row],[Date]])</f>
        <v>2020</v>
      </c>
      <c r="C136" s="2" t="str">
        <f>TEXT(Data[[#This Row],[Date]],"mmm")</f>
        <v>Jul</v>
      </c>
      <c r="D136" t="s">
        <v>13</v>
      </c>
      <c r="E136" t="s">
        <v>11</v>
      </c>
      <c r="F136" s="3">
        <v>7539</v>
      </c>
      <c r="G136" s="3">
        <v>10637</v>
      </c>
      <c r="H136" s="3">
        <v>-3098</v>
      </c>
    </row>
    <row r="137" spans="1:8" x14ac:dyDescent="0.35">
      <c r="A137" s="1">
        <v>44043</v>
      </c>
      <c r="B137" s="2">
        <f>YEAR(Data[[#This Row],[Date]])</f>
        <v>2020</v>
      </c>
      <c r="C137" s="2" t="str">
        <f>TEXT(Data[[#This Row],[Date]],"mmm")</f>
        <v>Jul</v>
      </c>
      <c r="D137" t="s">
        <v>14</v>
      </c>
      <c r="E137" t="s">
        <v>7</v>
      </c>
      <c r="F137" s="3">
        <v>17586</v>
      </c>
      <c r="G137" s="3">
        <v>12375</v>
      </c>
      <c r="H137" s="3">
        <v>5211</v>
      </c>
    </row>
    <row r="138" spans="1:8" x14ac:dyDescent="0.35">
      <c r="A138" s="1">
        <v>44043</v>
      </c>
      <c r="B138" s="2">
        <f>YEAR(Data[[#This Row],[Date]])</f>
        <v>2020</v>
      </c>
      <c r="C138" s="2" t="str">
        <f>TEXT(Data[[#This Row],[Date]],"mmm")</f>
        <v>Jul</v>
      </c>
      <c r="D138" t="s">
        <v>14</v>
      </c>
      <c r="E138" t="s">
        <v>8</v>
      </c>
      <c r="F138" s="3">
        <v>4557</v>
      </c>
      <c r="G138" s="3">
        <v>6592</v>
      </c>
      <c r="H138" s="3">
        <v>-2035</v>
      </c>
    </row>
    <row r="139" spans="1:8" x14ac:dyDescent="0.35">
      <c r="A139" s="1">
        <v>44043</v>
      </c>
      <c r="B139" s="2">
        <f>YEAR(Data[[#This Row],[Date]])</f>
        <v>2020</v>
      </c>
      <c r="C139" s="2" t="str">
        <f>TEXT(Data[[#This Row],[Date]],"mmm")</f>
        <v>Jul</v>
      </c>
      <c r="D139" t="s">
        <v>14</v>
      </c>
      <c r="E139" t="s">
        <v>9</v>
      </c>
      <c r="F139" s="3">
        <v>18482</v>
      </c>
      <c r="G139" s="3">
        <v>3200</v>
      </c>
      <c r="H139" s="3">
        <v>15282</v>
      </c>
    </row>
    <row r="140" spans="1:8" x14ac:dyDescent="0.35">
      <c r="A140" s="1">
        <v>44043</v>
      </c>
      <c r="B140" s="2">
        <f>YEAR(Data[[#This Row],[Date]])</f>
        <v>2020</v>
      </c>
      <c r="C140" s="2" t="str">
        <f>TEXT(Data[[#This Row],[Date]],"mmm")</f>
        <v>Jul</v>
      </c>
      <c r="D140" t="s">
        <v>14</v>
      </c>
      <c r="E140" t="s">
        <v>10</v>
      </c>
      <c r="F140" s="3">
        <v>16172</v>
      </c>
      <c r="G140" s="3">
        <v>3961</v>
      </c>
      <c r="H140" s="3">
        <v>12211</v>
      </c>
    </row>
    <row r="141" spans="1:8" x14ac:dyDescent="0.35">
      <c r="A141" s="1">
        <v>44043</v>
      </c>
      <c r="B141" s="2">
        <f>YEAR(Data[[#This Row],[Date]])</f>
        <v>2020</v>
      </c>
      <c r="C141" s="2" t="str">
        <f>TEXT(Data[[#This Row],[Date]],"mmm")</f>
        <v>Jul</v>
      </c>
      <c r="D141" t="s">
        <v>14</v>
      </c>
      <c r="E141" t="s">
        <v>11</v>
      </c>
      <c r="F141" s="3">
        <v>16207</v>
      </c>
      <c r="G141" s="3">
        <v>5973</v>
      </c>
      <c r="H141" s="3">
        <v>10234</v>
      </c>
    </row>
    <row r="142" spans="1:8" x14ac:dyDescent="0.35">
      <c r="A142" s="1">
        <v>44074</v>
      </c>
      <c r="B142" s="2">
        <f>YEAR(Data[[#This Row],[Date]])</f>
        <v>2020</v>
      </c>
      <c r="C142" s="2" t="str">
        <f>TEXT(Data[[#This Row],[Date]],"mmm")</f>
        <v>Aug</v>
      </c>
      <c r="D142" t="s">
        <v>6</v>
      </c>
      <c r="E142" t="s">
        <v>7</v>
      </c>
      <c r="F142" s="3">
        <v>13969</v>
      </c>
      <c r="G142" s="3">
        <v>3869</v>
      </c>
      <c r="H142" s="3">
        <v>10100</v>
      </c>
    </row>
    <row r="143" spans="1:8" x14ac:dyDescent="0.35">
      <c r="A143" s="1">
        <v>44074</v>
      </c>
      <c r="B143" s="2">
        <f>YEAR(Data[[#This Row],[Date]])</f>
        <v>2020</v>
      </c>
      <c r="C143" s="2" t="str">
        <f>TEXT(Data[[#This Row],[Date]],"mmm")</f>
        <v>Aug</v>
      </c>
      <c r="D143" t="s">
        <v>6</v>
      </c>
      <c r="E143" t="s">
        <v>8</v>
      </c>
      <c r="F143" s="3">
        <v>19340</v>
      </c>
      <c r="G143" s="3">
        <v>14992</v>
      </c>
      <c r="H143" s="3">
        <v>4348</v>
      </c>
    </row>
    <row r="144" spans="1:8" x14ac:dyDescent="0.35">
      <c r="A144" s="1">
        <v>44074</v>
      </c>
      <c r="B144" s="2">
        <f>YEAR(Data[[#This Row],[Date]])</f>
        <v>2020</v>
      </c>
      <c r="C144" s="2" t="str">
        <f>TEXT(Data[[#This Row],[Date]],"mmm")</f>
        <v>Aug</v>
      </c>
      <c r="D144" t="s">
        <v>6</v>
      </c>
      <c r="E144" t="s">
        <v>9</v>
      </c>
      <c r="F144" s="3">
        <v>7699</v>
      </c>
      <c r="G144" s="3">
        <v>7944</v>
      </c>
      <c r="H144" s="3">
        <v>-245</v>
      </c>
    </row>
    <row r="145" spans="1:8" x14ac:dyDescent="0.35">
      <c r="A145" s="1">
        <v>44074</v>
      </c>
      <c r="B145" s="2">
        <f>YEAR(Data[[#This Row],[Date]])</f>
        <v>2020</v>
      </c>
      <c r="C145" s="2" t="str">
        <f>TEXT(Data[[#This Row],[Date]],"mmm")</f>
        <v>Aug</v>
      </c>
      <c r="D145" t="s">
        <v>6</v>
      </c>
      <c r="E145" t="s">
        <v>10</v>
      </c>
      <c r="F145" s="3">
        <v>5987</v>
      </c>
      <c r="G145" s="3">
        <v>10719</v>
      </c>
      <c r="H145" s="3">
        <v>-4732</v>
      </c>
    </row>
    <row r="146" spans="1:8" x14ac:dyDescent="0.35">
      <c r="A146" s="1">
        <v>44074</v>
      </c>
      <c r="B146" s="2">
        <f>YEAR(Data[[#This Row],[Date]])</f>
        <v>2020</v>
      </c>
      <c r="C146" s="2" t="str">
        <f>TEXT(Data[[#This Row],[Date]],"mmm")</f>
        <v>Aug</v>
      </c>
      <c r="D146" t="s">
        <v>6</v>
      </c>
      <c r="E146" t="s">
        <v>11</v>
      </c>
      <c r="F146" s="3">
        <v>15446</v>
      </c>
      <c r="G146" s="3">
        <v>2218</v>
      </c>
      <c r="H146" s="3">
        <v>13228</v>
      </c>
    </row>
    <row r="147" spans="1:8" x14ac:dyDescent="0.35">
      <c r="A147" s="1">
        <v>44074</v>
      </c>
      <c r="B147" s="2">
        <f>YEAR(Data[[#This Row],[Date]])</f>
        <v>2020</v>
      </c>
      <c r="C147" s="2" t="str">
        <f>TEXT(Data[[#This Row],[Date]],"mmm")</f>
        <v>Aug</v>
      </c>
      <c r="D147" t="s">
        <v>12</v>
      </c>
      <c r="E147" t="s">
        <v>7</v>
      </c>
      <c r="F147" s="3">
        <v>6735</v>
      </c>
      <c r="G147" s="3">
        <v>12296</v>
      </c>
      <c r="H147" s="3">
        <v>-5561</v>
      </c>
    </row>
    <row r="148" spans="1:8" x14ac:dyDescent="0.35">
      <c r="A148" s="1">
        <v>44074</v>
      </c>
      <c r="B148" s="2">
        <f>YEAR(Data[[#This Row],[Date]])</f>
        <v>2020</v>
      </c>
      <c r="C148" s="2" t="str">
        <f>TEXT(Data[[#This Row],[Date]],"mmm")</f>
        <v>Aug</v>
      </c>
      <c r="D148" t="s">
        <v>12</v>
      </c>
      <c r="E148" t="s">
        <v>8</v>
      </c>
      <c r="F148" s="3">
        <v>6555</v>
      </c>
      <c r="G148" s="3">
        <v>10146</v>
      </c>
      <c r="H148" s="3">
        <v>-3591</v>
      </c>
    </row>
    <row r="149" spans="1:8" x14ac:dyDescent="0.35">
      <c r="A149" s="1">
        <v>44074</v>
      </c>
      <c r="B149" s="2">
        <f>YEAR(Data[[#This Row],[Date]])</f>
        <v>2020</v>
      </c>
      <c r="C149" s="2" t="str">
        <f>TEXT(Data[[#This Row],[Date]],"mmm")</f>
        <v>Aug</v>
      </c>
      <c r="D149" t="s">
        <v>12</v>
      </c>
      <c r="E149" t="s">
        <v>9</v>
      </c>
      <c r="F149" s="3">
        <v>10050</v>
      </c>
      <c r="G149" s="3">
        <v>13757</v>
      </c>
      <c r="H149" s="3">
        <v>-3707</v>
      </c>
    </row>
    <row r="150" spans="1:8" x14ac:dyDescent="0.35">
      <c r="A150" s="1">
        <v>44074</v>
      </c>
      <c r="B150" s="2">
        <f>YEAR(Data[[#This Row],[Date]])</f>
        <v>2020</v>
      </c>
      <c r="C150" s="2" t="str">
        <f>TEXT(Data[[#This Row],[Date]],"mmm")</f>
        <v>Aug</v>
      </c>
      <c r="D150" t="s">
        <v>12</v>
      </c>
      <c r="E150" t="s">
        <v>10</v>
      </c>
      <c r="F150" s="3">
        <v>19429</v>
      </c>
      <c r="G150" s="3">
        <v>7893</v>
      </c>
      <c r="H150" s="3">
        <v>11536</v>
      </c>
    </row>
    <row r="151" spans="1:8" x14ac:dyDescent="0.35">
      <c r="A151" s="1">
        <v>44074</v>
      </c>
      <c r="B151" s="2">
        <f>YEAR(Data[[#This Row],[Date]])</f>
        <v>2020</v>
      </c>
      <c r="C151" s="2" t="str">
        <f>TEXT(Data[[#This Row],[Date]],"mmm")</f>
        <v>Aug</v>
      </c>
      <c r="D151" t="s">
        <v>12</v>
      </c>
      <c r="E151" t="s">
        <v>11</v>
      </c>
      <c r="F151" s="3">
        <v>16373</v>
      </c>
      <c r="G151" s="3">
        <v>4436</v>
      </c>
      <c r="H151" s="3">
        <v>11937</v>
      </c>
    </row>
    <row r="152" spans="1:8" x14ac:dyDescent="0.35">
      <c r="A152" s="1">
        <v>44074</v>
      </c>
      <c r="B152" s="2">
        <f>YEAR(Data[[#This Row],[Date]])</f>
        <v>2020</v>
      </c>
      <c r="C152" s="2" t="str">
        <f>TEXT(Data[[#This Row],[Date]],"mmm")</f>
        <v>Aug</v>
      </c>
      <c r="D152" t="s">
        <v>13</v>
      </c>
      <c r="E152" t="s">
        <v>7</v>
      </c>
      <c r="F152" s="3">
        <v>10754</v>
      </c>
      <c r="G152" s="3">
        <v>11677</v>
      </c>
      <c r="H152" s="3">
        <v>-923</v>
      </c>
    </row>
    <row r="153" spans="1:8" x14ac:dyDescent="0.35">
      <c r="A153" s="1">
        <v>44074</v>
      </c>
      <c r="B153" s="2">
        <f>YEAR(Data[[#This Row],[Date]])</f>
        <v>2020</v>
      </c>
      <c r="C153" s="2" t="str">
        <f>TEXT(Data[[#This Row],[Date]],"mmm")</f>
        <v>Aug</v>
      </c>
      <c r="D153" t="s">
        <v>13</v>
      </c>
      <c r="E153" t="s">
        <v>8</v>
      </c>
      <c r="F153" s="3">
        <v>7895</v>
      </c>
      <c r="G153" s="3">
        <v>4354</v>
      </c>
      <c r="H153" s="3">
        <v>3541</v>
      </c>
    </row>
    <row r="154" spans="1:8" x14ac:dyDescent="0.35">
      <c r="A154" s="1">
        <v>44074</v>
      </c>
      <c r="B154" s="2">
        <f>YEAR(Data[[#This Row],[Date]])</f>
        <v>2020</v>
      </c>
      <c r="C154" s="2" t="str">
        <f>TEXT(Data[[#This Row],[Date]],"mmm")</f>
        <v>Aug</v>
      </c>
      <c r="D154" t="s">
        <v>13</v>
      </c>
      <c r="E154" t="s">
        <v>9</v>
      </c>
      <c r="F154" s="3">
        <v>18609</v>
      </c>
      <c r="G154" s="3">
        <v>5893</v>
      </c>
      <c r="H154" s="3">
        <v>12716</v>
      </c>
    </row>
    <row r="155" spans="1:8" x14ac:dyDescent="0.35">
      <c r="A155" s="1">
        <v>44074</v>
      </c>
      <c r="B155" s="2">
        <f>YEAR(Data[[#This Row],[Date]])</f>
        <v>2020</v>
      </c>
      <c r="C155" s="2" t="str">
        <f>TEXT(Data[[#This Row],[Date]],"mmm")</f>
        <v>Aug</v>
      </c>
      <c r="D155" t="s">
        <v>13</v>
      </c>
      <c r="E155" t="s">
        <v>10</v>
      </c>
      <c r="F155" s="3">
        <v>9022</v>
      </c>
      <c r="G155" s="3">
        <v>10151</v>
      </c>
      <c r="H155" s="3">
        <v>-1129</v>
      </c>
    </row>
    <row r="156" spans="1:8" x14ac:dyDescent="0.35">
      <c r="A156" s="1">
        <v>44074</v>
      </c>
      <c r="B156" s="2">
        <f>YEAR(Data[[#This Row],[Date]])</f>
        <v>2020</v>
      </c>
      <c r="C156" s="2" t="str">
        <f>TEXT(Data[[#This Row],[Date]],"mmm")</f>
        <v>Aug</v>
      </c>
      <c r="D156" t="s">
        <v>13</v>
      </c>
      <c r="E156" t="s">
        <v>11</v>
      </c>
      <c r="F156" s="3">
        <v>7600</v>
      </c>
      <c r="G156" s="3">
        <v>13740</v>
      </c>
      <c r="H156" s="3">
        <v>-6140</v>
      </c>
    </row>
    <row r="157" spans="1:8" x14ac:dyDescent="0.35">
      <c r="A157" s="1">
        <v>44074</v>
      </c>
      <c r="B157" s="2">
        <f>YEAR(Data[[#This Row],[Date]])</f>
        <v>2020</v>
      </c>
      <c r="C157" s="2" t="str">
        <f>TEXT(Data[[#This Row],[Date]],"mmm")</f>
        <v>Aug</v>
      </c>
      <c r="D157" t="s">
        <v>14</v>
      </c>
      <c r="E157" t="s">
        <v>7</v>
      </c>
      <c r="F157" s="3">
        <v>9996</v>
      </c>
      <c r="G157" s="3">
        <v>10007</v>
      </c>
      <c r="H157" s="3">
        <v>-11</v>
      </c>
    </row>
    <row r="158" spans="1:8" x14ac:dyDescent="0.35">
      <c r="A158" s="1">
        <v>44074</v>
      </c>
      <c r="B158" s="2">
        <f>YEAR(Data[[#This Row],[Date]])</f>
        <v>2020</v>
      </c>
      <c r="C158" s="2" t="str">
        <f>TEXT(Data[[#This Row],[Date]],"mmm")</f>
        <v>Aug</v>
      </c>
      <c r="D158" t="s">
        <v>14</v>
      </c>
      <c r="E158" t="s">
        <v>8</v>
      </c>
      <c r="F158" s="3">
        <v>14946</v>
      </c>
      <c r="G158" s="3">
        <v>8683</v>
      </c>
      <c r="H158" s="3">
        <v>6263</v>
      </c>
    </row>
    <row r="159" spans="1:8" x14ac:dyDescent="0.35">
      <c r="A159" s="1">
        <v>44074</v>
      </c>
      <c r="B159" s="2">
        <f>YEAR(Data[[#This Row],[Date]])</f>
        <v>2020</v>
      </c>
      <c r="C159" s="2" t="str">
        <f>TEXT(Data[[#This Row],[Date]],"mmm")</f>
        <v>Aug</v>
      </c>
      <c r="D159" t="s">
        <v>14</v>
      </c>
      <c r="E159" t="s">
        <v>9</v>
      </c>
      <c r="F159" s="3">
        <v>6642</v>
      </c>
      <c r="G159" s="3">
        <v>14503</v>
      </c>
      <c r="H159" s="3">
        <v>-7861</v>
      </c>
    </row>
    <row r="160" spans="1:8" x14ac:dyDescent="0.35">
      <c r="A160" s="1">
        <v>44074</v>
      </c>
      <c r="B160" s="2">
        <f>YEAR(Data[[#This Row],[Date]])</f>
        <v>2020</v>
      </c>
      <c r="C160" s="2" t="str">
        <f>TEXT(Data[[#This Row],[Date]],"mmm")</f>
        <v>Aug</v>
      </c>
      <c r="D160" t="s">
        <v>14</v>
      </c>
      <c r="E160" t="s">
        <v>10</v>
      </c>
      <c r="F160" s="3">
        <v>13312</v>
      </c>
      <c r="G160" s="3">
        <v>8679</v>
      </c>
      <c r="H160" s="3">
        <v>4633</v>
      </c>
    </row>
    <row r="161" spans="1:8" x14ac:dyDescent="0.35">
      <c r="A161" s="1">
        <v>44074</v>
      </c>
      <c r="B161" s="2">
        <f>YEAR(Data[[#This Row],[Date]])</f>
        <v>2020</v>
      </c>
      <c r="C161" s="2" t="str">
        <f>TEXT(Data[[#This Row],[Date]],"mmm")</f>
        <v>Aug</v>
      </c>
      <c r="D161" t="s">
        <v>14</v>
      </c>
      <c r="E161" t="s">
        <v>11</v>
      </c>
      <c r="F161" s="3">
        <v>10208</v>
      </c>
      <c r="G161" s="3">
        <v>8339</v>
      </c>
      <c r="H161" s="3">
        <v>1869</v>
      </c>
    </row>
    <row r="162" spans="1:8" x14ac:dyDescent="0.35">
      <c r="A162" s="1">
        <v>44104</v>
      </c>
      <c r="B162" s="2">
        <f>YEAR(Data[[#This Row],[Date]])</f>
        <v>2020</v>
      </c>
      <c r="C162" s="2" t="str">
        <f>TEXT(Data[[#This Row],[Date]],"mmm")</f>
        <v>Sep</v>
      </c>
      <c r="D162" t="s">
        <v>6</v>
      </c>
      <c r="E162" t="s">
        <v>7</v>
      </c>
      <c r="F162" s="3">
        <v>12716</v>
      </c>
      <c r="G162" s="3">
        <v>2069</v>
      </c>
      <c r="H162" s="3">
        <v>10647</v>
      </c>
    </row>
    <row r="163" spans="1:8" x14ac:dyDescent="0.35">
      <c r="A163" s="1">
        <v>44104</v>
      </c>
      <c r="B163" s="2">
        <f>YEAR(Data[[#This Row],[Date]])</f>
        <v>2020</v>
      </c>
      <c r="C163" s="2" t="str">
        <f>TEXT(Data[[#This Row],[Date]],"mmm")</f>
        <v>Sep</v>
      </c>
      <c r="D163" t="s">
        <v>6</v>
      </c>
      <c r="E163" t="s">
        <v>8</v>
      </c>
      <c r="F163" s="3">
        <v>5444</v>
      </c>
      <c r="G163" s="3">
        <v>11757</v>
      </c>
      <c r="H163" s="3">
        <v>-6313</v>
      </c>
    </row>
    <row r="164" spans="1:8" x14ac:dyDescent="0.35">
      <c r="A164" s="1">
        <v>44104</v>
      </c>
      <c r="B164" s="2">
        <f>YEAR(Data[[#This Row],[Date]])</f>
        <v>2020</v>
      </c>
      <c r="C164" s="2" t="str">
        <f>TEXT(Data[[#This Row],[Date]],"mmm")</f>
        <v>Sep</v>
      </c>
      <c r="D164" t="s">
        <v>6</v>
      </c>
      <c r="E164" t="s">
        <v>9</v>
      </c>
      <c r="F164" s="3">
        <v>16434</v>
      </c>
      <c r="G164" s="3">
        <v>2060</v>
      </c>
      <c r="H164" s="3">
        <v>14374</v>
      </c>
    </row>
    <row r="165" spans="1:8" x14ac:dyDescent="0.35">
      <c r="A165" s="1">
        <v>44104</v>
      </c>
      <c r="B165" s="2">
        <f>YEAR(Data[[#This Row],[Date]])</f>
        <v>2020</v>
      </c>
      <c r="C165" s="2" t="str">
        <f>TEXT(Data[[#This Row],[Date]],"mmm")</f>
        <v>Sep</v>
      </c>
      <c r="D165" t="s">
        <v>6</v>
      </c>
      <c r="E165" t="s">
        <v>10</v>
      </c>
      <c r="F165" s="3">
        <v>5420</v>
      </c>
      <c r="G165" s="3">
        <v>1301</v>
      </c>
      <c r="H165" s="3">
        <v>4119</v>
      </c>
    </row>
    <row r="166" spans="1:8" x14ac:dyDescent="0.35">
      <c r="A166" s="1">
        <v>44104</v>
      </c>
      <c r="B166" s="2">
        <f>YEAR(Data[[#This Row],[Date]])</f>
        <v>2020</v>
      </c>
      <c r="C166" s="2" t="str">
        <f>TEXT(Data[[#This Row],[Date]],"mmm")</f>
        <v>Sep</v>
      </c>
      <c r="D166" t="s">
        <v>6</v>
      </c>
      <c r="E166" t="s">
        <v>11</v>
      </c>
      <c r="F166" s="3">
        <v>14468</v>
      </c>
      <c r="G166" s="3">
        <v>1606</v>
      </c>
      <c r="H166" s="3">
        <v>12862</v>
      </c>
    </row>
    <row r="167" spans="1:8" x14ac:dyDescent="0.35">
      <c r="A167" s="1">
        <v>44104</v>
      </c>
      <c r="B167" s="2">
        <f>YEAR(Data[[#This Row],[Date]])</f>
        <v>2020</v>
      </c>
      <c r="C167" s="2" t="str">
        <f>TEXT(Data[[#This Row],[Date]],"mmm")</f>
        <v>Sep</v>
      </c>
      <c r="D167" t="s">
        <v>12</v>
      </c>
      <c r="E167" t="s">
        <v>7</v>
      </c>
      <c r="F167" s="3">
        <v>2699</v>
      </c>
      <c r="G167" s="3">
        <v>6088</v>
      </c>
      <c r="H167" s="3">
        <v>-3389</v>
      </c>
    </row>
    <row r="168" spans="1:8" x14ac:dyDescent="0.35">
      <c r="A168" s="1">
        <v>44104</v>
      </c>
      <c r="B168" s="2">
        <f>YEAR(Data[[#This Row],[Date]])</f>
        <v>2020</v>
      </c>
      <c r="C168" s="2" t="str">
        <f>TEXT(Data[[#This Row],[Date]],"mmm")</f>
        <v>Sep</v>
      </c>
      <c r="D168" t="s">
        <v>12</v>
      </c>
      <c r="E168" t="s">
        <v>8</v>
      </c>
      <c r="F168" s="3">
        <v>2190</v>
      </c>
      <c r="G168" s="3">
        <v>11492</v>
      </c>
      <c r="H168" s="3">
        <v>-9302</v>
      </c>
    </row>
    <row r="169" spans="1:8" x14ac:dyDescent="0.35">
      <c r="A169" s="1">
        <v>44104</v>
      </c>
      <c r="B169" s="2">
        <f>YEAR(Data[[#This Row],[Date]])</f>
        <v>2020</v>
      </c>
      <c r="C169" s="2" t="str">
        <f>TEXT(Data[[#This Row],[Date]],"mmm")</f>
        <v>Sep</v>
      </c>
      <c r="D169" t="s">
        <v>12</v>
      </c>
      <c r="E169" t="s">
        <v>9</v>
      </c>
      <c r="F169" s="3">
        <v>19364</v>
      </c>
      <c r="G169" s="3">
        <v>3975</v>
      </c>
      <c r="H169" s="3">
        <v>15389</v>
      </c>
    </row>
    <row r="170" spans="1:8" x14ac:dyDescent="0.35">
      <c r="A170" s="1">
        <v>44104</v>
      </c>
      <c r="B170" s="2">
        <f>YEAR(Data[[#This Row],[Date]])</f>
        <v>2020</v>
      </c>
      <c r="C170" s="2" t="str">
        <f>TEXT(Data[[#This Row],[Date]],"mmm")</f>
        <v>Sep</v>
      </c>
      <c r="D170" t="s">
        <v>12</v>
      </c>
      <c r="E170" t="s">
        <v>10</v>
      </c>
      <c r="F170" s="3">
        <v>8102</v>
      </c>
      <c r="G170" s="3">
        <v>2184</v>
      </c>
      <c r="H170" s="3">
        <v>5918</v>
      </c>
    </row>
    <row r="171" spans="1:8" x14ac:dyDescent="0.35">
      <c r="A171" s="1">
        <v>44104</v>
      </c>
      <c r="B171" s="2">
        <f>YEAR(Data[[#This Row],[Date]])</f>
        <v>2020</v>
      </c>
      <c r="C171" s="2" t="str">
        <f>TEXT(Data[[#This Row],[Date]],"mmm")</f>
        <v>Sep</v>
      </c>
      <c r="D171" t="s">
        <v>12</v>
      </c>
      <c r="E171" t="s">
        <v>11</v>
      </c>
      <c r="F171" s="3">
        <v>3816</v>
      </c>
      <c r="G171" s="3">
        <v>6854</v>
      </c>
      <c r="H171" s="3">
        <v>-3038</v>
      </c>
    </row>
    <row r="172" spans="1:8" x14ac:dyDescent="0.35">
      <c r="A172" s="1">
        <v>44104</v>
      </c>
      <c r="B172" s="2">
        <f>YEAR(Data[[#This Row],[Date]])</f>
        <v>2020</v>
      </c>
      <c r="C172" s="2" t="str">
        <f>TEXT(Data[[#This Row],[Date]],"mmm")</f>
        <v>Sep</v>
      </c>
      <c r="D172" t="s">
        <v>13</v>
      </c>
      <c r="E172" t="s">
        <v>7</v>
      </c>
      <c r="F172" s="3">
        <v>2569</v>
      </c>
      <c r="G172" s="3">
        <v>6442</v>
      </c>
      <c r="H172" s="3">
        <v>-3873</v>
      </c>
    </row>
    <row r="173" spans="1:8" x14ac:dyDescent="0.35">
      <c r="A173" s="1">
        <v>44104</v>
      </c>
      <c r="B173" s="2">
        <f>YEAR(Data[[#This Row],[Date]])</f>
        <v>2020</v>
      </c>
      <c r="C173" s="2" t="str">
        <f>TEXT(Data[[#This Row],[Date]],"mmm")</f>
        <v>Sep</v>
      </c>
      <c r="D173" t="s">
        <v>13</v>
      </c>
      <c r="E173" t="s">
        <v>8</v>
      </c>
      <c r="F173" s="3">
        <v>3895</v>
      </c>
      <c r="G173" s="3">
        <v>3733</v>
      </c>
      <c r="H173" s="3">
        <v>162</v>
      </c>
    </row>
    <row r="174" spans="1:8" x14ac:dyDescent="0.35">
      <c r="A174" s="1">
        <v>44104</v>
      </c>
      <c r="B174" s="2">
        <f>YEAR(Data[[#This Row],[Date]])</f>
        <v>2020</v>
      </c>
      <c r="C174" s="2" t="str">
        <f>TEXT(Data[[#This Row],[Date]],"mmm")</f>
        <v>Sep</v>
      </c>
      <c r="D174" t="s">
        <v>13</v>
      </c>
      <c r="E174" t="s">
        <v>9</v>
      </c>
      <c r="F174" s="3">
        <v>5863</v>
      </c>
      <c r="G174" s="3">
        <v>13913</v>
      </c>
      <c r="H174" s="3">
        <v>-8050</v>
      </c>
    </row>
    <row r="175" spans="1:8" x14ac:dyDescent="0.35">
      <c r="A175" s="1">
        <v>44104</v>
      </c>
      <c r="B175" s="2">
        <f>YEAR(Data[[#This Row],[Date]])</f>
        <v>2020</v>
      </c>
      <c r="C175" s="2" t="str">
        <f>TEXT(Data[[#This Row],[Date]],"mmm")</f>
        <v>Sep</v>
      </c>
      <c r="D175" t="s">
        <v>13</v>
      </c>
      <c r="E175" t="s">
        <v>10</v>
      </c>
      <c r="F175" s="3">
        <v>9455</v>
      </c>
      <c r="G175" s="3">
        <v>5014</v>
      </c>
      <c r="H175" s="3">
        <v>4441</v>
      </c>
    </row>
    <row r="176" spans="1:8" x14ac:dyDescent="0.35">
      <c r="A176" s="1">
        <v>44104</v>
      </c>
      <c r="B176" s="2">
        <f>YEAR(Data[[#This Row],[Date]])</f>
        <v>2020</v>
      </c>
      <c r="C176" s="2" t="str">
        <f>TEXT(Data[[#This Row],[Date]],"mmm")</f>
        <v>Sep</v>
      </c>
      <c r="D176" t="s">
        <v>13</v>
      </c>
      <c r="E176" t="s">
        <v>11</v>
      </c>
      <c r="F176" s="3">
        <v>13093</v>
      </c>
      <c r="G176" s="3">
        <v>2686</v>
      </c>
      <c r="H176" s="3">
        <v>10407</v>
      </c>
    </row>
    <row r="177" spans="1:8" x14ac:dyDescent="0.35">
      <c r="A177" s="1">
        <v>44104</v>
      </c>
      <c r="B177" s="2">
        <f>YEAR(Data[[#This Row],[Date]])</f>
        <v>2020</v>
      </c>
      <c r="C177" s="2" t="str">
        <f>TEXT(Data[[#This Row],[Date]],"mmm")</f>
        <v>Sep</v>
      </c>
      <c r="D177" t="s">
        <v>14</v>
      </c>
      <c r="E177" t="s">
        <v>7</v>
      </c>
      <c r="F177" s="3">
        <v>5009</v>
      </c>
      <c r="G177" s="3">
        <v>8806</v>
      </c>
      <c r="H177" s="3">
        <v>-3797</v>
      </c>
    </row>
    <row r="178" spans="1:8" x14ac:dyDescent="0.35">
      <c r="A178" s="1">
        <v>44104</v>
      </c>
      <c r="B178" s="2">
        <f>YEAR(Data[[#This Row],[Date]])</f>
        <v>2020</v>
      </c>
      <c r="C178" s="2" t="str">
        <f>TEXT(Data[[#This Row],[Date]],"mmm")</f>
        <v>Sep</v>
      </c>
      <c r="D178" t="s">
        <v>14</v>
      </c>
      <c r="E178" t="s">
        <v>8</v>
      </c>
      <c r="F178" s="3">
        <v>18538</v>
      </c>
      <c r="G178" s="3">
        <v>11729</v>
      </c>
      <c r="H178" s="3">
        <v>6809</v>
      </c>
    </row>
    <row r="179" spans="1:8" x14ac:dyDescent="0.35">
      <c r="A179" s="1">
        <v>44104</v>
      </c>
      <c r="B179" s="2">
        <f>YEAR(Data[[#This Row],[Date]])</f>
        <v>2020</v>
      </c>
      <c r="C179" s="2" t="str">
        <f>TEXT(Data[[#This Row],[Date]],"mmm")</f>
        <v>Sep</v>
      </c>
      <c r="D179" t="s">
        <v>14</v>
      </c>
      <c r="E179" t="s">
        <v>9</v>
      </c>
      <c r="F179" s="3">
        <v>3409</v>
      </c>
      <c r="G179" s="3">
        <v>13249</v>
      </c>
      <c r="H179" s="3">
        <v>-9840</v>
      </c>
    </row>
    <row r="180" spans="1:8" x14ac:dyDescent="0.35">
      <c r="A180" s="1">
        <v>44104</v>
      </c>
      <c r="B180" s="2">
        <f>YEAR(Data[[#This Row],[Date]])</f>
        <v>2020</v>
      </c>
      <c r="C180" s="2" t="str">
        <f>TEXT(Data[[#This Row],[Date]],"mmm")</f>
        <v>Sep</v>
      </c>
      <c r="D180" t="s">
        <v>14</v>
      </c>
      <c r="E180" t="s">
        <v>10</v>
      </c>
      <c r="F180" s="3">
        <v>2784</v>
      </c>
      <c r="G180" s="3">
        <v>12367</v>
      </c>
      <c r="H180" s="3">
        <v>-9583</v>
      </c>
    </row>
    <row r="181" spans="1:8" x14ac:dyDescent="0.35">
      <c r="A181" s="1">
        <v>44104</v>
      </c>
      <c r="B181" s="2">
        <f>YEAR(Data[[#This Row],[Date]])</f>
        <v>2020</v>
      </c>
      <c r="C181" s="2" t="str">
        <f>TEXT(Data[[#This Row],[Date]],"mmm")</f>
        <v>Sep</v>
      </c>
      <c r="D181" t="s">
        <v>14</v>
      </c>
      <c r="E181" t="s">
        <v>11</v>
      </c>
      <c r="F181" s="3">
        <v>10096</v>
      </c>
      <c r="G181" s="3">
        <v>8560</v>
      </c>
      <c r="H181" s="3">
        <v>1536</v>
      </c>
    </row>
    <row r="182" spans="1:8" x14ac:dyDescent="0.35">
      <c r="A182" s="1">
        <v>44135</v>
      </c>
      <c r="B182" s="2">
        <f>YEAR(Data[[#This Row],[Date]])</f>
        <v>2020</v>
      </c>
      <c r="C182" s="2" t="str">
        <f>TEXT(Data[[#This Row],[Date]],"mmm")</f>
        <v>Oct</v>
      </c>
      <c r="D182" t="s">
        <v>6</v>
      </c>
      <c r="E182" t="s">
        <v>7</v>
      </c>
      <c r="F182" s="3">
        <v>14533</v>
      </c>
      <c r="G182" s="3">
        <v>8343</v>
      </c>
      <c r="H182" s="3">
        <v>6190</v>
      </c>
    </row>
    <row r="183" spans="1:8" x14ac:dyDescent="0.35">
      <c r="A183" s="1">
        <v>44135</v>
      </c>
      <c r="B183" s="2">
        <f>YEAR(Data[[#This Row],[Date]])</f>
        <v>2020</v>
      </c>
      <c r="C183" s="2" t="str">
        <f>TEXT(Data[[#This Row],[Date]],"mmm")</f>
        <v>Oct</v>
      </c>
      <c r="D183" t="s">
        <v>6</v>
      </c>
      <c r="E183" t="s">
        <v>8</v>
      </c>
      <c r="F183" s="3">
        <v>9206</v>
      </c>
      <c r="G183" s="3">
        <v>6596</v>
      </c>
      <c r="H183" s="3">
        <v>2610</v>
      </c>
    </row>
    <row r="184" spans="1:8" x14ac:dyDescent="0.35">
      <c r="A184" s="1">
        <v>44135</v>
      </c>
      <c r="B184" s="2">
        <f>YEAR(Data[[#This Row],[Date]])</f>
        <v>2020</v>
      </c>
      <c r="C184" s="2" t="str">
        <f>TEXT(Data[[#This Row],[Date]],"mmm")</f>
        <v>Oct</v>
      </c>
      <c r="D184" t="s">
        <v>6</v>
      </c>
      <c r="E184" t="s">
        <v>9</v>
      </c>
      <c r="F184" s="3">
        <v>7801</v>
      </c>
      <c r="G184" s="3">
        <v>3806</v>
      </c>
      <c r="H184" s="3">
        <v>3995</v>
      </c>
    </row>
    <row r="185" spans="1:8" x14ac:dyDescent="0.35">
      <c r="A185" s="1">
        <v>44135</v>
      </c>
      <c r="B185" s="2">
        <f>YEAR(Data[[#This Row],[Date]])</f>
        <v>2020</v>
      </c>
      <c r="C185" s="2" t="str">
        <f>TEXT(Data[[#This Row],[Date]],"mmm")</f>
        <v>Oct</v>
      </c>
      <c r="D185" t="s">
        <v>6</v>
      </c>
      <c r="E185" t="s">
        <v>10</v>
      </c>
      <c r="F185" s="3">
        <v>18921</v>
      </c>
      <c r="G185" s="3">
        <v>6986</v>
      </c>
      <c r="H185" s="3">
        <v>11935</v>
      </c>
    </row>
    <row r="186" spans="1:8" x14ac:dyDescent="0.35">
      <c r="A186" s="1">
        <v>44135</v>
      </c>
      <c r="B186" s="2">
        <f>YEAR(Data[[#This Row],[Date]])</f>
        <v>2020</v>
      </c>
      <c r="C186" s="2" t="str">
        <f>TEXT(Data[[#This Row],[Date]],"mmm")</f>
        <v>Oct</v>
      </c>
      <c r="D186" t="s">
        <v>6</v>
      </c>
      <c r="E186" t="s">
        <v>11</v>
      </c>
      <c r="F186" s="3">
        <v>12647</v>
      </c>
      <c r="G186" s="3">
        <v>9716</v>
      </c>
      <c r="H186" s="3">
        <v>2931</v>
      </c>
    </row>
    <row r="187" spans="1:8" x14ac:dyDescent="0.35">
      <c r="A187" s="1">
        <v>44135</v>
      </c>
      <c r="B187" s="2">
        <f>YEAR(Data[[#This Row],[Date]])</f>
        <v>2020</v>
      </c>
      <c r="C187" s="2" t="str">
        <f>TEXT(Data[[#This Row],[Date]],"mmm")</f>
        <v>Oct</v>
      </c>
      <c r="D187" t="s">
        <v>12</v>
      </c>
      <c r="E187" t="s">
        <v>7</v>
      </c>
      <c r="F187" s="3">
        <v>14323</v>
      </c>
      <c r="G187" s="3">
        <v>5780</v>
      </c>
      <c r="H187" s="3">
        <v>8543</v>
      </c>
    </row>
    <row r="188" spans="1:8" x14ac:dyDescent="0.35">
      <c r="A188" s="1">
        <v>44135</v>
      </c>
      <c r="B188" s="2">
        <f>YEAR(Data[[#This Row],[Date]])</f>
        <v>2020</v>
      </c>
      <c r="C188" s="2" t="str">
        <f>TEXT(Data[[#This Row],[Date]],"mmm")</f>
        <v>Oct</v>
      </c>
      <c r="D188" t="s">
        <v>12</v>
      </c>
      <c r="E188" t="s">
        <v>8</v>
      </c>
      <c r="F188" s="3">
        <v>4368</v>
      </c>
      <c r="G188" s="3">
        <v>13039</v>
      </c>
      <c r="H188" s="3">
        <v>-8671</v>
      </c>
    </row>
    <row r="189" spans="1:8" x14ac:dyDescent="0.35">
      <c r="A189" s="1">
        <v>44135</v>
      </c>
      <c r="B189" s="2">
        <f>YEAR(Data[[#This Row],[Date]])</f>
        <v>2020</v>
      </c>
      <c r="C189" s="2" t="str">
        <f>TEXT(Data[[#This Row],[Date]],"mmm")</f>
        <v>Oct</v>
      </c>
      <c r="D189" t="s">
        <v>12</v>
      </c>
      <c r="E189" t="s">
        <v>9</v>
      </c>
      <c r="F189" s="3">
        <v>8655</v>
      </c>
      <c r="G189" s="3">
        <v>9173</v>
      </c>
      <c r="H189" s="3">
        <v>-518</v>
      </c>
    </row>
    <row r="190" spans="1:8" x14ac:dyDescent="0.35">
      <c r="A190" s="1">
        <v>44135</v>
      </c>
      <c r="B190" s="2">
        <f>YEAR(Data[[#This Row],[Date]])</f>
        <v>2020</v>
      </c>
      <c r="C190" s="2" t="str">
        <f>TEXT(Data[[#This Row],[Date]],"mmm")</f>
        <v>Oct</v>
      </c>
      <c r="D190" t="s">
        <v>12</v>
      </c>
      <c r="E190" t="s">
        <v>10</v>
      </c>
      <c r="F190" s="3">
        <v>6495</v>
      </c>
      <c r="G190" s="3">
        <v>11893</v>
      </c>
      <c r="H190" s="3">
        <v>-5398</v>
      </c>
    </row>
    <row r="191" spans="1:8" x14ac:dyDescent="0.35">
      <c r="A191" s="1">
        <v>44135</v>
      </c>
      <c r="B191" s="2">
        <f>YEAR(Data[[#This Row],[Date]])</f>
        <v>2020</v>
      </c>
      <c r="C191" s="2" t="str">
        <f>TEXT(Data[[#This Row],[Date]],"mmm")</f>
        <v>Oct</v>
      </c>
      <c r="D191" t="s">
        <v>12</v>
      </c>
      <c r="E191" t="s">
        <v>11</v>
      </c>
      <c r="F191" s="3">
        <v>15403</v>
      </c>
      <c r="G191" s="3">
        <v>14121</v>
      </c>
      <c r="H191" s="3">
        <v>1282</v>
      </c>
    </row>
    <row r="192" spans="1:8" x14ac:dyDescent="0.35">
      <c r="A192" s="1">
        <v>44135</v>
      </c>
      <c r="B192" s="2">
        <f>YEAR(Data[[#This Row],[Date]])</f>
        <v>2020</v>
      </c>
      <c r="C192" s="2" t="str">
        <f>TEXT(Data[[#This Row],[Date]],"mmm")</f>
        <v>Oct</v>
      </c>
      <c r="D192" t="s">
        <v>13</v>
      </c>
      <c r="E192" t="s">
        <v>7</v>
      </c>
      <c r="F192" s="3">
        <v>12966</v>
      </c>
      <c r="G192" s="3">
        <v>11174</v>
      </c>
      <c r="H192" s="3">
        <v>1792</v>
      </c>
    </row>
    <row r="193" spans="1:8" x14ac:dyDescent="0.35">
      <c r="A193" s="1">
        <v>44135</v>
      </c>
      <c r="B193" s="2">
        <f>YEAR(Data[[#This Row],[Date]])</f>
        <v>2020</v>
      </c>
      <c r="C193" s="2" t="str">
        <f>TEXT(Data[[#This Row],[Date]],"mmm")</f>
        <v>Oct</v>
      </c>
      <c r="D193" t="s">
        <v>13</v>
      </c>
      <c r="E193" t="s">
        <v>8</v>
      </c>
      <c r="F193" s="3">
        <v>2853</v>
      </c>
      <c r="G193" s="3">
        <v>5146</v>
      </c>
      <c r="H193" s="3">
        <v>-2293</v>
      </c>
    </row>
    <row r="194" spans="1:8" x14ac:dyDescent="0.35">
      <c r="A194" s="1">
        <v>44135</v>
      </c>
      <c r="B194" s="2">
        <f>YEAR(Data[[#This Row],[Date]])</f>
        <v>2020</v>
      </c>
      <c r="C194" s="2" t="str">
        <f>TEXT(Data[[#This Row],[Date]],"mmm")</f>
        <v>Oct</v>
      </c>
      <c r="D194" t="s">
        <v>13</v>
      </c>
      <c r="E194" t="s">
        <v>9</v>
      </c>
      <c r="F194" s="3">
        <v>18958</v>
      </c>
      <c r="G194" s="3">
        <v>12453</v>
      </c>
      <c r="H194" s="3">
        <v>6505</v>
      </c>
    </row>
    <row r="195" spans="1:8" x14ac:dyDescent="0.35">
      <c r="A195" s="1">
        <v>44135</v>
      </c>
      <c r="B195" s="2">
        <f>YEAR(Data[[#This Row],[Date]])</f>
        <v>2020</v>
      </c>
      <c r="C195" s="2" t="str">
        <f>TEXT(Data[[#This Row],[Date]],"mmm")</f>
        <v>Oct</v>
      </c>
      <c r="D195" t="s">
        <v>13</v>
      </c>
      <c r="E195" t="s">
        <v>10</v>
      </c>
      <c r="F195" s="3">
        <v>19532</v>
      </c>
      <c r="G195" s="3">
        <v>7293</v>
      </c>
      <c r="H195" s="3">
        <v>12239</v>
      </c>
    </row>
    <row r="196" spans="1:8" x14ac:dyDescent="0.35">
      <c r="A196" s="1">
        <v>44135</v>
      </c>
      <c r="B196" s="2">
        <f>YEAR(Data[[#This Row],[Date]])</f>
        <v>2020</v>
      </c>
      <c r="C196" s="2" t="str">
        <f>TEXT(Data[[#This Row],[Date]],"mmm")</f>
        <v>Oct</v>
      </c>
      <c r="D196" t="s">
        <v>13</v>
      </c>
      <c r="E196" t="s">
        <v>11</v>
      </c>
      <c r="F196" s="3">
        <v>11907</v>
      </c>
      <c r="G196" s="3">
        <v>5777</v>
      </c>
      <c r="H196" s="3">
        <v>6130</v>
      </c>
    </row>
    <row r="197" spans="1:8" x14ac:dyDescent="0.35">
      <c r="A197" s="1">
        <v>44135</v>
      </c>
      <c r="B197" s="2">
        <f>YEAR(Data[[#This Row],[Date]])</f>
        <v>2020</v>
      </c>
      <c r="C197" s="2" t="str">
        <f>TEXT(Data[[#This Row],[Date]],"mmm")</f>
        <v>Oct</v>
      </c>
      <c r="D197" t="s">
        <v>14</v>
      </c>
      <c r="E197" t="s">
        <v>7</v>
      </c>
      <c r="F197" s="3">
        <v>17338</v>
      </c>
      <c r="G197" s="3">
        <v>3491</v>
      </c>
      <c r="H197" s="3">
        <v>13847</v>
      </c>
    </row>
    <row r="198" spans="1:8" x14ac:dyDescent="0.35">
      <c r="A198" s="1">
        <v>44135</v>
      </c>
      <c r="B198" s="2">
        <f>YEAR(Data[[#This Row],[Date]])</f>
        <v>2020</v>
      </c>
      <c r="C198" s="2" t="str">
        <f>TEXT(Data[[#This Row],[Date]],"mmm")</f>
        <v>Oct</v>
      </c>
      <c r="D198" t="s">
        <v>14</v>
      </c>
      <c r="E198" t="s">
        <v>8</v>
      </c>
      <c r="F198" s="3">
        <v>17328</v>
      </c>
      <c r="G198" s="3">
        <v>4124</v>
      </c>
      <c r="H198" s="3">
        <v>13204</v>
      </c>
    </row>
    <row r="199" spans="1:8" x14ac:dyDescent="0.35">
      <c r="A199" s="1">
        <v>44135</v>
      </c>
      <c r="B199" s="2">
        <f>YEAR(Data[[#This Row],[Date]])</f>
        <v>2020</v>
      </c>
      <c r="C199" s="2" t="str">
        <f>TEXT(Data[[#This Row],[Date]],"mmm")</f>
        <v>Oct</v>
      </c>
      <c r="D199" t="s">
        <v>14</v>
      </c>
      <c r="E199" t="s">
        <v>9</v>
      </c>
      <c r="F199" s="3">
        <v>5051</v>
      </c>
      <c r="G199" s="3">
        <v>1004</v>
      </c>
      <c r="H199" s="3">
        <v>4047</v>
      </c>
    </row>
    <row r="200" spans="1:8" x14ac:dyDescent="0.35">
      <c r="A200" s="1">
        <v>44135</v>
      </c>
      <c r="B200" s="2">
        <f>YEAR(Data[[#This Row],[Date]])</f>
        <v>2020</v>
      </c>
      <c r="C200" s="2" t="str">
        <f>TEXT(Data[[#This Row],[Date]],"mmm")</f>
        <v>Oct</v>
      </c>
      <c r="D200" t="s">
        <v>14</v>
      </c>
      <c r="E200" t="s">
        <v>10</v>
      </c>
      <c r="F200" s="3">
        <v>2876</v>
      </c>
      <c r="G200" s="3">
        <v>10183</v>
      </c>
      <c r="H200" s="3">
        <v>-7307</v>
      </c>
    </row>
    <row r="201" spans="1:8" x14ac:dyDescent="0.35">
      <c r="A201" s="1">
        <v>44135</v>
      </c>
      <c r="B201" s="2">
        <f>YEAR(Data[[#This Row],[Date]])</f>
        <v>2020</v>
      </c>
      <c r="C201" s="2" t="str">
        <f>TEXT(Data[[#This Row],[Date]],"mmm")</f>
        <v>Oct</v>
      </c>
      <c r="D201" t="s">
        <v>14</v>
      </c>
      <c r="E201" t="s">
        <v>11</v>
      </c>
      <c r="F201" s="3">
        <v>6142</v>
      </c>
      <c r="G201" s="3">
        <v>7966</v>
      </c>
      <c r="H201" s="3">
        <v>-1824</v>
      </c>
    </row>
    <row r="202" spans="1:8" x14ac:dyDescent="0.35">
      <c r="A202" s="1">
        <v>44165</v>
      </c>
      <c r="B202" s="2">
        <f>YEAR(Data[[#This Row],[Date]])</f>
        <v>2020</v>
      </c>
      <c r="C202" s="2" t="str">
        <f>TEXT(Data[[#This Row],[Date]],"mmm")</f>
        <v>Nov</v>
      </c>
      <c r="D202" t="s">
        <v>6</v>
      </c>
      <c r="E202" t="s">
        <v>7</v>
      </c>
      <c r="F202" s="3">
        <v>9079</v>
      </c>
      <c r="G202" s="3">
        <v>8987</v>
      </c>
      <c r="H202" s="3">
        <v>92</v>
      </c>
    </row>
    <row r="203" spans="1:8" x14ac:dyDescent="0.35">
      <c r="A203" s="1">
        <v>44165</v>
      </c>
      <c r="B203" s="2">
        <f>YEAR(Data[[#This Row],[Date]])</f>
        <v>2020</v>
      </c>
      <c r="C203" s="2" t="str">
        <f>TEXT(Data[[#This Row],[Date]],"mmm")</f>
        <v>Nov</v>
      </c>
      <c r="D203" t="s">
        <v>6</v>
      </c>
      <c r="E203" t="s">
        <v>8</v>
      </c>
      <c r="F203" s="3">
        <v>8799</v>
      </c>
      <c r="G203" s="3">
        <v>13556</v>
      </c>
      <c r="H203" s="3">
        <v>-4757</v>
      </c>
    </row>
    <row r="204" spans="1:8" x14ac:dyDescent="0.35">
      <c r="A204" s="1">
        <v>44165</v>
      </c>
      <c r="B204" s="2">
        <f>YEAR(Data[[#This Row],[Date]])</f>
        <v>2020</v>
      </c>
      <c r="C204" s="2" t="str">
        <f>TEXT(Data[[#This Row],[Date]],"mmm")</f>
        <v>Nov</v>
      </c>
      <c r="D204" t="s">
        <v>6</v>
      </c>
      <c r="E204" t="s">
        <v>9</v>
      </c>
      <c r="F204" s="3">
        <v>6465</v>
      </c>
      <c r="G204" s="3">
        <v>1635</v>
      </c>
      <c r="H204" s="3">
        <v>4830</v>
      </c>
    </row>
    <row r="205" spans="1:8" x14ac:dyDescent="0.35">
      <c r="A205" s="1">
        <v>44165</v>
      </c>
      <c r="B205" s="2">
        <f>YEAR(Data[[#This Row],[Date]])</f>
        <v>2020</v>
      </c>
      <c r="C205" s="2" t="str">
        <f>TEXT(Data[[#This Row],[Date]],"mmm")</f>
        <v>Nov</v>
      </c>
      <c r="D205" t="s">
        <v>6</v>
      </c>
      <c r="E205" t="s">
        <v>10</v>
      </c>
      <c r="F205" s="3">
        <v>15417</v>
      </c>
      <c r="G205" s="3">
        <v>2693</v>
      </c>
      <c r="H205" s="3">
        <v>12724</v>
      </c>
    </row>
    <row r="206" spans="1:8" x14ac:dyDescent="0.35">
      <c r="A206" s="1">
        <v>44165</v>
      </c>
      <c r="B206" s="2">
        <f>YEAR(Data[[#This Row],[Date]])</f>
        <v>2020</v>
      </c>
      <c r="C206" s="2" t="str">
        <f>TEXT(Data[[#This Row],[Date]],"mmm")</f>
        <v>Nov</v>
      </c>
      <c r="D206" t="s">
        <v>6</v>
      </c>
      <c r="E206" t="s">
        <v>11</v>
      </c>
      <c r="F206" s="3">
        <v>10311</v>
      </c>
      <c r="G206" s="3">
        <v>1830</v>
      </c>
      <c r="H206" s="3">
        <v>8481</v>
      </c>
    </row>
    <row r="207" spans="1:8" x14ac:dyDescent="0.35">
      <c r="A207" s="1">
        <v>44165</v>
      </c>
      <c r="B207" s="2">
        <f>YEAR(Data[[#This Row],[Date]])</f>
        <v>2020</v>
      </c>
      <c r="C207" s="2" t="str">
        <f>TEXT(Data[[#This Row],[Date]],"mmm")</f>
        <v>Nov</v>
      </c>
      <c r="D207" t="s">
        <v>12</v>
      </c>
      <c r="E207" t="s">
        <v>7</v>
      </c>
      <c r="F207" s="3">
        <v>16098</v>
      </c>
      <c r="G207" s="3">
        <v>12867</v>
      </c>
      <c r="H207" s="3">
        <v>3231</v>
      </c>
    </row>
    <row r="208" spans="1:8" x14ac:dyDescent="0.35">
      <c r="A208" s="1">
        <v>44165</v>
      </c>
      <c r="B208" s="2">
        <f>YEAR(Data[[#This Row],[Date]])</f>
        <v>2020</v>
      </c>
      <c r="C208" s="2" t="str">
        <f>TEXT(Data[[#This Row],[Date]],"mmm")</f>
        <v>Nov</v>
      </c>
      <c r="D208" t="s">
        <v>12</v>
      </c>
      <c r="E208" t="s">
        <v>8</v>
      </c>
      <c r="F208" s="3">
        <v>7177</v>
      </c>
      <c r="G208" s="3">
        <v>10561</v>
      </c>
      <c r="H208" s="3">
        <v>-3384</v>
      </c>
    </row>
    <row r="209" spans="1:8" x14ac:dyDescent="0.35">
      <c r="A209" s="1">
        <v>44165</v>
      </c>
      <c r="B209" s="2">
        <f>YEAR(Data[[#This Row],[Date]])</f>
        <v>2020</v>
      </c>
      <c r="C209" s="2" t="str">
        <f>TEXT(Data[[#This Row],[Date]],"mmm")</f>
        <v>Nov</v>
      </c>
      <c r="D209" t="s">
        <v>12</v>
      </c>
      <c r="E209" t="s">
        <v>9</v>
      </c>
      <c r="F209" s="3">
        <v>10308</v>
      </c>
      <c r="G209" s="3">
        <v>6949</v>
      </c>
      <c r="H209" s="3">
        <v>3359</v>
      </c>
    </row>
    <row r="210" spans="1:8" x14ac:dyDescent="0.35">
      <c r="A210" s="1">
        <v>44165</v>
      </c>
      <c r="B210" s="2">
        <f>YEAR(Data[[#This Row],[Date]])</f>
        <v>2020</v>
      </c>
      <c r="C210" s="2" t="str">
        <f>TEXT(Data[[#This Row],[Date]],"mmm")</f>
        <v>Nov</v>
      </c>
      <c r="D210" t="s">
        <v>12</v>
      </c>
      <c r="E210" t="s">
        <v>10</v>
      </c>
      <c r="F210" s="3">
        <v>3150</v>
      </c>
      <c r="G210" s="3">
        <v>8560</v>
      </c>
      <c r="H210" s="3">
        <v>-5410</v>
      </c>
    </row>
    <row r="211" spans="1:8" x14ac:dyDescent="0.35">
      <c r="A211" s="1">
        <v>44165</v>
      </c>
      <c r="B211" s="2">
        <f>YEAR(Data[[#This Row],[Date]])</f>
        <v>2020</v>
      </c>
      <c r="C211" s="2" t="str">
        <f>TEXT(Data[[#This Row],[Date]],"mmm")</f>
        <v>Nov</v>
      </c>
      <c r="D211" t="s">
        <v>12</v>
      </c>
      <c r="E211" t="s">
        <v>11</v>
      </c>
      <c r="F211" s="3">
        <v>3931</v>
      </c>
      <c r="G211" s="3">
        <v>10204</v>
      </c>
      <c r="H211" s="3">
        <v>-6273</v>
      </c>
    </row>
    <row r="212" spans="1:8" x14ac:dyDescent="0.35">
      <c r="A212" s="1">
        <v>44165</v>
      </c>
      <c r="B212" s="2">
        <f>YEAR(Data[[#This Row],[Date]])</f>
        <v>2020</v>
      </c>
      <c r="C212" s="2" t="str">
        <f>TEXT(Data[[#This Row],[Date]],"mmm")</f>
        <v>Nov</v>
      </c>
      <c r="D212" t="s">
        <v>13</v>
      </c>
      <c r="E212" t="s">
        <v>7</v>
      </c>
      <c r="F212" s="3">
        <v>3081</v>
      </c>
      <c r="G212" s="3">
        <v>13921</v>
      </c>
      <c r="H212" s="3">
        <v>-10840</v>
      </c>
    </row>
    <row r="213" spans="1:8" x14ac:dyDescent="0.35">
      <c r="A213" s="1">
        <v>44165</v>
      </c>
      <c r="B213" s="2">
        <f>YEAR(Data[[#This Row],[Date]])</f>
        <v>2020</v>
      </c>
      <c r="C213" s="2" t="str">
        <f>TEXT(Data[[#This Row],[Date]],"mmm")</f>
        <v>Nov</v>
      </c>
      <c r="D213" t="s">
        <v>13</v>
      </c>
      <c r="E213" t="s">
        <v>8</v>
      </c>
      <c r="F213" s="3">
        <v>18896</v>
      </c>
      <c r="G213" s="3">
        <v>12041</v>
      </c>
      <c r="H213" s="3">
        <v>6855</v>
      </c>
    </row>
    <row r="214" spans="1:8" x14ac:dyDescent="0.35">
      <c r="A214" s="1">
        <v>44165</v>
      </c>
      <c r="B214" s="2">
        <f>YEAR(Data[[#This Row],[Date]])</f>
        <v>2020</v>
      </c>
      <c r="C214" s="2" t="str">
        <f>TEXT(Data[[#This Row],[Date]],"mmm")</f>
        <v>Nov</v>
      </c>
      <c r="D214" t="s">
        <v>13</v>
      </c>
      <c r="E214" t="s">
        <v>9</v>
      </c>
      <c r="F214" s="3">
        <v>15407</v>
      </c>
      <c r="G214" s="3">
        <v>8805</v>
      </c>
      <c r="H214" s="3">
        <v>6602</v>
      </c>
    </row>
    <row r="215" spans="1:8" x14ac:dyDescent="0.35">
      <c r="A215" s="1">
        <v>44165</v>
      </c>
      <c r="B215" s="2">
        <f>YEAR(Data[[#This Row],[Date]])</f>
        <v>2020</v>
      </c>
      <c r="C215" s="2" t="str">
        <f>TEXT(Data[[#This Row],[Date]],"mmm")</f>
        <v>Nov</v>
      </c>
      <c r="D215" t="s">
        <v>13</v>
      </c>
      <c r="E215" t="s">
        <v>10</v>
      </c>
      <c r="F215" s="3">
        <v>7237</v>
      </c>
      <c r="G215" s="3">
        <v>1559</v>
      </c>
      <c r="H215" s="3">
        <v>5678</v>
      </c>
    </row>
    <row r="216" spans="1:8" x14ac:dyDescent="0.35">
      <c r="A216" s="1">
        <v>44165</v>
      </c>
      <c r="B216" s="2">
        <f>YEAR(Data[[#This Row],[Date]])</f>
        <v>2020</v>
      </c>
      <c r="C216" s="2" t="str">
        <f>TEXT(Data[[#This Row],[Date]],"mmm")</f>
        <v>Nov</v>
      </c>
      <c r="D216" t="s">
        <v>13</v>
      </c>
      <c r="E216" t="s">
        <v>11</v>
      </c>
      <c r="F216" s="3">
        <v>14775</v>
      </c>
      <c r="G216" s="3">
        <v>8404</v>
      </c>
      <c r="H216" s="3">
        <v>6371</v>
      </c>
    </row>
    <row r="217" spans="1:8" x14ac:dyDescent="0.35">
      <c r="A217" s="1">
        <v>44165</v>
      </c>
      <c r="B217" s="2">
        <f>YEAR(Data[[#This Row],[Date]])</f>
        <v>2020</v>
      </c>
      <c r="C217" s="2" t="str">
        <f>TEXT(Data[[#This Row],[Date]],"mmm")</f>
        <v>Nov</v>
      </c>
      <c r="D217" t="s">
        <v>14</v>
      </c>
      <c r="E217" t="s">
        <v>7</v>
      </c>
      <c r="F217" s="3">
        <v>18244</v>
      </c>
      <c r="G217" s="3">
        <v>14184</v>
      </c>
      <c r="H217" s="3">
        <v>4060</v>
      </c>
    </row>
    <row r="218" spans="1:8" x14ac:dyDescent="0.35">
      <c r="A218" s="1">
        <v>44165</v>
      </c>
      <c r="B218" s="2">
        <f>YEAR(Data[[#This Row],[Date]])</f>
        <v>2020</v>
      </c>
      <c r="C218" s="2" t="str">
        <f>TEXT(Data[[#This Row],[Date]],"mmm")</f>
        <v>Nov</v>
      </c>
      <c r="D218" t="s">
        <v>14</v>
      </c>
      <c r="E218" t="s">
        <v>8</v>
      </c>
      <c r="F218" s="3">
        <v>5343</v>
      </c>
      <c r="G218" s="3">
        <v>14500</v>
      </c>
      <c r="H218" s="3">
        <v>-9157</v>
      </c>
    </row>
    <row r="219" spans="1:8" x14ac:dyDescent="0.35">
      <c r="A219" s="1">
        <v>44165</v>
      </c>
      <c r="B219" s="2">
        <f>YEAR(Data[[#This Row],[Date]])</f>
        <v>2020</v>
      </c>
      <c r="C219" s="2" t="str">
        <f>TEXT(Data[[#This Row],[Date]],"mmm")</f>
        <v>Nov</v>
      </c>
      <c r="D219" t="s">
        <v>14</v>
      </c>
      <c r="E219" t="s">
        <v>9</v>
      </c>
      <c r="F219" s="3">
        <v>11662</v>
      </c>
      <c r="G219" s="3">
        <v>1580</v>
      </c>
      <c r="H219" s="3">
        <v>10082</v>
      </c>
    </row>
    <row r="220" spans="1:8" x14ac:dyDescent="0.35">
      <c r="A220" s="1">
        <v>44165</v>
      </c>
      <c r="B220" s="2">
        <f>YEAR(Data[[#This Row],[Date]])</f>
        <v>2020</v>
      </c>
      <c r="C220" s="2" t="str">
        <f>TEXT(Data[[#This Row],[Date]],"mmm")</f>
        <v>Nov</v>
      </c>
      <c r="D220" t="s">
        <v>14</v>
      </c>
      <c r="E220" t="s">
        <v>10</v>
      </c>
      <c r="F220" s="3">
        <v>17125</v>
      </c>
      <c r="G220" s="3">
        <v>8004</v>
      </c>
      <c r="H220" s="3">
        <v>9121</v>
      </c>
    </row>
    <row r="221" spans="1:8" x14ac:dyDescent="0.35">
      <c r="A221" s="1">
        <v>44165</v>
      </c>
      <c r="B221" s="2">
        <f>YEAR(Data[[#This Row],[Date]])</f>
        <v>2020</v>
      </c>
      <c r="C221" s="2" t="str">
        <f>TEXT(Data[[#This Row],[Date]],"mmm")</f>
        <v>Nov</v>
      </c>
      <c r="D221" t="s">
        <v>14</v>
      </c>
      <c r="E221" t="s">
        <v>11</v>
      </c>
      <c r="F221" s="3">
        <v>10130</v>
      </c>
      <c r="G221" s="3">
        <v>4147</v>
      </c>
      <c r="H221" s="3">
        <v>5983</v>
      </c>
    </row>
    <row r="222" spans="1:8" x14ac:dyDescent="0.35">
      <c r="A222" s="1">
        <v>44196</v>
      </c>
      <c r="B222" s="2">
        <f>YEAR(Data[[#This Row],[Date]])</f>
        <v>2020</v>
      </c>
      <c r="C222" s="2" t="str">
        <f>TEXT(Data[[#This Row],[Date]],"mmm")</f>
        <v>Dec</v>
      </c>
      <c r="D222" t="s">
        <v>6</v>
      </c>
      <c r="E222" t="s">
        <v>7</v>
      </c>
      <c r="F222" s="3">
        <v>3679</v>
      </c>
      <c r="G222" s="3">
        <v>4506</v>
      </c>
      <c r="H222" s="3">
        <v>-827</v>
      </c>
    </row>
    <row r="223" spans="1:8" x14ac:dyDescent="0.35">
      <c r="A223" s="1">
        <v>44196</v>
      </c>
      <c r="B223" s="2">
        <f>YEAR(Data[[#This Row],[Date]])</f>
        <v>2020</v>
      </c>
      <c r="C223" s="2" t="str">
        <f>TEXT(Data[[#This Row],[Date]],"mmm")</f>
        <v>Dec</v>
      </c>
      <c r="D223" t="s">
        <v>6</v>
      </c>
      <c r="E223" t="s">
        <v>8</v>
      </c>
      <c r="F223" s="3">
        <v>15284</v>
      </c>
      <c r="G223" s="3">
        <v>8253</v>
      </c>
      <c r="H223" s="3">
        <v>7031</v>
      </c>
    </row>
    <row r="224" spans="1:8" x14ac:dyDescent="0.35">
      <c r="A224" s="1">
        <v>44196</v>
      </c>
      <c r="B224" s="2">
        <f>YEAR(Data[[#This Row],[Date]])</f>
        <v>2020</v>
      </c>
      <c r="C224" s="2" t="str">
        <f>TEXT(Data[[#This Row],[Date]],"mmm")</f>
        <v>Dec</v>
      </c>
      <c r="D224" t="s">
        <v>6</v>
      </c>
      <c r="E224" t="s">
        <v>9</v>
      </c>
      <c r="F224" s="3">
        <v>11435</v>
      </c>
      <c r="G224" s="3">
        <v>6188</v>
      </c>
      <c r="H224" s="3">
        <v>5247</v>
      </c>
    </row>
    <row r="225" spans="1:8" x14ac:dyDescent="0.35">
      <c r="A225" s="1">
        <v>44196</v>
      </c>
      <c r="B225" s="2">
        <f>YEAR(Data[[#This Row],[Date]])</f>
        <v>2020</v>
      </c>
      <c r="C225" s="2" t="str">
        <f>TEXT(Data[[#This Row],[Date]],"mmm")</f>
        <v>Dec</v>
      </c>
      <c r="D225" t="s">
        <v>6</v>
      </c>
      <c r="E225" t="s">
        <v>10</v>
      </c>
      <c r="F225" s="3">
        <v>13310</v>
      </c>
      <c r="G225" s="3">
        <v>14296</v>
      </c>
      <c r="H225" s="3">
        <v>-986</v>
      </c>
    </row>
    <row r="226" spans="1:8" x14ac:dyDescent="0.35">
      <c r="A226" s="1">
        <v>44196</v>
      </c>
      <c r="B226" s="2">
        <f>YEAR(Data[[#This Row],[Date]])</f>
        <v>2020</v>
      </c>
      <c r="C226" s="2" t="str">
        <f>TEXT(Data[[#This Row],[Date]],"mmm")</f>
        <v>Dec</v>
      </c>
      <c r="D226" t="s">
        <v>6</v>
      </c>
      <c r="E226" t="s">
        <v>11</v>
      </c>
      <c r="F226" s="3">
        <v>15245</v>
      </c>
      <c r="G226" s="3">
        <v>12251</v>
      </c>
      <c r="H226" s="3">
        <v>2994</v>
      </c>
    </row>
    <row r="227" spans="1:8" x14ac:dyDescent="0.35">
      <c r="A227" s="1">
        <v>44196</v>
      </c>
      <c r="B227" s="2">
        <f>YEAR(Data[[#This Row],[Date]])</f>
        <v>2020</v>
      </c>
      <c r="C227" s="2" t="str">
        <f>TEXT(Data[[#This Row],[Date]],"mmm")</f>
        <v>Dec</v>
      </c>
      <c r="D227" t="s">
        <v>12</v>
      </c>
      <c r="E227" t="s">
        <v>7</v>
      </c>
      <c r="F227" s="3">
        <v>13151</v>
      </c>
      <c r="G227" s="3">
        <v>11457</v>
      </c>
      <c r="H227" s="3">
        <v>1694</v>
      </c>
    </row>
    <row r="228" spans="1:8" x14ac:dyDescent="0.35">
      <c r="A228" s="1">
        <v>44196</v>
      </c>
      <c r="B228" s="2">
        <f>YEAR(Data[[#This Row],[Date]])</f>
        <v>2020</v>
      </c>
      <c r="C228" s="2" t="str">
        <f>TEXT(Data[[#This Row],[Date]],"mmm")</f>
        <v>Dec</v>
      </c>
      <c r="D228" t="s">
        <v>12</v>
      </c>
      <c r="E228" t="s">
        <v>8</v>
      </c>
      <c r="F228" s="3">
        <v>4479</v>
      </c>
      <c r="G228" s="3">
        <v>7484</v>
      </c>
      <c r="H228" s="3">
        <v>-3005</v>
      </c>
    </row>
    <row r="229" spans="1:8" x14ac:dyDescent="0.35">
      <c r="A229" s="1">
        <v>44196</v>
      </c>
      <c r="B229" s="2">
        <f>YEAR(Data[[#This Row],[Date]])</f>
        <v>2020</v>
      </c>
      <c r="C229" s="2" t="str">
        <f>TEXT(Data[[#This Row],[Date]],"mmm")</f>
        <v>Dec</v>
      </c>
      <c r="D229" t="s">
        <v>12</v>
      </c>
      <c r="E229" t="s">
        <v>9</v>
      </c>
      <c r="F229" s="3">
        <v>6452</v>
      </c>
      <c r="G229" s="3">
        <v>11262</v>
      </c>
      <c r="H229" s="3">
        <v>-4810</v>
      </c>
    </row>
    <row r="230" spans="1:8" x14ac:dyDescent="0.35">
      <c r="A230" s="1">
        <v>44196</v>
      </c>
      <c r="B230" s="2">
        <f>YEAR(Data[[#This Row],[Date]])</f>
        <v>2020</v>
      </c>
      <c r="C230" s="2" t="str">
        <f>TEXT(Data[[#This Row],[Date]],"mmm")</f>
        <v>Dec</v>
      </c>
      <c r="D230" t="s">
        <v>12</v>
      </c>
      <c r="E230" t="s">
        <v>10</v>
      </c>
      <c r="F230" s="3">
        <v>7881</v>
      </c>
      <c r="G230" s="3">
        <v>7665</v>
      </c>
      <c r="H230" s="3">
        <v>216</v>
      </c>
    </row>
    <row r="231" spans="1:8" x14ac:dyDescent="0.35">
      <c r="A231" s="1">
        <v>44196</v>
      </c>
      <c r="B231" s="2">
        <f>YEAR(Data[[#This Row],[Date]])</f>
        <v>2020</v>
      </c>
      <c r="C231" s="2" t="str">
        <f>TEXT(Data[[#This Row],[Date]],"mmm")</f>
        <v>Dec</v>
      </c>
      <c r="D231" t="s">
        <v>12</v>
      </c>
      <c r="E231" t="s">
        <v>11</v>
      </c>
      <c r="F231" s="3">
        <v>16069</v>
      </c>
      <c r="G231" s="3">
        <v>3849</v>
      </c>
      <c r="H231" s="3">
        <v>12220</v>
      </c>
    </row>
    <row r="232" spans="1:8" x14ac:dyDescent="0.35">
      <c r="A232" s="1">
        <v>44196</v>
      </c>
      <c r="B232" s="2">
        <f>YEAR(Data[[#This Row],[Date]])</f>
        <v>2020</v>
      </c>
      <c r="C232" s="2" t="str">
        <f>TEXT(Data[[#This Row],[Date]],"mmm")</f>
        <v>Dec</v>
      </c>
      <c r="D232" t="s">
        <v>13</v>
      </c>
      <c r="E232" t="s">
        <v>7</v>
      </c>
      <c r="F232" s="3">
        <v>9390</v>
      </c>
      <c r="G232" s="3">
        <v>7905</v>
      </c>
      <c r="H232" s="3">
        <v>1485</v>
      </c>
    </row>
    <row r="233" spans="1:8" x14ac:dyDescent="0.35">
      <c r="A233" s="1">
        <v>44196</v>
      </c>
      <c r="B233" s="2">
        <f>YEAR(Data[[#This Row],[Date]])</f>
        <v>2020</v>
      </c>
      <c r="C233" s="2" t="str">
        <f>TEXT(Data[[#This Row],[Date]],"mmm")</f>
        <v>Dec</v>
      </c>
      <c r="D233" t="s">
        <v>13</v>
      </c>
      <c r="E233" t="s">
        <v>8</v>
      </c>
      <c r="F233" s="3">
        <v>13922</v>
      </c>
      <c r="G233" s="3">
        <v>3489</v>
      </c>
      <c r="H233" s="3">
        <v>10433</v>
      </c>
    </row>
    <row r="234" spans="1:8" x14ac:dyDescent="0.35">
      <c r="A234" s="1">
        <v>44196</v>
      </c>
      <c r="B234" s="2">
        <f>YEAR(Data[[#This Row],[Date]])</f>
        <v>2020</v>
      </c>
      <c r="C234" s="2" t="str">
        <f>TEXT(Data[[#This Row],[Date]],"mmm")</f>
        <v>Dec</v>
      </c>
      <c r="D234" t="s">
        <v>13</v>
      </c>
      <c r="E234" t="s">
        <v>9</v>
      </c>
      <c r="F234" s="3">
        <v>11823</v>
      </c>
      <c r="G234" s="3">
        <v>12008</v>
      </c>
      <c r="H234" s="3">
        <v>-185</v>
      </c>
    </row>
    <row r="235" spans="1:8" x14ac:dyDescent="0.35">
      <c r="A235" s="1">
        <v>44196</v>
      </c>
      <c r="B235" s="2">
        <f>YEAR(Data[[#This Row],[Date]])</f>
        <v>2020</v>
      </c>
      <c r="C235" s="2" t="str">
        <f>TEXT(Data[[#This Row],[Date]],"mmm")</f>
        <v>Dec</v>
      </c>
      <c r="D235" t="s">
        <v>13</v>
      </c>
      <c r="E235" t="s">
        <v>10</v>
      </c>
      <c r="F235" s="3">
        <v>11207</v>
      </c>
      <c r="G235" s="3">
        <v>10540</v>
      </c>
      <c r="H235" s="3">
        <v>667</v>
      </c>
    </row>
    <row r="236" spans="1:8" x14ac:dyDescent="0.35">
      <c r="A236" s="1">
        <v>44196</v>
      </c>
      <c r="B236" s="2">
        <f>YEAR(Data[[#This Row],[Date]])</f>
        <v>2020</v>
      </c>
      <c r="C236" s="2" t="str">
        <f>TEXT(Data[[#This Row],[Date]],"mmm")</f>
        <v>Dec</v>
      </c>
      <c r="D236" t="s">
        <v>13</v>
      </c>
      <c r="E236" t="s">
        <v>11</v>
      </c>
      <c r="F236" s="3">
        <v>18364</v>
      </c>
      <c r="G236" s="3">
        <v>5611</v>
      </c>
      <c r="H236" s="3">
        <v>12753</v>
      </c>
    </row>
    <row r="237" spans="1:8" x14ac:dyDescent="0.35">
      <c r="A237" s="1">
        <v>44196</v>
      </c>
      <c r="B237" s="2">
        <f>YEAR(Data[[#This Row],[Date]])</f>
        <v>2020</v>
      </c>
      <c r="C237" s="2" t="str">
        <f>TEXT(Data[[#This Row],[Date]],"mmm")</f>
        <v>Dec</v>
      </c>
      <c r="D237" t="s">
        <v>14</v>
      </c>
      <c r="E237" t="s">
        <v>7</v>
      </c>
      <c r="F237" s="3">
        <v>7878</v>
      </c>
      <c r="G237" s="3">
        <v>13784</v>
      </c>
      <c r="H237" s="3">
        <v>-5906</v>
      </c>
    </row>
    <row r="238" spans="1:8" x14ac:dyDescent="0.35">
      <c r="A238" s="1">
        <v>44196</v>
      </c>
      <c r="B238" s="2">
        <f>YEAR(Data[[#This Row],[Date]])</f>
        <v>2020</v>
      </c>
      <c r="C238" s="2" t="str">
        <f>TEXT(Data[[#This Row],[Date]],"mmm")</f>
        <v>Dec</v>
      </c>
      <c r="D238" t="s">
        <v>14</v>
      </c>
      <c r="E238" t="s">
        <v>8</v>
      </c>
      <c r="F238" s="3">
        <v>18347</v>
      </c>
      <c r="G238" s="3">
        <v>10087</v>
      </c>
      <c r="H238" s="3">
        <v>8260</v>
      </c>
    </row>
    <row r="239" spans="1:8" x14ac:dyDescent="0.35">
      <c r="A239" s="1">
        <v>44196</v>
      </c>
      <c r="B239" s="2">
        <f>YEAR(Data[[#This Row],[Date]])</f>
        <v>2020</v>
      </c>
      <c r="C239" s="2" t="str">
        <f>TEXT(Data[[#This Row],[Date]],"mmm")</f>
        <v>Dec</v>
      </c>
      <c r="D239" t="s">
        <v>14</v>
      </c>
      <c r="E239" t="s">
        <v>9</v>
      </c>
      <c r="F239" s="3">
        <v>2851</v>
      </c>
      <c r="G239" s="3">
        <v>2687</v>
      </c>
      <c r="H239" s="3">
        <v>164</v>
      </c>
    </row>
    <row r="240" spans="1:8" x14ac:dyDescent="0.35">
      <c r="A240" s="1">
        <v>44196</v>
      </c>
      <c r="B240" s="2">
        <f>YEAR(Data[[#This Row],[Date]])</f>
        <v>2020</v>
      </c>
      <c r="C240" s="2" t="str">
        <f>TEXT(Data[[#This Row],[Date]],"mmm")</f>
        <v>Dec</v>
      </c>
      <c r="D240" t="s">
        <v>14</v>
      </c>
      <c r="E240" t="s">
        <v>10</v>
      </c>
      <c r="F240" s="3">
        <v>8833</v>
      </c>
      <c r="G240" s="3">
        <v>12938</v>
      </c>
      <c r="H240" s="3">
        <v>-4105</v>
      </c>
    </row>
    <row r="241" spans="1:8" x14ac:dyDescent="0.35">
      <c r="A241" s="1">
        <v>44196</v>
      </c>
      <c r="B241" s="2">
        <f>YEAR(Data[[#This Row],[Date]])</f>
        <v>2020</v>
      </c>
      <c r="C241" s="2" t="str">
        <f>TEXT(Data[[#This Row],[Date]],"mmm")</f>
        <v>Dec</v>
      </c>
      <c r="D241" t="s">
        <v>14</v>
      </c>
      <c r="E241" t="s">
        <v>11</v>
      </c>
      <c r="F241" s="3">
        <v>4427</v>
      </c>
      <c r="G241" s="3">
        <v>10760</v>
      </c>
      <c r="H241" s="3">
        <v>-6333</v>
      </c>
    </row>
    <row r="242" spans="1:8" x14ac:dyDescent="0.35">
      <c r="A242" s="1">
        <v>44227</v>
      </c>
      <c r="B242" s="2">
        <f>YEAR(Data[[#This Row],[Date]])</f>
        <v>2021</v>
      </c>
      <c r="C242" s="2" t="str">
        <f>TEXT(Data[[#This Row],[Date]],"mmm")</f>
        <v>Jan</v>
      </c>
      <c r="D242" t="s">
        <v>6</v>
      </c>
      <c r="E242" t="s">
        <v>7</v>
      </c>
      <c r="F242" s="3">
        <v>6000</v>
      </c>
      <c r="G242" s="3">
        <v>6052</v>
      </c>
      <c r="H242" s="3">
        <v>-52</v>
      </c>
    </row>
    <row r="243" spans="1:8" x14ac:dyDescent="0.35">
      <c r="A243" s="1">
        <v>44227</v>
      </c>
      <c r="B243" s="2">
        <f>YEAR(Data[[#This Row],[Date]])</f>
        <v>2021</v>
      </c>
      <c r="C243" s="2" t="str">
        <f>TEXT(Data[[#This Row],[Date]],"mmm")</f>
        <v>Jan</v>
      </c>
      <c r="D243" t="s">
        <v>6</v>
      </c>
      <c r="E243" t="s">
        <v>8</v>
      </c>
      <c r="F243" s="3">
        <v>4738</v>
      </c>
      <c r="G243" s="3">
        <v>12690</v>
      </c>
      <c r="H243" s="3">
        <v>-7952</v>
      </c>
    </row>
    <row r="244" spans="1:8" x14ac:dyDescent="0.35">
      <c r="A244" s="1">
        <v>44227</v>
      </c>
      <c r="B244" s="2">
        <f>YEAR(Data[[#This Row],[Date]])</f>
        <v>2021</v>
      </c>
      <c r="C244" s="2" t="str">
        <f>TEXT(Data[[#This Row],[Date]],"mmm")</f>
        <v>Jan</v>
      </c>
      <c r="D244" t="s">
        <v>6</v>
      </c>
      <c r="E244" t="s">
        <v>9</v>
      </c>
      <c r="F244" s="3">
        <v>7387</v>
      </c>
      <c r="G244" s="3">
        <v>9002</v>
      </c>
      <c r="H244" s="3">
        <v>-1615</v>
      </c>
    </row>
    <row r="245" spans="1:8" x14ac:dyDescent="0.35">
      <c r="A245" s="1">
        <v>44227</v>
      </c>
      <c r="B245" s="2">
        <f>YEAR(Data[[#This Row],[Date]])</f>
        <v>2021</v>
      </c>
      <c r="C245" s="2" t="str">
        <f>TEXT(Data[[#This Row],[Date]],"mmm")</f>
        <v>Jan</v>
      </c>
      <c r="D245" t="s">
        <v>6</v>
      </c>
      <c r="E245" t="s">
        <v>10</v>
      </c>
      <c r="F245" s="3">
        <v>7536</v>
      </c>
      <c r="G245" s="3">
        <v>14479</v>
      </c>
      <c r="H245" s="3">
        <v>-6943</v>
      </c>
    </row>
    <row r="246" spans="1:8" x14ac:dyDescent="0.35">
      <c r="A246" s="1">
        <v>44227</v>
      </c>
      <c r="B246" s="2">
        <f>YEAR(Data[[#This Row],[Date]])</f>
        <v>2021</v>
      </c>
      <c r="C246" s="2" t="str">
        <f>TEXT(Data[[#This Row],[Date]],"mmm")</f>
        <v>Jan</v>
      </c>
      <c r="D246" t="s">
        <v>6</v>
      </c>
      <c r="E246" t="s">
        <v>11</v>
      </c>
      <c r="F246" s="3">
        <v>5913</v>
      </c>
      <c r="G246" s="3">
        <v>2066</v>
      </c>
      <c r="H246" s="3">
        <v>3847</v>
      </c>
    </row>
    <row r="247" spans="1:8" x14ac:dyDescent="0.35">
      <c r="A247" s="1">
        <v>44227</v>
      </c>
      <c r="B247" s="2">
        <f>YEAR(Data[[#This Row],[Date]])</f>
        <v>2021</v>
      </c>
      <c r="C247" s="2" t="str">
        <f>TEXT(Data[[#This Row],[Date]],"mmm")</f>
        <v>Jan</v>
      </c>
      <c r="D247" t="s">
        <v>12</v>
      </c>
      <c r="E247" t="s">
        <v>7</v>
      </c>
      <c r="F247" s="3">
        <v>12636</v>
      </c>
      <c r="G247" s="3">
        <v>5107</v>
      </c>
      <c r="H247" s="3">
        <v>7529</v>
      </c>
    </row>
    <row r="248" spans="1:8" x14ac:dyDescent="0.35">
      <c r="A248" s="1">
        <v>44227</v>
      </c>
      <c r="B248" s="2">
        <f>YEAR(Data[[#This Row],[Date]])</f>
        <v>2021</v>
      </c>
      <c r="C248" s="2" t="str">
        <f>TEXT(Data[[#This Row],[Date]],"mmm")</f>
        <v>Jan</v>
      </c>
      <c r="D248" t="s">
        <v>12</v>
      </c>
      <c r="E248" t="s">
        <v>8</v>
      </c>
      <c r="F248" s="3">
        <v>7726</v>
      </c>
      <c r="G248" s="3">
        <v>4373</v>
      </c>
      <c r="H248" s="3">
        <v>3353</v>
      </c>
    </row>
    <row r="249" spans="1:8" x14ac:dyDescent="0.35">
      <c r="A249" s="1">
        <v>44227</v>
      </c>
      <c r="B249" s="2">
        <f>YEAR(Data[[#This Row],[Date]])</f>
        <v>2021</v>
      </c>
      <c r="C249" s="2" t="str">
        <f>TEXT(Data[[#This Row],[Date]],"mmm")</f>
        <v>Jan</v>
      </c>
      <c r="D249" t="s">
        <v>12</v>
      </c>
      <c r="E249" t="s">
        <v>9</v>
      </c>
      <c r="F249" s="3">
        <v>14161</v>
      </c>
      <c r="G249" s="3">
        <v>11738</v>
      </c>
      <c r="H249" s="3">
        <v>2423</v>
      </c>
    </row>
    <row r="250" spans="1:8" x14ac:dyDescent="0.35">
      <c r="A250" s="1">
        <v>44227</v>
      </c>
      <c r="B250" s="2">
        <f>YEAR(Data[[#This Row],[Date]])</f>
        <v>2021</v>
      </c>
      <c r="C250" s="2" t="str">
        <f>TEXT(Data[[#This Row],[Date]],"mmm")</f>
        <v>Jan</v>
      </c>
      <c r="D250" t="s">
        <v>12</v>
      </c>
      <c r="E250" t="s">
        <v>10</v>
      </c>
      <c r="F250" s="3">
        <v>4082</v>
      </c>
      <c r="G250" s="3">
        <v>11966</v>
      </c>
      <c r="H250" s="3">
        <v>-7884</v>
      </c>
    </row>
    <row r="251" spans="1:8" x14ac:dyDescent="0.35">
      <c r="A251" s="1">
        <v>44227</v>
      </c>
      <c r="B251" s="2">
        <f>YEAR(Data[[#This Row],[Date]])</f>
        <v>2021</v>
      </c>
      <c r="C251" s="2" t="str">
        <f>TEXT(Data[[#This Row],[Date]],"mmm")</f>
        <v>Jan</v>
      </c>
      <c r="D251" t="s">
        <v>12</v>
      </c>
      <c r="E251" t="s">
        <v>11</v>
      </c>
      <c r="F251" s="3">
        <v>18281</v>
      </c>
      <c r="G251" s="3">
        <v>10817</v>
      </c>
      <c r="H251" s="3">
        <v>7464</v>
      </c>
    </row>
    <row r="252" spans="1:8" x14ac:dyDescent="0.35">
      <c r="A252" s="1">
        <v>44227</v>
      </c>
      <c r="B252" s="2">
        <f>YEAR(Data[[#This Row],[Date]])</f>
        <v>2021</v>
      </c>
      <c r="C252" s="2" t="str">
        <f>TEXT(Data[[#This Row],[Date]],"mmm")</f>
        <v>Jan</v>
      </c>
      <c r="D252" t="s">
        <v>13</v>
      </c>
      <c r="E252" t="s">
        <v>7</v>
      </c>
      <c r="F252" s="3">
        <v>13261</v>
      </c>
      <c r="G252" s="3">
        <v>1417</v>
      </c>
      <c r="H252" s="3">
        <v>11844</v>
      </c>
    </row>
    <row r="253" spans="1:8" x14ac:dyDescent="0.35">
      <c r="A253" s="1">
        <v>44227</v>
      </c>
      <c r="B253" s="2">
        <f>YEAR(Data[[#This Row],[Date]])</f>
        <v>2021</v>
      </c>
      <c r="C253" s="2" t="str">
        <f>TEXT(Data[[#This Row],[Date]],"mmm")</f>
        <v>Jan</v>
      </c>
      <c r="D253" t="s">
        <v>13</v>
      </c>
      <c r="E253" t="s">
        <v>8</v>
      </c>
      <c r="F253" s="3">
        <v>10808</v>
      </c>
      <c r="G253" s="3">
        <v>4974</v>
      </c>
      <c r="H253" s="3">
        <v>5834</v>
      </c>
    </row>
    <row r="254" spans="1:8" x14ac:dyDescent="0.35">
      <c r="A254" s="1">
        <v>44227</v>
      </c>
      <c r="B254" s="2">
        <f>YEAR(Data[[#This Row],[Date]])</f>
        <v>2021</v>
      </c>
      <c r="C254" s="2" t="str">
        <f>TEXT(Data[[#This Row],[Date]],"mmm")</f>
        <v>Jan</v>
      </c>
      <c r="D254" t="s">
        <v>13</v>
      </c>
      <c r="E254" t="s">
        <v>9</v>
      </c>
      <c r="F254" s="3">
        <v>5267</v>
      </c>
      <c r="G254" s="3">
        <v>1825</v>
      </c>
      <c r="H254" s="3">
        <v>3442</v>
      </c>
    </row>
    <row r="255" spans="1:8" x14ac:dyDescent="0.35">
      <c r="A255" s="1">
        <v>44227</v>
      </c>
      <c r="B255" s="2">
        <f>YEAR(Data[[#This Row],[Date]])</f>
        <v>2021</v>
      </c>
      <c r="C255" s="2" t="str">
        <f>TEXT(Data[[#This Row],[Date]],"mmm")</f>
        <v>Jan</v>
      </c>
      <c r="D255" t="s">
        <v>13</v>
      </c>
      <c r="E255" t="s">
        <v>10</v>
      </c>
      <c r="F255" s="3">
        <v>7745</v>
      </c>
      <c r="G255" s="3">
        <v>10708</v>
      </c>
      <c r="H255" s="3">
        <v>-2963</v>
      </c>
    </row>
    <row r="256" spans="1:8" x14ac:dyDescent="0.35">
      <c r="A256" s="1">
        <v>44227</v>
      </c>
      <c r="B256" s="2">
        <f>YEAR(Data[[#This Row],[Date]])</f>
        <v>2021</v>
      </c>
      <c r="C256" s="2" t="str">
        <f>TEXT(Data[[#This Row],[Date]],"mmm")</f>
        <v>Jan</v>
      </c>
      <c r="D256" t="s">
        <v>13</v>
      </c>
      <c r="E256" t="s">
        <v>11</v>
      </c>
      <c r="F256" s="3">
        <v>13338</v>
      </c>
      <c r="G256" s="3">
        <v>1412</v>
      </c>
      <c r="H256" s="3">
        <v>11926</v>
      </c>
    </row>
    <row r="257" spans="1:8" x14ac:dyDescent="0.35">
      <c r="A257" s="1">
        <v>44227</v>
      </c>
      <c r="B257" s="2">
        <f>YEAR(Data[[#This Row],[Date]])</f>
        <v>2021</v>
      </c>
      <c r="C257" s="2" t="str">
        <f>TEXT(Data[[#This Row],[Date]],"mmm")</f>
        <v>Jan</v>
      </c>
      <c r="D257" t="s">
        <v>14</v>
      </c>
      <c r="E257" t="s">
        <v>7</v>
      </c>
      <c r="F257" s="3">
        <v>9543</v>
      </c>
      <c r="G257" s="3">
        <v>8587</v>
      </c>
      <c r="H257" s="3">
        <v>956</v>
      </c>
    </row>
    <row r="258" spans="1:8" x14ac:dyDescent="0.35">
      <c r="A258" s="1">
        <v>44227</v>
      </c>
      <c r="B258" s="2">
        <f>YEAR(Data[[#This Row],[Date]])</f>
        <v>2021</v>
      </c>
      <c r="C258" s="2" t="str">
        <f>TEXT(Data[[#This Row],[Date]],"mmm")</f>
        <v>Jan</v>
      </c>
      <c r="D258" t="s">
        <v>14</v>
      </c>
      <c r="E258" t="s">
        <v>8</v>
      </c>
      <c r="F258" s="3">
        <v>2728</v>
      </c>
      <c r="G258" s="3">
        <v>12540</v>
      </c>
      <c r="H258" s="3">
        <v>-9812</v>
      </c>
    </row>
    <row r="259" spans="1:8" x14ac:dyDescent="0.35">
      <c r="A259" s="1">
        <v>44227</v>
      </c>
      <c r="B259" s="2">
        <f>YEAR(Data[[#This Row],[Date]])</f>
        <v>2021</v>
      </c>
      <c r="C259" s="2" t="str">
        <f>TEXT(Data[[#This Row],[Date]],"mmm")</f>
        <v>Jan</v>
      </c>
      <c r="D259" t="s">
        <v>14</v>
      </c>
      <c r="E259" t="s">
        <v>9</v>
      </c>
      <c r="F259" s="3">
        <v>13657</v>
      </c>
      <c r="G259" s="3">
        <v>6988</v>
      </c>
      <c r="H259" s="3">
        <v>6669</v>
      </c>
    </row>
    <row r="260" spans="1:8" x14ac:dyDescent="0.35">
      <c r="A260" s="1">
        <v>44227</v>
      </c>
      <c r="B260" s="2">
        <f>YEAR(Data[[#This Row],[Date]])</f>
        <v>2021</v>
      </c>
      <c r="C260" s="2" t="str">
        <f>TEXT(Data[[#This Row],[Date]],"mmm")</f>
        <v>Jan</v>
      </c>
      <c r="D260" t="s">
        <v>14</v>
      </c>
      <c r="E260" t="s">
        <v>10</v>
      </c>
      <c r="F260" s="3">
        <v>4967</v>
      </c>
      <c r="G260" s="3">
        <v>3786</v>
      </c>
      <c r="H260" s="3">
        <v>1181</v>
      </c>
    </row>
    <row r="261" spans="1:8" x14ac:dyDescent="0.35">
      <c r="A261" s="1">
        <v>44227</v>
      </c>
      <c r="B261" s="2">
        <f>YEAR(Data[[#This Row],[Date]])</f>
        <v>2021</v>
      </c>
      <c r="C261" s="2" t="str">
        <f>TEXT(Data[[#This Row],[Date]],"mmm")</f>
        <v>Jan</v>
      </c>
      <c r="D261" t="s">
        <v>14</v>
      </c>
      <c r="E261" t="s">
        <v>11</v>
      </c>
      <c r="F261" s="3">
        <v>18048</v>
      </c>
      <c r="G261" s="3">
        <v>2122</v>
      </c>
      <c r="H261" s="3">
        <v>15926</v>
      </c>
    </row>
    <row r="262" spans="1:8" x14ac:dyDescent="0.35">
      <c r="A262" s="1">
        <v>44255</v>
      </c>
      <c r="B262" s="2">
        <f>YEAR(Data[[#This Row],[Date]])</f>
        <v>2021</v>
      </c>
      <c r="C262" s="2" t="str">
        <f>TEXT(Data[[#This Row],[Date]],"mmm")</f>
        <v>Feb</v>
      </c>
      <c r="D262" t="s">
        <v>6</v>
      </c>
      <c r="E262" t="s">
        <v>7</v>
      </c>
      <c r="F262" s="3">
        <v>19955</v>
      </c>
      <c r="G262" s="3">
        <v>6073</v>
      </c>
      <c r="H262" s="3">
        <v>13882</v>
      </c>
    </row>
    <row r="263" spans="1:8" x14ac:dyDescent="0.35">
      <c r="A263" s="1">
        <v>44255</v>
      </c>
      <c r="B263" s="2">
        <f>YEAR(Data[[#This Row],[Date]])</f>
        <v>2021</v>
      </c>
      <c r="C263" s="2" t="str">
        <f>TEXT(Data[[#This Row],[Date]],"mmm")</f>
        <v>Feb</v>
      </c>
      <c r="D263" t="s">
        <v>6</v>
      </c>
      <c r="E263" t="s">
        <v>8</v>
      </c>
      <c r="F263" s="3">
        <v>7104</v>
      </c>
      <c r="G263" s="3">
        <v>3143</v>
      </c>
      <c r="H263" s="3">
        <v>3961</v>
      </c>
    </row>
    <row r="264" spans="1:8" x14ac:dyDescent="0.35">
      <c r="A264" s="1">
        <v>44255</v>
      </c>
      <c r="B264" s="2">
        <f>YEAR(Data[[#This Row],[Date]])</f>
        <v>2021</v>
      </c>
      <c r="C264" s="2" t="str">
        <f>TEXT(Data[[#This Row],[Date]],"mmm")</f>
        <v>Feb</v>
      </c>
      <c r="D264" t="s">
        <v>6</v>
      </c>
      <c r="E264" t="s">
        <v>9</v>
      </c>
      <c r="F264" s="3">
        <v>9357</v>
      </c>
      <c r="G264" s="3">
        <v>13324</v>
      </c>
      <c r="H264" s="3">
        <v>-3967</v>
      </c>
    </row>
    <row r="265" spans="1:8" x14ac:dyDescent="0.35">
      <c r="A265" s="1">
        <v>44255</v>
      </c>
      <c r="B265" s="2">
        <f>YEAR(Data[[#This Row],[Date]])</f>
        <v>2021</v>
      </c>
      <c r="C265" s="2" t="str">
        <f>TEXT(Data[[#This Row],[Date]],"mmm")</f>
        <v>Feb</v>
      </c>
      <c r="D265" t="s">
        <v>6</v>
      </c>
      <c r="E265" t="s">
        <v>10</v>
      </c>
      <c r="F265" s="3">
        <v>14043</v>
      </c>
      <c r="G265" s="3">
        <v>4440</v>
      </c>
      <c r="H265" s="3">
        <v>9603</v>
      </c>
    </row>
    <row r="266" spans="1:8" x14ac:dyDescent="0.35">
      <c r="A266" s="1">
        <v>44255</v>
      </c>
      <c r="B266" s="2">
        <f>YEAR(Data[[#This Row],[Date]])</f>
        <v>2021</v>
      </c>
      <c r="C266" s="2" t="str">
        <f>TEXT(Data[[#This Row],[Date]],"mmm")</f>
        <v>Feb</v>
      </c>
      <c r="D266" t="s">
        <v>6</v>
      </c>
      <c r="E266" t="s">
        <v>11</v>
      </c>
      <c r="F266" s="3">
        <v>7644</v>
      </c>
      <c r="G266" s="3">
        <v>11518</v>
      </c>
      <c r="H266" s="3">
        <v>-3874</v>
      </c>
    </row>
    <row r="267" spans="1:8" x14ac:dyDescent="0.35">
      <c r="A267" s="1">
        <v>44255</v>
      </c>
      <c r="B267" s="2">
        <f>YEAR(Data[[#This Row],[Date]])</f>
        <v>2021</v>
      </c>
      <c r="C267" s="2" t="str">
        <f>TEXT(Data[[#This Row],[Date]],"mmm")</f>
        <v>Feb</v>
      </c>
      <c r="D267" t="s">
        <v>12</v>
      </c>
      <c r="E267" t="s">
        <v>7</v>
      </c>
      <c r="F267" s="3">
        <v>16552</v>
      </c>
      <c r="G267" s="3">
        <v>3914</v>
      </c>
      <c r="H267" s="3">
        <v>12638</v>
      </c>
    </row>
    <row r="268" spans="1:8" x14ac:dyDescent="0.35">
      <c r="A268" s="1">
        <v>44255</v>
      </c>
      <c r="B268" s="2">
        <f>YEAR(Data[[#This Row],[Date]])</f>
        <v>2021</v>
      </c>
      <c r="C268" s="2" t="str">
        <f>TEXT(Data[[#This Row],[Date]],"mmm")</f>
        <v>Feb</v>
      </c>
      <c r="D268" t="s">
        <v>12</v>
      </c>
      <c r="E268" t="s">
        <v>8</v>
      </c>
      <c r="F268" s="3">
        <v>15584</v>
      </c>
      <c r="G268" s="3">
        <v>13144</v>
      </c>
      <c r="H268" s="3">
        <v>2440</v>
      </c>
    </row>
    <row r="269" spans="1:8" x14ac:dyDescent="0.35">
      <c r="A269" s="1">
        <v>44255</v>
      </c>
      <c r="B269" s="2">
        <f>YEAR(Data[[#This Row],[Date]])</f>
        <v>2021</v>
      </c>
      <c r="C269" s="2" t="str">
        <f>TEXT(Data[[#This Row],[Date]],"mmm")</f>
        <v>Feb</v>
      </c>
      <c r="D269" t="s">
        <v>12</v>
      </c>
      <c r="E269" t="s">
        <v>9</v>
      </c>
      <c r="F269" s="3">
        <v>16397</v>
      </c>
      <c r="G269" s="3">
        <v>9787</v>
      </c>
      <c r="H269" s="3">
        <v>6610</v>
      </c>
    </row>
    <row r="270" spans="1:8" x14ac:dyDescent="0.35">
      <c r="A270" s="1">
        <v>44255</v>
      </c>
      <c r="B270" s="2">
        <f>YEAR(Data[[#This Row],[Date]])</f>
        <v>2021</v>
      </c>
      <c r="C270" s="2" t="str">
        <f>TEXT(Data[[#This Row],[Date]],"mmm")</f>
        <v>Feb</v>
      </c>
      <c r="D270" t="s">
        <v>12</v>
      </c>
      <c r="E270" t="s">
        <v>10</v>
      </c>
      <c r="F270" s="3">
        <v>16191</v>
      </c>
      <c r="G270" s="3">
        <v>1728</v>
      </c>
      <c r="H270" s="3">
        <v>14463</v>
      </c>
    </row>
    <row r="271" spans="1:8" x14ac:dyDescent="0.35">
      <c r="A271" s="1">
        <v>44255</v>
      </c>
      <c r="B271" s="2">
        <f>YEAR(Data[[#This Row],[Date]])</f>
        <v>2021</v>
      </c>
      <c r="C271" s="2" t="str">
        <f>TEXT(Data[[#This Row],[Date]],"mmm")</f>
        <v>Feb</v>
      </c>
      <c r="D271" t="s">
        <v>12</v>
      </c>
      <c r="E271" t="s">
        <v>11</v>
      </c>
      <c r="F271" s="3">
        <v>19749</v>
      </c>
      <c r="G271" s="3">
        <v>5492</v>
      </c>
      <c r="H271" s="3">
        <v>14257</v>
      </c>
    </row>
    <row r="272" spans="1:8" x14ac:dyDescent="0.35">
      <c r="A272" s="1">
        <v>44255</v>
      </c>
      <c r="B272" s="2">
        <f>YEAR(Data[[#This Row],[Date]])</f>
        <v>2021</v>
      </c>
      <c r="C272" s="2" t="str">
        <f>TEXT(Data[[#This Row],[Date]],"mmm")</f>
        <v>Feb</v>
      </c>
      <c r="D272" t="s">
        <v>13</v>
      </c>
      <c r="E272" t="s">
        <v>7</v>
      </c>
      <c r="F272" s="3">
        <v>2698</v>
      </c>
      <c r="G272" s="3">
        <v>8186</v>
      </c>
      <c r="H272" s="3">
        <v>-5488</v>
      </c>
    </row>
    <row r="273" spans="1:8" x14ac:dyDescent="0.35">
      <c r="A273" s="1">
        <v>44255</v>
      </c>
      <c r="B273" s="2">
        <f>YEAR(Data[[#This Row],[Date]])</f>
        <v>2021</v>
      </c>
      <c r="C273" s="2" t="str">
        <f>TEXT(Data[[#This Row],[Date]],"mmm")</f>
        <v>Feb</v>
      </c>
      <c r="D273" t="s">
        <v>13</v>
      </c>
      <c r="E273" t="s">
        <v>8</v>
      </c>
      <c r="F273" s="3">
        <v>16512</v>
      </c>
      <c r="G273" s="3">
        <v>14923</v>
      </c>
      <c r="H273" s="3">
        <v>1589</v>
      </c>
    </row>
    <row r="274" spans="1:8" x14ac:dyDescent="0.35">
      <c r="A274" s="1">
        <v>44255</v>
      </c>
      <c r="B274" s="2">
        <f>YEAR(Data[[#This Row],[Date]])</f>
        <v>2021</v>
      </c>
      <c r="C274" s="2" t="str">
        <f>TEXT(Data[[#This Row],[Date]],"mmm")</f>
        <v>Feb</v>
      </c>
      <c r="D274" t="s">
        <v>13</v>
      </c>
      <c r="E274" t="s">
        <v>9</v>
      </c>
      <c r="F274" s="3">
        <v>18779</v>
      </c>
      <c r="G274" s="3">
        <v>8400</v>
      </c>
      <c r="H274" s="3">
        <v>10379</v>
      </c>
    </row>
    <row r="275" spans="1:8" x14ac:dyDescent="0.35">
      <c r="A275" s="1">
        <v>44255</v>
      </c>
      <c r="B275" s="2">
        <f>YEAR(Data[[#This Row],[Date]])</f>
        <v>2021</v>
      </c>
      <c r="C275" s="2" t="str">
        <f>TEXT(Data[[#This Row],[Date]],"mmm")</f>
        <v>Feb</v>
      </c>
      <c r="D275" t="s">
        <v>13</v>
      </c>
      <c r="E275" t="s">
        <v>10</v>
      </c>
      <c r="F275" s="3">
        <v>6171</v>
      </c>
      <c r="G275" s="3">
        <v>5360</v>
      </c>
      <c r="H275" s="3">
        <v>811</v>
      </c>
    </row>
    <row r="276" spans="1:8" x14ac:dyDescent="0.35">
      <c r="A276" s="1">
        <v>44255</v>
      </c>
      <c r="B276" s="2">
        <f>YEAR(Data[[#This Row],[Date]])</f>
        <v>2021</v>
      </c>
      <c r="C276" s="2" t="str">
        <f>TEXT(Data[[#This Row],[Date]],"mmm")</f>
        <v>Feb</v>
      </c>
      <c r="D276" t="s">
        <v>13</v>
      </c>
      <c r="E276" t="s">
        <v>11</v>
      </c>
      <c r="F276" s="3">
        <v>4502</v>
      </c>
      <c r="G276" s="3">
        <v>11011</v>
      </c>
      <c r="H276" s="3">
        <v>-6509</v>
      </c>
    </row>
    <row r="277" spans="1:8" x14ac:dyDescent="0.35">
      <c r="A277" s="1">
        <v>44255</v>
      </c>
      <c r="B277" s="2">
        <f>YEAR(Data[[#This Row],[Date]])</f>
        <v>2021</v>
      </c>
      <c r="C277" s="2" t="str">
        <f>TEXT(Data[[#This Row],[Date]],"mmm")</f>
        <v>Feb</v>
      </c>
      <c r="D277" t="s">
        <v>14</v>
      </c>
      <c r="E277" t="s">
        <v>7</v>
      </c>
      <c r="F277" s="3">
        <v>19101</v>
      </c>
      <c r="G277" s="3">
        <v>3782</v>
      </c>
      <c r="H277" s="3">
        <v>15319</v>
      </c>
    </row>
    <row r="278" spans="1:8" x14ac:dyDescent="0.35">
      <c r="A278" s="1">
        <v>44255</v>
      </c>
      <c r="B278" s="2">
        <f>YEAR(Data[[#This Row],[Date]])</f>
        <v>2021</v>
      </c>
      <c r="C278" s="2" t="str">
        <f>TEXT(Data[[#This Row],[Date]],"mmm")</f>
        <v>Feb</v>
      </c>
      <c r="D278" t="s">
        <v>14</v>
      </c>
      <c r="E278" t="s">
        <v>8</v>
      </c>
      <c r="F278" s="3">
        <v>7486</v>
      </c>
      <c r="G278" s="3">
        <v>9335</v>
      </c>
      <c r="H278" s="3">
        <v>-1849</v>
      </c>
    </row>
    <row r="279" spans="1:8" x14ac:dyDescent="0.35">
      <c r="A279" s="1">
        <v>44255</v>
      </c>
      <c r="B279" s="2">
        <f>YEAR(Data[[#This Row],[Date]])</f>
        <v>2021</v>
      </c>
      <c r="C279" s="2" t="str">
        <f>TEXT(Data[[#This Row],[Date]],"mmm")</f>
        <v>Feb</v>
      </c>
      <c r="D279" t="s">
        <v>14</v>
      </c>
      <c r="E279" t="s">
        <v>9</v>
      </c>
      <c r="F279" s="3">
        <v>6491</v>
      </c>
      <c r="G279" s="3">
        <v>8192</v>
      </c>
      <c r="H279" s="3">
        <v>-1701</v>
      </c>
    </row>
    <row r="280" spans="1:8" x14ac:dyDescent="0.35">
      <c r="A280" s="1">
        <v>44255</v>
      </c>
      <c r="B280" s="2">
        <f>YEAR(Data[[#This Row],[Date]])</f>
        <v>2021</v>
      </c>
      <c r="C280" s="2" t="str">
        <f>TEXT(Data[[#This Row],[Date]],"mmm")</f>
        <v>Feb</v>
      </c>
      <c r="D280" t="s">
        <v>14</v>
      </c>
      <c r="E280" t="s">
        <v>10</v>
      </c>
      <c r="F280" s="3">
        <v>13130</v>
      </c>
      <c r="G280" s="3">
        <v>6588</v>
      </c>
      <c r="H280" s="3">
        <v>6542</v>
      </c>
    </row>
    <row r="281" spans="1:8" x14ac:dyDescent="0.35">
      <c r="A281" s="1">
        <v>44255</v>
      </c>
      <c r="B281" s="2">
        <f>YEAR(Data[[#This Row],[Date]])</f>
        <v>2021</v>
      </c>
      <c r="C281" s="2" t="str">
        <f>TEXT(Data[[#This Row],[Date]],"mmm")</f>
        <v>Feb</v>
      </c>
      <c r="D281" t="s">
        <v>14</v>
      </c>
      <c r="E281" t="s">
        <v>11</v>
      </c>
      <c r="F281" s="3">
        <v>9651</v>
      </c>
      <c r="G281" s="3">
        <v>4636</v>
      </c>
      <c r="H281" s="3">
        <v>5015</v>
      </c>
    </row>
    <row r="282" spans="1:8" x14ac:dyDescent="0.35">
      <c r="A282" s="1">
        <v>44286</v>
      </c>
      <c r="B282" s="2">
        <f>YEAR(Data[[#This Row],[Date]])</f>
        <v>2021</v>
      </c>
      <c r="C282" s="2" t="str">
        <f>TEXT(Data[[#This Row],[Date]],"mmm")</f>
        <v>Mar</v>
      </c>
      <c r="D282" t="s">
        <v>6</v>
      </c>
      <c r="E282" t="s">
        <v>7</v>
      </c>
      <c r="F282" s="3">
        <v>3167</v>
      </c>
      <c r="G282" s="3">
        <v>11808</v>
      </c>
      <c r="H282" s="3">
        <v>-8641</v>
      </c>
    </row>
    <row r="283" spans="1:8" x14ac:dyDescent="0.35">
      <c r="A283" s="1">
        <v>44286</v>
      </c>
      <c r="B283" s="2">
        <f>YEAR(Data[[#This Row],[Date]])</f>
        <v>2021</v>
      </c>
      <c r="C283" s="2" t="str">
        <f>TEXT(Data[[#This Row],[Date]],"mmm")</f>
        <v>Mar</v>
      </c>
      <c r="D283" t="s">
        <v>6</v>
      </c>
      <c r="E283" t="s">
        <v>8</v>
      </c>
      <c r="F283" s="3">
        <v>3062</v>
      </c>
      <c r="G283" s="3">
        <v>3156</v>
      </c>
      <c r="H283" s="3">
        <v>-94</v>
      </c>
    </row>
    <row r="284" spans="1:8" x14ac:dyDescent="0.35">
      <c r="A284" s="1">
        <v>44286</v>
      </c>
      <c r="B284" s="2">
        <f>YEAR(Data[[#This Row],[Date]])</f>
        <v>2021</v>
      </c>
      <c r="C284" s="2" t="str">
        <f>TEXT(Data[[#This Row],[Date]],"mmm")</f>
        <v>Mar</v>
      </c>
      <c r="D284" t="s">
        <v>6</v>
      </c>
      <c r="E284" t="s">
        <v>9</v>
      </c>
      <c r="F284" s="3">
        <v>13174</v>
      </c>
      <c r="G284" s="3">
        <v>7541</v>
      </c>
      <c r="H284" s="3">
        <v>5633</v>
      </c>
    </row>
    <row r="285" spans="1:8" x14ac:dyDescent="0.35">
      <c r="A285" s="1">
        <v>44286</v>
      </c>
      <c r="B285" s="2">
        <f>YEAR(Data[[#This Row],[Date]])</f>
        <v>2021</v>
      </c>
      <c r="C285" s="2" t="str">
        <f>TEXT(Data[[#This Row],[Date]],"mmm")</f>
        <v>Mar</v>
      </c>
      <c r="D285" t="s">
        <v>6</v>
      </c>
      <c r="E285" t="s">
        <v>10</v>
      </c>
      <c r="F285" s="3">
        <v>6729</v>
      </c>
      <c r="G285" s="3">
        <v>10348</v>
      </c>
      <c r="H285" s="3">
        <v>-3619</v>
      </c>
    </row>
    <row r="286" spans="1:8" x14ac:dyDescent="0.35">
      <c r="A286" s="1">
        <v>44286</v>
      </c>
      <c r="B286" s="2">
        <f>YEAR(Data[[#This Row],[Date]])</f>
        <v>2021</v>
      </c>
      <c r="C286" s="2" t="str">
        <f>TEXT(Data[[#This Row],[Date]],"mmm")</f>
        <v>Mar</v>
      </c>
      <c r="D286" t="s">
        <v>6</v>
      </c>
      <c r="E286" t="s">
        <v>11</v>
      </c>
      <c r="F286" s="3">
        <v>7334</v>
      </c>
      <c r="G286" s="3">
        <v>9924</v>
      </c>
      <c r="H286" s="3">
        <v>-2590</v>
      </c>
    </row>
    <row r="287" spans="1:8" x14ac:dyDescent="0.35">
      <c r="A287" s="1">
        <v>44286</v>
      </c>
      <c r="B287" s="2">
        <f>YEAR(Data[[#This Row],[Date]])</f>
        <v>2021</v>
      </c>
      <c r="C287" s="2" t="str">
        <f>TEXT(Data[[#This Row],[Date]],"mmm")</f>
        <v>Mar</v>
      </c>
      <c r="D287" t="s">
        <v>12</v>
      </c>
      <c r="E287" t="s">
        <v>7</v>
      </c>
      <c r="F287" s="3">
        <v>6330</v>
      </c>
      <c r="G287" s="3">
        <v>9010</v>
      </c>
      <c r="H287" s="3">
        <v>-2680</v>
      </c>
    </row>
    <row r="288" spans="1:8" x14ac:dyDescent="0.35">
      <c r="A288" s="1">
        <v>44286</v>
      </c>
      <c r="B288" s="2">
        <f>YEAR(Data[[#This Row],[Date]])</f>
        <v>2021</v>
      </c>
      <c r="C288" s="2" t="str">
        <f>TEXT(Data[[#This Row],[Date]],"mmm")</f>
        <v>Mar</v>
      </c>
      <c r="D288" t="s">
        <v>12</v>
      </c>
      <c r="E288" t="s">
        <v>8</v>
      </c>
      <c r="F288" s="3">
        <v>8801</v>
      </c>
      <c r="G288" s="3">
        <v>5846</v>
      </c>
      <c r="H288" s="3">
        <v>2955</v>
      </c>
    </row>
    <row r="289" spans="1:8" x14ac:dyDescent="0.35">
      <c r="A289" s="1">
        <v>44286</v>
      </c>
      <c r="B289" s="2">
        <f>YEAR(Data[[#This Row],[Date]])</f>
        <v>2021</v>
      </c>
      <c r="C289" s="2" t="str">
        <f>TEXT(Data[[#This Row],[Date]],"mmm")</f>
        <v>Mar</v>
      </c>
      <c r="D289" t="s">
        <v>12</v>
      </c>
      <c r="E289" t="s">
        <v>9</v>
      </c>
      <c r="F289" s="3">
        <v>8731</v>
      </c>
      <c r="G289" s="3">
        <v>8241</v>
      </c>
      <c r="H289" s="3">
        <v>490</v>
      </c>
    </row>
    <row r="290" spans="1:8" x14ac:dyDescent="0.35">
      <c r="A290" s="1">
        <v>44286</v>
      </c>
      <c r="B290" s="2">
        <f>YEAR(Data[[#This Row],[Date]])</f>
        <v>2021</v>
      </c>
      <c r="C290" s="2" t="str">
        <f>TEXT(Data[[#This Row],[Date]],"mmm")</f>
        <v>Mar</v>
      </c>
      <c r="D290" t="s">
        <v>12</v>
      </c>
      <c r="E290" t="s">
        <v>10</v>
      </c>
      <c r="F290" s="3">
        <v>19337</v>
      </c>
      <c r="G290" s="3">
        <v>3539</v>
      </c>
      <c r="H290" s="3">
        <v>15798</v>
      </c>
    </row>
    <row r="291" spans="1:8" x14ac:dyDescent="0.35">
      <c r="A291" s="1">
        <v>44286</v>
      </c>
      <c r="B291" s="2">
        <f>YEAR(Data[[#This Row],[Date]])</f>
        <v>2021</v>
      </c>
      <c r="C291" s="2" t="str">
        <f>TEXT(Data[[#This Row],[Date]],"mmm")</f>
        <v>Mar</v>
      </c>
      <c r="D291" t="s">
        <v>12</v>
      </c>
      <c r="E291" t="s">
        <v>11</v>
      </c>
      <c r="F291" s="3">
        <v>9056</v>
      </c>
      <c r="G291" s="3">
        <v>12516</v>
      </c>
      <c r="H291" s="3">
        <v>-3460</v>
      </c>
    </row>
    <row r="292" spans="1:8" x14ac:dyDescent="0.35">
      <c r="A292" s="1">
        <v>44286</v>
      </c>
      <c r="B292" s="2">
        <f>YEAR(Data[[#This Row],[Date]])</f>
        <v>2021</v>
      </c>
      <c r="C292" s="2" t="str">
        <f>TEXT(Data[[#This Row],[Date]],"mmm")</f>
        <v>Mar</v>
      </c>
      <c r="D292" t="s">
        <v>13</v>
      </c>
      <c r="E292" t="s">
        <v>7</v>
      </c>
      <c r="F292" s="3">
        <v>13493</v>
      </c>
      <c r="G292" s="3">
        <v>2542</v>
      </c>
      <c r="H292" s="3">
        <v>10951</v>
      </c>
    </row>
    <row r="293" spans="1:8" x14ac:dyDescent="0.35">
      <c r="A293" s="1">
        <v>44286</v>
      </c>
      <c r="B293" s="2">
        <f>YEAR(Data[[#This Row],[Date]])</f>
        <v>2021</v>
      </c>
      <c r="C293" s="2" t="str">
        <f>TEXT(Data[[#This Row],[Date]],"mmm")</f>
        <v>Mar</v>
      </c>
      <c r="D293" t="s">
        <v>13</v>
      </c>
      <c r="E293" t="s">
        <v>8</v>
      </c>
      <c r="F293" s="3">
        <v>15964</v>
      </c>
      <c r="G293" s="3">
        <v>2191</v>
      </c>
      <c r="H293" s="3">
        <v>13773</v>
      </c>
    </row>
    <row r="294" spans="1:8" x14ac:dyDescent="0.35">
      <c r="A294" s="1">
        <v>44286</v>
      </c>
      <c r="B294" s="2">
        <f>YEAR(Data[[#This Row],[Date]])</f>
        <v>2021</v>
      </c>
      <c r="C294" s="2" t="str">
        <f>TEXT(Data[[#This Row],[Date]],"mmm")</f>
        <v>Mar</v>
      </c>
      <c r="D294" t="s">
        <v>13</v>
      </c>
      <c r="E294" t="s">
        <v>9</v>
      </c>
      <c r="F294" s="3">
        <v>8313</v>
      </c>
      <c r="G294" s="3">
        <v>14704</v>
      </c>
      <c r="H294" s="3">
        <v>-6391</v>
      </c>
    </row>
    <row r="295" spans="1:8" x14ac:dyDescent="0.35">
      <c r="A295" s="1">
        <v>44286</v>
      </c>
      <c r="B295" s="2">
        <f>YEAR(Data[[#This Row],[Date]])</f>
        <v>2021</v>
      </c>
      <c r="C295" s="2" t="str">
        <f>TEXT(Data[[#This Row],[Date]],"mmm")</f>
        <v>Mar</v>
      </c>
      <c r="D295" t="s">
        <v>13</v>
      </c>
      <c r="E295" t="s">
        <v>10</v>
      </c>
      <c r="F295" s="3">
        <v>19924</v>
      </c>
      <c r="G295" s="3">
        <v>7172</v>
      </c>
      <c r="H295" s="3">
        <v>12752</v>
      </c>
    </row>
    <row r="296" spans="1:8" x14ac:dyDescent="0.35">
      <c r="A296" s="1">
        <v>44286</v>
      </c>
      <c r="B296" s="2">
        <f>YEAR(Data[[#This Row],[Date]])</f>
        <v>2021</v>
      </c>
      <c r="C296" s="2" t="str">
        <f>TEXT(Data[[#This Row],[Date]],"mmm")</f>
        <v>Mar</v>
      </c>
      <c r="D296" t="s">
        <v>13</v>
      </c>
      <c r="E296" t="s">
        <v>11</v>
      </c>
      <c r="F296" s="3">
        <v>15807</v>
      </c>
      <c r="G296" s="3">
        <v>10580</v>
      </c>
      <c r="H296" s="3">
        <v>5227</v>
      </c>
    </row>
    <row r="297" spans="1:8" x14ac:dyDescent="0.35">
      <c r="A297" s="1">
        <v>44286</v>
      </c>
      <c r="B297" s="2">
        <f>YEAR(Data[[#This Row],[Date]])</f>
        <v>2021</v>
      </c>
      <c r="C297" s="2" t="str">
        <f>TEXT(Data[[#This Row],[Date]],"mmm")</f>
        <v>Mar</v>
      </c>
      <c r="D297" t="s">
        <v>14</v>
      </c>
      <c r="E297" t="s">
        <v>7</v>
      </c>
      <c r="F297" s="3">
        <v>19749</v>
      </c>
      <c r="G297" s="3">
        <v>9691</v>
      </c>
      <c r="H297" s="3">
        <v>10058</v>
      </c>
    </row>
    <row r="298" spans="1:8" x14ac:dyDescent="0.35">
      <c r="A298" s="1">
        <v>44286</v>
      </c>
      <c r="B298" s="2">
        <f>YEAR(Data[[#This Row],[Date]])</f>
        <v>2021</v>
      </c>
      <c r="C298" s="2" t="str">
        <f>TEXT(Data[[#This Row],[Date]],"mmm")</f>
        <v>Mar</v>
      </c>
      <c r="D298" t="s">
        <v>14</v>
      </c>
      <c r="E298" t="s">
        <v>8</v>
      </c>
      <c r="F298" s="3">
        <v>9494</v>
      </c>
      <c r="G298" s="3">
        <v>5312</v>
      </c>
      <c r="H298" s="3">
        <v>4182</v>
      </c>
    </row>
    <row r="299" spans="1:8" x14ac:dyDescent="0.35">
      <c r="A299" s="1">
        <v>44286</v>
      </c>
      <c r="B299" s="2">
        <f>YEAR(Data[[#This Row],[Date]])</f>
        <v>2021</v>
      </c>
      <c r="C299" s="2" t="str">
        <f>TEXT(Data[[#This Row],[Date]],"mmm")</f>
        <v>Mar</v>
      </c>
      <c r="D299" t="s">
        <v>14</v>
      </c>
      <c r="E299" t="s">
        <v>9</v>
      </c>
      <c r="F299" s="3">
        <v>3324</v>
      </c>
      <c r="G299" s="3">
        <v>10347</v>
      </c>
      <c r="H299" s="3">
        <v>-7023</v>
      </c>
    </row>
    <row r="300" spans="1:8" x14ac:dyDescent="0.35">
      <c r="A300" s="1">
        <v>44286</v>
      </c>
      <c r="B300" s="2">
        <f>YEAR(Data[[#This Row],[Date]])</f>
        <v>2021</v>
      </c>
      <c r="C300" s="2" t="str">
        <f>TEXT(Data[[#This Row],[Date]],"mmm")</f>
        <v>Mar</v>
      </c>
      <c r="D300" t="s">
        <v>14</v>
      </c>
      <c r="E300" t="s">
        <v>10</v>
      </c>
      <c r="F300" s="3">
        <v>5141</v>
      </c>
      <c r="G300" s="3">
        <v>8419</v>
      </c>
      <c r="H300" s="3">
        <v>-3278</v>
      </c>
    </row>
    <row r="301" spans="1:8" x14ac:dyDescent="0.35">
      <c r="A301" s="1">
        <v>44286</v>
      </c>
      <c r="B301" s="2">
        <f>YEAR(Data[[#This Row],[Date]])</f>
        <v>2021</v>
      </c>
      <c r="C301" s="2" t="str">
        <f>TEXT(Data[[#This Row],[Date]],"mmm")</f>
        <v>Mar</v>
      </c>
      <c r="D301" t="s">
        <v>14</v>
      </c>
      <c r="E301" t="s">
        <v>11</v>
      </c>
      <c r="F301" s="3">
        <v>3810</v>
      </c>
      <c r="G301" s="3">
        <v>7588</v>
      </c>
      <c r="H301" s="3">
        <v>-3778</v>
      </c>
    </row>
    <row r="302" spans="1:8" x14ac:dyDescent="0.35">
      <c r="A302" s="1">
        <v>44316</v>
      </c>
      <c r="B302" s="2">
        <f>YEAR(Data[[#This Row],[Date]])</f>
        <v>2021</v>
      </c>
      <c r="C302" s="2" t="str">
        <f>TEXT(Data[[#This Row],[Date]],"mmm")</f>
        <v>Apr</v>
      </c>
      <c r="D302" t="s">
        <v>6</v>
      </c>
      <c r="E302" t="s">
        <v>7</v>
      </c>
      <c r="F302" s="3">
        <v>7301</v>
      </c>
      <c r="G302" s="3">
        <v>11406</v>
      </c>
      <c r="H302" s="3">
        <v>-4105</v>
      </c>
    </row>
    <row r="303" spans="1:8" x14ac:dyDescent="0.35">
      <c r="A303" s="1">
        <v>44316</v>
      </c>
      <c r="B303" s="2">
        <f>YEAR(Data[[#This Row],[Date]])</f>
        <v>2021</v>
      </c>
      <c r="C303" s="2" t="str">
        <f>TEXT(Data[[#This Row],[Date]],"mmm")</f>
        <v>Apr</v>
      </c>
      <c r="D303" t="s">
        <v>6</v>
      </c>
      <c r="E303" t="s">
        <v>8</v>
      </c>
      <c r="F303" s="3">
        <v>17485</v>
      </c>
      <c r="G303" s="3">
        <v>12714</v>
      </c>
      <c r="H303" s="3">
        <v>4771</v>
      </c>
    </row>
    <row r="304" spans="1:8" x14ac:dyDescent="0.35">
      <c r="A304" s="1">
        <v>44316</v>
      </c>
      <c r="B304" s="2">
        <f>YEAR(Data[[#This Row],[Date]])</f>
        <v>2021</v>
      </c>
      <c r="C304" s="2" t="str">
        <f>TEXT(Data[[#This Row],[Date]],"mmm")</f>
        <v>Apr</v>
      </c>
      <c r="D304" t="s">
        <v>6</v>
      </c>
      <c r="E304" t="s">
        <v>9</v>
      </c>
      <c r="F304" s="3">
        <v>6748</v>
      </c>
      <c r="G304" s="3">
        <v>5849</v>
      </c>
      <c r="H304" s="3">
        <v>899</v>
      </c>
    </row>
    <row r="305" spans="1:8" x14ac:dyDescent="0.35">
      <c r="A305" s="1">
        <v>44316</v>
      </c>
      <c r="B305" s="2">
        <f>YEAR(Data[[#This Row],[Date]])</f>
        <v>2021</v>
      </c>
      <c r="C305" s="2" t="str">
        <f>TEXT(Data[[#This Row],[Date]],"mmm")</f>
        <v>Apr</v>
      </c>
      <c r="D305" t="s">
        <v>6</v>
      </c>
      <c r="E305" t="s">
        <v>10</v>
      </c>
      <c r="F305" s="3">
        <v>11435</v>
      </c>
      <c r="G305" s="3">
        <v>4709</v>
      </c>
      <c r="H305" s="3">
        <v>6726</v>
      </c>
    </row>
    <row r="306" spans="1:8" x14ac:dyDescent="0.35">
      <c r="A306" s="1">
        <v>44316</v>
      </c>
      <c r="B306" s="2">
        <f>YEAR(Data[[#This Row],[Date]])</f>
        <v>2021</v>
      </c>
      <c r="C306" s="2" t="str">
        <f>TEXT(Data[[#This Row],[Date]],"mmm")</f>
        <v>Apr</v>
      </c>
      <c r="D306" t="s">
        <v>6</v>
      </c>
      <c r="E306" t="s">
        <v>11</v>
      </c>
      <c r="F306" s="3">
        <v>15116</v>
      </c>
      <c r="G306" s="3">
        <v>10086</v>
      </c>
      <c r="H306" s="3">
        <v>5030</v>
      </c>
    </row>
    <row r="307" spans="1:8" x14ac:dyDescent="0.35">
      <c r="A307" s="1">
        <v>44316</v>
      </c>
      <c r="B307" s="2">
        <f>YEAR(Data[[#This Row],[Date]])</f>
        <v>2021</v>
      </c>
      <c r="C307" s="2" t="str">
        <f>TEXT(Data[[#This Row],[Date]],"mmm")</f>
        <v>Apr</v>
      </c>
      <c r="D307" t="s">
        <v>12</v>
      </c>
      <c r="E307" t="s">
        <v>7</v>
      </c>
      <c r="F307" s="3">
        <v>11576</v>
      </c>
      <c r="G307" s="3">
        <v>11150</v>
      </c>
      <c r="H307" s="3">
        <v>426</v>
      </c>
    </row>
    <row r="308" spans="1:8" x14ac:dyDescent="0.35">
      <c r="A308" s="1">
        <v>44316</v>
      </c>
      <c r="B308" s="2">
        <f>YEAR(Data[[#This Row],[Date]])</f>
        <v>2021</v>
      </c>
      <c r="C308" s="2" t="str">
        <f>TEXT(Data[[#This Row],[Date]],"mmm")</f>
        <v>Apr</v>
      </c>
      <c r="D308" t="s">
        <v>12</v>
      </c>
      <c r="E308" t="s">
        <v>8</v>
      </c>
      <c r="F308" s="3">
        <v>8530</v>
      </c>
      <c r="G308" s="3">
        <v>11188</v>
      </c>
      <c r="H308" s="3">
        <v>-2658</v>
      </c>
    </row>
    <row r="309" spans="1:8" x14ac:dyDescent="0.35">
      <c r="A309" s="1">
        <v>44316</v>
      </c>
      <c r="B309" s="2">
        <f>YEAR(Data[[#This Row],[Date]])</f>
        <v>2021</v>
      </c>
      <c r="C309" s="2" t="str">
        <f>TEXT(Data[[#This Row],[Date]],"mmm")</f>
        <v>Apr</v>
      </c>
      <c r="D309" t="s">
        <v>12</v>
      </c>
      <c r="E309" t="s">
        <v>9</v>
      </c>
      <c r="F309" s="3">
        <v>16683</v>
      </c>
      <c r="G309" s="3">
        <v>13477</v>
      </c>
      <c r="H309" s="3">
        <v>3206</v>
      </c>
    </row>
    <row r="310" spans="1:8" x14ac:dyDescent="0.35">
      <c r="A310" s="1">
        <v>44316</v>
      </c>
      <c r="B310" s="2">
        <f>YEAR(Data[[#This Row],[Date]])</f>
        <v>2021</v>
      </c>
      <c r="C310" s="2" t="str">
        <f>TEXT(Data[[#This Row],[Date]],"mmm")</f>
        <v>Apr</v>
      </c>
      <c r="D310" t="s">
        <v>12</v>
      </c>
      <c r="E310" t="s">
        <v>10</v>
      </c>
      <c r="F310" s="3">
        <v>2504</v>
      </c>
      <c r="G310" s="3">
        <v>2214</v>
      </c>
      <c r="H310" s="3">
        <v>290</v>
      </c>
    </row>
    <row r="311" spans="1:8" x14ac:dyDescent="0.35">
      <c r="A311" s="1">
        <v>44316</v>
      </c>
      <c r="B311" s="2">
        <f>YEAR(Data[[#This Row],[Date]])</f>
        <v>2021</v>
      </c>
      <c r="C311" s="2" t="str">
        <f>TEXT(Data[[#This Row],[Date]],"mmm")</f>
        <v>Apr</v>
      </c>
      <c r="D311" t="s">
        <v>12</v>
      </c>
      <c r="E311" t="s">
        <v>11</v>
      </c>
      <c r="F311" s="3">
        <v>3531</v>
      </c>
      <c r="G311" s="3">
        <v>12632</v>
      </c>
      <c r="H311" s="3">
        <v>-9101</v>
      </c>
    </row>
    <row r="312" spans="1:8" x14ac:dyDescent="0.35">
      <c r="A312" s="1">
        <v>44316</v>
      </c>
      <c r="B312" s="2">
        <f>YEAR(Data[[#This Row],[Date]])</f>
        <v>2021</v>
      </c>
      <c r="C312" s="2" t="str">
        <f>TEXT(Data[[#This Row],[Date]],"mmm")</f>
        <v>Apr</v>
      </c>
      <c r="D312" t="s">
        <v>13</v>
      </c>
      <c r="E312" t="s">
        <v>7</v>
      </c>
      <c r="F312" s="3">
        <v>2823</v>
      </c>
      <c r="G312" s="3">
        <v>1928</v>
      </c>
      <c r="H312" s="3">
        <v>895</v>
      </c>
    </row>
    <row r="313" spans="1:8" x14ac:dyDescent="0.35">
      <c r="A313" s="1">
        <v>44316</v>
      </c>
      <c r="B313" s="2">
        <f>YEAR(Data[[#This Row],[Date]])</f>
        <v>2021</v>
      </c>
      <c r="C313" s="2" t="str">
        <f>TEXT(Data[[#This Row],[Date]],"mmm")</f>
        <v>Apr</v>
      </c>
      <c r="D313" t="s">
        <v>13</v>
      </c>
      <c r="E313" t="s">
        <v>8</v>
      </c>
      <c r="F313" s="3">
        <v>7029</v>
      </c>
      <c r="G313" s="3">
        <v>14428</v>
      </c>
      <c r="H313" s="3">
        <v>-7399</v>
      </c>
    </row>
    <row r="314" spans="1:8" x14ac:dyDescent="0.35">
      <c r="A314" s="1">
        <v>44316</v>
      </c>
      <c r="B314" s="2">
        <f>YEAR(Data[[#This Row],[Date]])</f>
        <v>2021</v>
      </c>
      <c r="C314" s="2" t="str">
        <f>TEXT(Data[[#This Row],[Date]],"mmm")</f>
        <v>Apr</v>
      </c>
      <c r="D314" t="s">
        <v>13</v>
      </c>
      <c r="E314" t="s">
        <v>9</v>
      </c>
      <c r="F314" s="3">
        <v>18517</v>
      </c>
      <c r="G314" s="3">
        <v>3105</v>
      </c>
      <c r="H314" s="3">
        <v>15412</v>
      </c>
    </row>
    <row r="315" spans="1:8" x14ac:dyDescent="0.35">
      <c r="A315" s="1">
        <v>44316</v>
      </c>
      <c r="B315" s="2">
        <f>YEAR(Data[[#This Row],[Date]])</f>
        <v>2021</v>
      </c>
      <c r="C315" s="2" t="str">
        <f>TEXT(Data[[#This Row],[Date]],"mmm")</f>
        <v>Apr</v>
      </c>
      <c r="D315" t="s">
        <v>13</v>
      </c>
      <c r="E315" t="s">
        <v>10</v>
      </c>
      <c r="F315" s="3">
        <v>5627</v>
      </c>
      <c r="G315" s="3">
        <v>13972</v>
      </c>
      <c r="H315" s="3">
        <v>-8345</v>
      </c>
    </row>
    <row r="316" spans="1:8" x14ac:dyDescent="0.35">
      <c r="A316" s="1">
        <v>44316</v>
      </c>
      <c r="B316" s="2">
        <f>YEAR(Data[[#This Row],[Date]])</f>
        <v>2021</v>
      </c>
      <c r="C316" s="2" t="str">
        <f>TEXT(Data[[#This Row],[Date]],"mmm")</f>
        <v>Apr</v>
      </c>
      <c r="D316" t="s">
        <v>13</v>
      </c>
      <c r="E316" t="s">
        <v>11</v>
      </c>
      <c r="F316" s="3">
        <v>3852</v>
      </c>
      <c r="G316" s="3">
        <v>5910</v>
      </c>
      <c r="H316" s="3">
        <v>-2058</v>
      </c>
    </row>
    <row r="317" spans="1:8" x14ac:dyDescent="0.35">
      <c r="A317" s="1">
        <v>44316</v>
      </c>
      <c r="B317" s="2">
        <f>YEAR(Data[[#This Row],[Date]])</f>
        <v>2021</v>
      </c>
      <c r="C317" s="2" t="str">
        <f>TEXT(Data[[#This Row],[Date]],"mmm")</f>
        <v>Apr</v>
      </c>
      <c r="D317" t="s">
        <v>14</v>
      </c>
      <c r="E317" t="s">
        <v>7</v>
      </c>
      <c r="F317" s="3">
        <v>13003</v>
      </c>
      <c r="G317" s="3">
        <v>6348</v>
      </c>
      <c r="H317" s="3">
        <v>6655</v>
      </c>
    </row>
    <row r="318" spans="1:8" x14ac:dyDescent="0.35">
      <c r="A318" s="1">
        <v>44316</v>
      </c>
      <c r="B318" s="2">
        <f>YEAR(Data[[#This Row],[Date]])</f>
        <v>2021</v>
      </c>
      <c r="C318" s="2" t="str">
        <f>TEXT(Data[[#This Row],[Date]],"mmm")</f>
        <v>Apr</v>
      </c>
      <c r="D318" t="s">
        <v>14</v>
      </c>
      <c r="E318" t="s">
        <v>8</v>
      </c>
      <c r="F318" s="3">
        <v>15843</v>
      </c>
      <c r="G318" s="3">
        <v>12704</v>
      </c>
      <c r="H318" s="3">
        <v>3139</v>
      </c>
    </row>
    <row r="319" spans="1:8" x14ac:dyDescent="0.35">
      <c r="A319" s="1">
        <v>44316</v>
      </c>
      <c r="B319" s="2">
        <f>YEAR(Data[[#This Row],[Date]])</f>
        <v>2021</v>
      </c>
      <c r="C319" s="2" t="str">
        <f>TEXT(Data[[#This Row],[Date]],"mmm")</f>
        <v>Apr</v>
      </c>
      <c r="D319" t="s">
        <v>14</v>
      </c>
      <c r="E319" t="s">
        <v>9</v>
      </c>
      <c r="F319" s="3">
        <v>17761</v>
      </c>
      <c r="G319" s="3">
        <v>7190</v>
      </c>
      <c r="H319" s="3">
        <v>10571</v>
      </c>
    </row>
    <row r="320" spans="1:8" x14ac:dyDescent="0.35">
      <c r="A320" s="1">
        <v>44316</v>
      </c>
      <c r="B320" s="2">
        <f>YEAR(Data[[#This Row],[Date]])</f>
        <v>2021</v>
      </c>
      <c r="C320" s="2" t="str">
        <f>TEXT(Data[[#This Row],[Date]],"mmm")</f>
        <v>Apr</v>
      </c>
      <c r="D320" t="s">
        <v>14</v>
      </c>
      <c r="E320" t="s">
        <v>10</v>
      </c>
      <c r="F320" s="3">
        <v>19640</v>
      </c>
      <c r="G320" s="3">
        <v>4376</v>
      </c>
      <c r="H320" s="3">
        <v>15264</v>
      </c>
    </row>
    <row r="321" spans="1:8" x14ac:dyDescent="0.35">
      <c r="A321" s="1">
        <v>44316</v>
      </c>
      <c r="B321" s="2">
        <f>YEAR(Data[[#This Row],[Date]])</f>
        <v>2021</v>
      </c>
      <c r="C321" s="2" t="str">
        <f>TEXT(Data[[#This Row],[Date]],"mmm")</f>
        <v>Apr</v>
      </c>
      <c r="D321" t="s">
        <v>14</v>
      </c>
      <c r="E321" t="s">
        <v>11</v>
      </c>
      <c r="F321" s="3">
        <v>7645</v>
      </c>
      <c r="G321" s="3">
        <v>14454</v>
      </c>
      <c r="H321" s="3">
        <v>-6809</v>
      </c>
    </row>
    <row r="322" spans="1:8" x14ac:dyDescent="0.35">
      <c r="A322" s="1">
        <v>44347</v>
      </c>
      <c r="B322" s="2">
        <f>YEAR(Data[[#This Row],[Date]])</f>
        <v>2021</v>
      </c>
      <c r="C322" s="2" t="str">
        <f>TEXT(Data[[#This Row],[Date]],"mmm")</f>
        <v>May</v>
      </c>
      <c r="D322" t="s">
        <v>6</v>
      </c>
      <c r="E322" t="s">
        <v>7</v>
      </c>
      <c r="F322" s="3">
        <v>11588</v>
      </c>
      <c r="G322" s="3">
        <v>12829</v>
      </c>
      <c r="H322" s="3">
        <v>-1241</v>
      </c>
    </row>
    <row r="323" spans="1:8" x14ac:dyDescent="0.35">
      <c r="A323" s="1">
        <v>44347</v>
      </c>
      <c r="B323" s="2">
        <f>YEAR(Data[[#This Row],[Date]])</f>
        <v>2021</v>
      </c>
      <c r="C323" s="2" t="str">
        <f>TEXT(Data[[#This Row],[Date]],"mmm")</f>
        <v>May</v>
      </c>
      <c r="D323" t="s">
        <v>6</v>
      </c>
      <c r="E323" t="s">
        <v>8</v>
      </c>
      <c r="F323" s="3">
        <v>10053</v>
      </c>
      <c r="G323" s="3">
        <v>4330</v>
      </c>
      <c r="H323" s="3">
        <v>5723</v>
      </c>
    </row>
    <row r="324" spans="1:8" x14ac:dyDescent="0.35">
      <c r="A324" s="1">
        <v>44347</v>
      </c>
      <c r="B324" s="2">
        <f>YEAR(Data[[#This Row],[Date]])</f>
        <v>2021</v>
      </c>
      <c r="C324" s="2" t="str">
        <f>TEXT(Data[[#This Row],[Date]],"mmm")</f>
        <v>May</v>
      </c>
      <c r="D324" t="s">
        <v>6</v>
      </c>
      <c r="E324" t="s">
        <v>9</v>
      </c>
      <c r="F324" s="3">
        <v>10662</v>
      </c>
      <c r="G324" s="3">
        <v>9120</v>
      </c>
      <c r="H324" s="3">
        <v>1542</v>
      </c>
    </row>
    <row r="325" spans="1:8" x14ac:dyDescent="0.35">
      <c r="A325" s="1">
        <v>44347</v>
      </c>
      <c r="B325" s="2">
        <f>YEAR(Data[[#This Row],[Date]])</f>
        <v>2021</v>
      </c>
      <c r="C325" s="2" t="str">
        <f>TEXT(Data[[#This Row],[Date]],"mmm")</f>
        <v>May</v>
      </c>
      <c r="D325" t="s">
        <v>6</v>
      </c>
      <c r="E325" t="s">
        <v>10</v>
      </c>
      <c r="F325" s="3">
        <v>9114</v>
      </c>
      <c r="G325" s="3">
        <v>14323</v>
      </c>
      <c r="H325" s="3">
        <v>-5209</v>
      </c>
    </row>
    <row r="326" spans="1:8" x14ac:dyDescent="0.35">
      <c r="A326" s="1">
        <v>44347</v>
      </c>
      <c r="B326" s="2">
        <f>YEAR(Data[[#This Row],[Date]])</f>
        <v>2021</v>
      </c>
      <c r="C326" s="2" t="str">
        <f>TEXT(Data[[#This Row],[Date]],"mmm")</f>
        <v>May</v>
      </c>
      <c r="D326" t="s">
        <v>6</v>
      </c>
      <c r="E326" t="s">
        <v>11</v>
      </c>
      <c r="F326" s="3">
        <v>3353</v>
      </c>
      <c r="G326" s="3">
        <v>11975</v>
      </c>
      <c r="H326" s="3">
        <v>-8622</v>
      </c>
    </row>
    <row r="327" spans="1:8" x14ac:dyDescent="0.35">
      <c r="A327" s="1">
        <v>44347</v>
      </c>
      <c r="B327" s="2">
        <f>YEAR(Data[[#This Row],[Date]])</f>
        <v>2021</v>
      </c>
      <c r="C327" s="2" t="str">
        <f>TEXT(Data[[#This Row],[Date]],"mmm")</f>
        <v>May</v>
      </c>
      <c r="D327" t="s">
        <v>12</v>
      </c>
      <c r="E327" t="s">
        <v>7</v>
      </c>
      <c r="F327" s="3">
        <v>13023</v>
      </c>
      <c r="G327" s="3">
        <v>6063</v>
      </c>
      <c r="H327" s="3">
        <v>6960</v>
      </c>
    </row>
    <row r="328" spans="1:8" x14ac:dyDescent="0.35">
      <c r="A328" s="1">
        <v>44347</v>
      </c>
      <c r="B328" s="2">
        <f>YEAR(Data[[#This Row],[Date]])</f>
        <v>2021</v>
      </c>
      <c r="C328" s="2" t="str">
        <f>TEXT(Data[[#This Row],[Date]],"mmm")</f>
        <v>May</v>
      </c>
      <c r="D328" t="s">
        <v>12</v>
      </c>
      <c r="E328" t="s">
        <v>8</v>
      </c>
      <c r="F328" s="3">
        <v>2667</v>
      </c>
      <c r="G328" s="3">
        <v>5468</v>
      </c>
      <c r="H328" s="3">
        <v>-2801</v>
      </c>
    </row>
    <row r="329" spans="1:8" x14ac:dyDescent="0.35">
      <c r="A329" s="1">
        <v>44347</v>
      </c>
      <c r="B329" s="2">
        <f>YEAR(Data[[#This Row],[Date]])</f>
        <v>2021</v>
      </c>
      <c r="C329" s="2" t="str">
        <f>TEXT(Data[[#This Row],[Date]],"mmm")</f>
        <v>May</v>
      </c>
      <c r="D329" t="s">
        <v>12</v>
      </c>
      <c r="E329" t="s">
        <v>9</v>
      </c>
      <c r="F329" s="3">
        <v>11337</v>
      </c>
      <c r="G329" s="3">
        <v>14659</v>
      </c>
      <c r="H329" s="3">
        <v>-3322</v>
      </c>
    </row>
    <row r="330" spans="1:8" x14ac:dyDescent="0.35">
      <c r="A330" s="1">
        <v>44347</v>
      </c>
      <c r="B330" s="2">
        <f>YEAR(Data[[#This Row],[Date]])</f>
        <v>2021</v>
      </c>
      <c r="C330" s="2" t="str">
        <f>TEXT(Data[[#This Row],[Date]],"mmm")</f>
        <v>May</v>
      </c>
      <c r="D330" t="s">
        <v>12</v>
      </c>
      <c r="E330" t="s">
        <v>10</v>
      </c>
      <c r="F330" s="3">
        <v>5719</v>
      </c>
      <c r="G330" s="3">
        <v>3745</v>
      </c>
      <c r="H330" s="3">
        <v>1974</v>
      </c>
    </row>
    <row r="331" spans="1:8" x14ac:dyDescent="0.35">
      <c r="A331" s="1">
        <v>44347</v>
      </c>
      <c r="B331" s="2">
        <f>YEAR(Data[[#This Row],[Date]])</f>
        <v>2021</v>
      </c>
      <c r="C331" s="2" t="str">
        <f>TEXT(Data[[#This Row],[Date]],"mmm")</f>
        <v>May</v>
      </c>
      <c r="D331" t="s">
        <v>12</v>
      </c>
      <c r="E331" t="s">
        <v>11</v>
      </c>
      <c r="F331" s="3">
        <v>9483</v>
      </c>
      <c r="G331" s="3">
        <v>1539</v>
      </c>
      <c r="H331" s="3">
        <v>7944</v>
      </c>
    </row>
    <row r="332" spans="1:8" x14ac:dyDescent="0.35">
      <c r="A332" s="1">
        <v>44347</v>
      </c>
      <c r="B332" s="2">
        <f>YEAR(Data[[#This Row],[Date]])</f>
        <v>2021</v>
      </c>
      <c r="C332" s="2" t="str">
        <f>TEXT(Data[[#This Row],[Date]],"mmm")</f>
        <v>May</v>
      </c>
      <c r="D332" t="s">
        <v>13</v>
      </c>
      <c r="E332" t="s">
        <v>7</v>
      </c>
      <c r="F332" s="3">
        <v>6964</v>
      </c>
      <c r="G332" s="3">
        <v>13328</v>
      </c>
      <c r="H332" s="3">
        <v>-6364</v>
      </c>
    </row>
    <row r="333" spans="1:8" x14ac:dyDescent="0.35">
      <c r="A333" s="1">
        <v>44347</v>
      </c>
      <c r="B333" s="2">
        <f>YEAR(Data[[#This Row],[Date]])</f>
        <v>2021</v>
      </c>
      <c r="C333" s="2" t="str">
        <f>TEXT(Data[[#This Row],[Date]],"mmm")</f>
        <v>May</v>
      </c>
      <c r="D333" t="s">
        <v>13</v>
      </c>
      <c r="E333" t="s">
        <v>8</v>
      </c>
      <c r="F333" s="3">
        <v>6835</v>
      </c>
      <c r="G333" s="3">
        <v>4775</v>
      </c>
      <c r="H333" s="3">
        <v>2060</v>
      </c>
    </row>
    <row r="334" spans="1:8" x14ac:dyDescent="0.35">
      <c r="A334" s="1">
        <v>44347</v>
      </c>
      <c r="B334" s="2">
        <f>YEAR(Data[[#This Row],[Date]])</f>
        <v>2021</v>
      </c>
      <c r="C334" s="2" t="str">
        <f>TEXT(Data[[#This Row],[Date]],"mmm")</f>
        <v>May</v>
      </c>
      <c r="D334" t="s">
        <v>13</v>
      </c>
      <c r="E334" t="s">
        <v>9</v>
      </c>
      <c r="F334" s="3">
        <v>8042</v>
      </c>
      <c r="G334" s="3">
        <v>8102</v>
      </c>
      <c r="H334" s="3">
        <v>-60</v>
      </c>
    </row>
    <row r="335" spans="1:8" x14ac:dyDescent="0.35">
      <c r="A335" s="1">
        <v>44347</v>
      </c>
      <c r="B335" s="2">
        <f>YEAR(Data[[#This Row],[Date]])</f>
        <v>2021</v>
      </c>
      <c r="C335" s="2" t="str">
        <f>TEXT(Data[[#This Row],[Date]],"mmm")</f>
        <v>May</v>
      </c>
      <c r="D335" t="s">
        <v>13</v>
      </c>
      <c r="E335" t="s">
        <v>10</v>
      </c>
      <c r="F335" s="3">
        <v>9312</v>
      </c>
      <c r="G335" s="3">
        <v>6320</v>
      </c>
      <c r="H335" s="3">
        <v>2992</v>
      </c>
    </row>
    <row r="336" spans="1:8" x14ac:dyDescent="0.35">
      <c r="A336" s="1">
        <v>44347</v>
      </c>
      <c r="B336" s="2">
        <f>YEAR(Data[[#This Row],[Date]])</f>
        <v>2021</v>
      </c>
      <c r="C336" s="2" t="str">
        <f>TEXT(Data[[#This Row],[Date]],"mmm")</f>
        <v>May</v>
      </c>
      <c r="D336" t="s">
        <v>13</v>
      </c>
      <c r="E336" t="s">
        <v>11</v>
      </c>
      <c r="F336" s="3">
        <v>15216</v>
      </c>
      <c r="G336" s="3">
        <v>7132</v>
      </c>
      <c r="H336" s="3">
        <v>8084</v>
      </c>
    </row>
    <row r="337" spans="1:8" x14ac:dyDescent="0.35">
      <c r="A337" s="1">
        <v>44347</v>
      </c>
      <c r="B337" s="2">
        <f>YEAR(Data[[#This Row],[Date]])</f>
        <v>2021</v>
      </c>
      <c r="C337" s="2" t="str">
        <f>TEXT(Data[[#This Row],[Date]],"mmm")</f>
        <v>May</v>
      </c>
      <c r="D337" t="s">
        <v>14</v>
      </c>
      <c r="E337" t="s">
        <v>7</v>
      </c>
      <c r="F337" s="3">
        <v>4779</v>
      </c>
      <c r="G337" s="3">
        <v>1924</v>
      </c>
      <c r="H337" s="3">
        <v>2855</v>
      </c>
    </row>
    <row r="338" spans="1:8" x14ac:dyDescent="0.35">
      <c r="A338" s="1">
        <v>44347</v>
      </c>
      <c r="B338" s="2">
        <f>YEAR(Data[[#This Row],[Date]])</f>
        <v>2021</v>
      </c>
      <c r="C338" s="2" t="str">
        <f>TEXT(Data[[#This Row],[Date]],"mmm")</f>
        <v>May</v>
      </c>
      <c r="D338" t="s">
        <v>14</v>
      </c>
      <c r="E338" t="s">
        <v>8</v>
      </c>
      <c r="F338" s="3">
        <v>3581</v>
      </c>
      <c r="G338" s="3">
        <v>8714</v>
      </c>
      <c r="H338" s="3">
        <v>-5133</v>
      </c>
    </row>
    <row r="339" spans="1:8" x14ac:dyDescent="0.35">
      <c r="A339" s="1">
        <v>44347</v>
      </c>
      <c r="B339" s="2">
        <f>YEAR(Data[[#This Row],[Date]])</f>
        <v>2021</v>
      </c>
      <c r="C339" s="2" t="str">
        <f>TEXT(Data[[#This Row],[Date]],"mmm")</f>
        <v>May</v>
      </c>
      <c r="D339" t="s">
        <v>14</v>
      </c>
      <c r="E339" t="s">
        <v>9</v>
      </c>
      <c r="F339" s="3">
        <v>14677</v>
      </c>
      <c r="G339" s="3">
        <v>6713</v>
      </c>
      <c r="H339" s="3">
        <v>7964</v>
      </c>
    </row>
    <row r="340" spans="1:8" x14ac:dyDescent="0.35">
      <c r="A340" s="1">
        <v>44347</v>
      </c>
      <c r="B340" s="2">
        <f>YEAR(Data[[#This Row],[Date]])</f>
        <v>2021</v>
      </c>
      <c r="C340" s="2" t="str">
        <f>TEXT(Data[[#This Row],[Date]],"mmm")</f>
        <v>May</v>
      </c>
      <c r="D340" t="s">
        <v>14</v>
      </c>
      <c r="E340" t="s">
        <v>10</v>
      </c>
      <c r="F340" s="3">
        <v>18639</v>
      </c>
      <c r="G340" s="3">
        <v>5804</v>
      </c>
      <c r="H340" s="3">
        <v>12835</v>
      </c>
    </row>
    <row r="341" spans="1:8" x14ac:dyDescent="0.35">
      <c r="A341" s="1">
        <v>44347</v>
      </c>
      <c r="B341" s="2">
        <f>YEAR(Data[[#This Row],[Date]])</f>
        <v>2021</v>
      </c>
      <c r="C341" s="2" t="str">
        <f>TEXT(Data[[#This Row],[Date]],"mmm")</f>
        <v>May</v>
      </c>
      <c r="D341" t="s">
        <v>14</v>
      </c>
      <c r="E341" t="s">
        <v>11</v>
      </c>
      <c r="F341" s="3">
        <v>12136</v>
      </c>
      <c r="G341" s="3">
        <v>1009</v>
      </c>
      <c r="H341" s="3">
        <v>11127</v>
      </c>
    </row>
    <row r="342" spans="1:8" x14ac:dyDescent="0.35">
      <c r="A342" s="1">
        <v>44377</v>
      </c>
      <c r="B342" s="2">
        <f>YEAR(Data[[#This Row],[Date]])</f>
        <v>2021</v>
      </c>
      <c r="C342" s="2" t="str">
        <f>TEXT(Data[[#This Row],[Date]],"mmm")</f>
        <v>Jun</v>
      </c>
      <c r="D342" t="s">
        <v>6</v>
      </c>
      <c r="E342" t="s">
        <v>7</v>
      </c>
      <c r="F342" s="3">
        <v>7124</v>
      </c>
      <c r="G342" s="3">
        <v>2015</v>
      </c>
      <c r="H342" s="3">
        <v>5109</v>
      </c>
    </row>
    <row r="343" spans="1:8" x14ac:dyDescent="0.35">
      <c r="A343" s="1">
        <v>44377</v>
      </c>
      <c r="B343" s="2">
        <f>YEAR(Data[[#This Row],[Date]])</f>
        <v>2021</v>
      </c>
      <c r="C343" s="2" t="str">
        <f>TEXT(Data[[#This Row],[Date]],"mmm")</f>
        <v>Jun</v>
      </c>
      <c r="D343" t="s">
        <v>6</v>
      </c>
      <c r="E343" t="s">
        <v>8</v>
      </c>
      <c r="F343" s="3">
        <v>4193</v>
      </c>
      <c r="G343" s="3">
        <v>9415</v>
      </c>
      <c r="H343" s="3">
        <v>-5222</v>
      </c>
    </row>
    <row r="344" spans="1:8" x14ac:dyDescent="0.35">
      <c r="A344" s="1">
        <v>44377</v>
      </c>
      <c r="B344" s="2">
        <f>YEAR(Data[[#This Row],[Date]])</f>
        <v>2021</v>
      </c>
      <c r="C344" s="2" t="str">
        <f>TEXT(Data[[#This Row],[Date]],"mmm")</f>
        <v>Jun</v>
      </c>
      <c r="D344" t="s">
        <v>6</v>
      </c>
      <c r="E344" t="s">
        <v>9</v>
      </c>
      <c r="F344" s="3">
        <v>15550</v>
      </c>
      <c r="G344" s="3">
        <v>14140</v>
      </c>
      <c r="H344" s="3">
        <v>1410</v>
      </c>
    </row>
    <row r="345" spans="1:8" x14ac:dyDescent="0.35">
      <c r="A345" s="1">
        <v>44377</v>
      </c>
      <c r="B345" s="2">
        <f>YEAR(Data[[#This Row],[Date]])</f>
        <v>2021</v>
      </c>
      <c r="C345" s="2" t="str">
        <f>TEXT(Data[[#This Row],[Date]],"mmm")</f>
        <v>Jun</v>
      </c>
      <c r="D345" t="s">
        <v>6</v>
      </c>
      <c r="E345" t="s">
        <v>10</v>
      </c>
      <c r="F345" s="3">
        <v>6158</v>
      </c>
      <c r="G345" s="3">
        <v>14528</v>
      </c>
      <c r="H345" s="3">
        <v>-8370</v>
      </c>
    </row>
    <row r="346" spans="1:8" x14ac:dyDescent="0.35">
      <c r="A346" s="1">
        <v>44377</v>
      </c>
      <c r="B346" s="2">
        <f>YEAR(Data[[#This Row],[Date]])</f>
        <v>2021</v>
      </c>
      <c r="C346" s="2" t="str">
        <f>TEXT(Data[[#This Row],[Date]],"mmm")</f>
        <v>Jun</v>
      </c>
      <c r="D346" t="s">
        <v>6</v>
      </c>
      <c r="E346" t="s">
        <v>11</v>
      </c>
      <c r="F346" s="3">
        <v>8970</v>
      </c>
      <c r="G346" s="3">
        <v>7938</v>
      </c>
      <c r="H346" s="3">
        <v>1032</v>
      </c>
    </row>
    <row r="347" spans="1:8" x14ac:dyDescent="0.35">
      <c r="A347" s="1">
        <v>44377</v>
      </c>
      <c r="B347" s="2">
        <f>YEAR(Data[[#This Row],[Date]])</f>
        <v>2021</v>
      </c>
      <c r="C347" s="2" t="str">
        <f>TEXT(Data[[#This Row],[Date]],"mmm")</f>
        <v>Jun</v>
      </c>
      <c r="D347" t="s">
        <v>12</v>
      </c>
      <c r="E347" t="s">
        <v>7</v>
      </c>
      <c r="F347" s="3">
        <v>15772</v>
      </c>
      <c r="G347" s="3">
        <v>5000</v>
      </c>
      <c r="H347" s="3">
        <v>10772</v>
      </c>
    </row>
    <row r="348" spans="1:8" x14ac:dyDescent="0.35">
      <c r="A348" s="1">
        <v>44377</v>
      </c>
      <c r="B348" s="2">
        <f>YEAR(Data[[#This Row],[Date]])</f>
        <v>2021</v>
      </c>
      <c r="C348" s="2" t="str">
        <f>TEXT(Data[[#This Row],[Date]],"mmm")</f>
        <v>Jun</v>
      </c>
      <c r="D348" t="s">
        <v>12</v>
      </c>
      <c r="E348" t="s">
        <v>8</v>
      </c>
      <c r="F348" s="3">
        <v>12344</v>
      </c>
      <c r="G348" s="3">
        <v>8266</v>
      </c>
      <c r="H348" s="3">
        <v>4078</v>
      </c>
    </row>
    <row r="349" spans="1:8" x14ac:dyDescent="0.35">
      <c r="A349" s="1">
        <v>44377</v>
      </c>
      <c r="B349" s="2">
        <f>YEAR(Data[[#This Row],[Date]])</f>
        <v>2021</v>
      </c>
      <c r="C349" s="2" t="str">
        <f>TEXT(Data[[#This Row],[Date]],"mmm")</f>
        <v>Jun</v>
      </c>
      <c r="D349" t="s">
        <v>12</v>
      </c>
      <c r="E349" t="s">
        <v>9</v>
      </c>
      <c r="F349" s="3">
        <v>10702</v>
      </c>
      <c r="G349" s="3">
        <v>1384</v>
      </c>
      <c r="H349" s="3">
        <v>9318</v>
      </c>
    </row>
    <row r="350" spans="1:8" x14ac:dyDescent="0.35">
      <c r="A350" s="1">
        <v>44377</v>
      </c>
      <c r="B350" s="2">
        <f>YEAR(Data[[#This Row],[Date]])</f>
        <v>2021</v>
      </c>
      <c r="C350" s="2" t="str">
        <f>TEXT(Data[[#This Row],[Date]],"mmm")</f>
        <v>Jun</v>
      </c>
      <c r="D350" t="s">
        <v>12</v>
      </c>
      <c r="E350" t="s">
        <v>10</v>
      </c>
      <c r="F350" s="3">
        <v>2404</v>
      </c>
      <c r="G350" s="3">
        <v>9175</v>
      </c>
      <c r="H350" s="3">
        <v>-6771</v>
      </c>
    </row>
    <row r="351" spans="1:8" x14ac:dyDescent="0.35">
      <c r="A351" s="1">
        <v>44377</v>
      </c>
      <c r="B351" s="2">
        <f>YEAR(Data[[#This Row],[Date]])</f>
        <v>2021</v>
      </c>
      <c r="C351" s="2" t="str">
        <f>TEXT(Data[[#This Row],[Date]],"mmm")</f>
        <v>Jun</v>
      </c>
      <c r="D351" t="s">
        <v>12</v>
      </c>
      <c r="E351" t="s">
        <v>11</v>
      </c>
      <c r="F351" s="3">
        <v>17158</v>
      </c>
      <c r="G351" s="3">
        <v>13805</v>
      </c>
      <c r="H351" s="3">
        <v>3353</v>
      </c>
    </row>
    <row r="352" spans="1:8" x14ac:dyDescent="0.35">
      <c r="A352" s="1">
        <v>44377</v>
      </c>
      <c r="B352" s="2">
        <f>YEAR(Data[[#This Row],[Date]])</f>
        <v>2021</v>
      </c>
      <c r="C352" s="2" t="str">
        <f>TEXT(Data[[#This Row],[Date]],"mmm")</f>
        <v>Jun</v>
      </c>
      <c r="D352" t="s">
        <v>13</v>
      </c>
      <c r="E352" t="s">
        <v>7</v>
      </c>
      <c r="F352" s="3">
        <v>14763</v>
      </c>
      <c r="G352" s="3">
        <v>3000</v>
      </c>
      <c r="H352" s="3">
        <v>11763</v>
      </c>
    </row>
    <row r="353" spans="1:8" x14ac:dyDescent="0.35">
      <c r="A353" s="1">
        <v>44377</v>
      </c>
      <c r="B353" s="2">
        <f>YEAR(Data[[#This Row],[Date]])</f>
        <v>2021</v>
      </c>
      <c r="C353" s="2" t="str">
        <f>TEXT(Data[[#This Row],[Date]],"mmm")</f>
        <v>Jun</v>
      </c>
      <c r="D353" t="s">
        <v>13</v>
      </c>
      <c r="E353" t="s">
        <v>8</v>
      </c>
      <c r="F353" s="3">
        <v>11860</v>
      </c>
      <c r="G353" s="3">
        <v>6989</v>
      </c>
      <c r="H353" s="3">
        <v>4871</v>
      </c>
    </row>
    <row r="354" spans="1:8" x14ac:dyDescent="0.35">
      <c r="A354" s="1">
        <v>44377</v>
      </c>
      <c r="B354" s="2">
        <f>YEAR(Data[[#This Row],[Date]])</f>
        <v>2021</v>
      </c>
      <c r="C354" s="2" t="str">
        <f>TEXT(Data[[#This Row],[Date]],"mmm")</f>
        <v>Jun</v>
      </c>
      <c r="D354" t="s">
        <v>13</v>
      </c>
      <c r="E354" t="s">
        <v>9</v>
      </c>
      <c r="F354" s="3">
        <v>17106</v>
      </c>
      <c r="G354" s="3">
        <v>2460</v>
      </c>
      <c r="H354" s="3">
        <v>14646</v>
      </c>
    </row>
    <row r="355" spans="1:8" x14ac:dyDescent="0.35">
      <c r="A355" s="1">
        <v>44377</v>
      </c>
      <c r="B355" s="2">
        <f>YEAR(Data[[#This Row],[Date]])</f>
        <v>2021</v>
      </c>
      <c r="C355" s="2" t="str">
        <f>TEXT(Data[[#This Row],[Date]],"mmm")</f>
        <v>Jun</v>
      </c>
      <c r="D355" t="s">
        <v>13</v>
      </c>
      <c r="E355" t="s">
        <v>10</v>
      </c>
      <c r="F355" s="3">
        <v>5636</v>
      </c>
      <c r="G355" s="3">
        <v>11916</v>
      </c>
      <c r="H355" s="3">
        <v>-6280</v>
      </c>
    </row>
    <row r="356" spans="1:8" x14ac:dyDescent="0.35">
      <c r="A356" s="1">
        <v>44377</v>
      </c>
      <c r="B356" s="2">
        <f>YEAR(Data[[#This Row],[Date]])</f>
        <v>2021</v>
      </c>
      <c r="C356" s="2" t="str">
        <f>TEXT(Data[[#This Row],[Date]],"mmm")</f>
        <v>Jun</v>
      </c>
      <c r="D356" t="s">
        <v>13</v>
      </c>
      <c r="E356" t="s">
        <v>11</v>
      </c>
      <c r="F356" s="3">
        <v>6809</v>
      </c>
      <c r="G356" s="3">
        <v>5178</v>
      </c>
      <c r="H356" s="3">
        <v>1631</v>
      </c>
    </row>
    <row r="357" spans="1:8" x14ac:dyDescent="0.35">
      <c r="A357" s="1">
        <v>44377</v>
      </c>
      <c r="B357" s="2">
        <f>YEAR(Data[[#This Row],[Date]])</f>
        <v>2021</v>
      </c>
      <c r="C357" s="2" t="str">
        <f>TEXT(Data[[#This Row],[Date]],"mmm")</f>
        <v>Jun</v>
      </c>
      <c r="D357" t="s">
        <v>14</v>
      </c>
      <c r="E357" t="s">
        <v>7</v>
      </c>
      <c r="F357" s="3">
        <v>15456</v>
      </c>
      <c r="G357" s="3">
        <v>8245</v>
      </c>
      <c r="H357" s="3">
        <v>7211</v>
      </c>
    </row>
    <row r="358" spans="1:8" x14ac:dyDescent="0.35">
      <c r="A358" s="1">
        <v>44377</v>
      </c>
      <c r="B358" s="2">
        <f>YEAR(Data[[#This Row],[Date]])</f>
        <v>2021</v>
      </c>
      <c r="C358" s="2" t="str">
        <f>TEXT(Data[[#This Row],[Date]],"mmm")</f>
        <v>Jun</v>
      </c>
      <c r="D358" t="s">
        <v>14</v>
      </c>
      <c r="E358" t="s">
        <v>8</v>
      </c>
      <c r="F358" s="3">
        <v>7997</v>
      </c>
      <c r="G358" s="3">
        <v>3048</v>
      </c>
      <c r="H358" s="3">
        <v>4949</v>
      </c>
    </row>
    <row r="359" spans="1:8" x14ac:dyDescent="0.35">
      <c r="A359" s="1">
        <v>44377</v>
      </c>
      <c r="B359" s="2">
        <f>YEAR(Data[[#This Row],[Date]])</f>
        <v>2021</v>
      </c>
      <c r="C359" s="2" t="str">
        <f>TEXT(Data[[#This Row],[Date]],"mmm")</f>
        <v>Jun</v>
      </c>
      <c r="D359" t="s">
        <v>14</v>
      </c>
      <c r="E359" t="s">
        <v>9</v>
      </c>
      <c r="F359" s="3">
        <v>14338</v>
      </c>
      <c r="G359" s="3">
        <v>5780</v>
      </c>
      <c r="H359" s="3">
        <v>8558</v>
      </c>
    </row>
    <row r="360" spans="1:8" x14ac:dyDescent="0.35">
      <c r="A360" s="1">
        <v>44377</v>
      </c>
      <c r="B360" s="2">
        <f>YEAR(Data[[#This Row],[Date]])</f>
        <v>2021</v>
      </c>
      <c r="C360" s="2" t="str">
        <f>TEXT(Data[[#This Row],[Date]],"mmm")</f>
        <v>Jun</v>
      </c>
      <c r="D360" t="s">
        <v>14</v>
      </c>
      <c r="E360" t="s">
        <v>10</v>
      </c>
      <c r="F360" s="3">
        <v>19100</v>
      </c>
      <c r="G360" s="3">
        <v>8939</v>
      </c>
      <c r="H360" s="3">
        <v>10161</v>
      </c>
    </row>
    <row r="361" spans="1:8" x14ac:dyDescent="0.35">
      <c r="A361" s="1">
        <v>44377</v>
      </c>
      <c r="B361" s="2">
        <f>YEAR(Data[[#This Row],[Date]])</f>
        <v>2021</v>
      </c>
      <c r="C361" s="2" t="str">
        <f>TEXT(Data[[#This Row],[Date]],"mmm")</f>
        <v>Jun</v>
      </c>
      <c r="D361" t="s">
        <v>14</v>
      </c>
      <c r="E361" t="s">
        <v>11</v>
      </c>
      <c r="F361" s="3">
        <v>6544</v>
      </c>
      <c r="G361" s="3">
        <v>5976</v>
      </c>
      <c r="H361" s="3">
        <v>568</v>
      </c>
    </row>
    <row r="362" spans="1:8" x14ac:dyDescent="0.35">
      <c r="A362" s="1">
        <v>44408</v>
      </c>
      <c r="B362" s="2">
        <f>YEAR(Data[[#This Row],[Date]])</f>
        <v>2021</v>
      </c>
      <c r="C362" s="2" t="str">
        <f>TEXT(Data[[#This Row],[Date]],"mmm")</f>
        <v>Jul</v>
      </c>
      <c r="D362" t="s">
        <v>6</v>
      </c>
      <c r="E362" t="s">
        <v>7</v>
      </c>
      <c r="F362" s="3">
        <v>14775</v>
      </c>
      <c r="G362" s="3">
        <v>11015</v>
      </c>
      <c r="H362" s="3">
        <v>3760</v>
      </c>
    </row>
    <row r="363" spans="1:8" x14ac:dyDescent="0.35">
      <c r="A363" s="1">
        <v>44408</v>
      </c>
      <c r="B363" s="2">
        <f>YEAR(Data[[#This Row],[Date]])</f>
        <v>2021</v>
      </c>
      <c r="C363" s="2" t="str">
        <f>TEXT(Data[[#This Row],[Date]],"mmm")</f>
        <v>Jul</v>
      </c>
      <c r="D363" t="s">
        <v>6</v>
      </c>
      <c r="E363" t="s">
        <v>8</v>
      </c>
      <c r="F363" s="3">
        <v>5419</v>
      </c>
      <c r="G363" s="3">
        <v>8239</v>
      </c>
      <c r="H363" s="3">
        <v>-2820</v>
      </c>
    </row>
    <row r="364" spans="1:8" x14ac:dyDescent="0.35">
      <c r="A364" s="1">
        <v>44408</v>
      </c>
      <c r="B364" s="2">
        <f>YEAR(Data[[#This Row],[Date]])</f>
        <v>2021</v>
      </c>
      <c r="C364" s="2" t="str">
        <f>TEXT(Data[[#This Row],[Date]],"mmm")</f>
        <v>Jul</v>
      </c>
      <c r="D364" t="s">
        <v>6</v>
      </c>
      <c r="E364" t="s">
        <v>9</v>
      </c>
      <c r="F364" s="3">
        <v>16489</v>
      </c>
      <c r="G364" s="3">
        <v>1249</v>
      </c>
      <c r="H364" s="3">
        <v>15240</v>
      </c>
    </row>
    <row r="365" spans="1:8" x14ac:dyDescent="0.35">
      <c r="A365" s="1">
        <v>44408</v>
      </c>
      <c r="B365" s="2">
        <f>YEAR(Data[[#This Row],[Date]])</f>
        <v>2021</v>
      </c>
      <c r="C365" s="2" t="str">
        <f>TEXT(Data[[#This Row],[Date]],"mmm")</f>
        <v>Jul</v>
      </c>
      <c r="D365" t="s">
        <v>6</v>
      </c>
      <c r="E365" t="s">
        <v>10</v>
      </c>
      <c r="F365" s="3">
        <v>12357</v>
      </c>
      <c r="G365" s="3">
        <v>1770</v>
      </c>
      <c r="H365" s="3">
        <v>10587</v>
      </c>
    </row>
    <row r="366" spans="1:8" x14ac:dyDescent="0.35">
      <c r="A366" s="1">
        <v>44408</v>
      </c>
      <c r="B366" s="2">
        <f>YEAR(Data[[#This Row],[Date]])</f>
        <v>2021</v>
      </c>
      <c r="C366" s="2" t="str">
        <f>TEXT(Data[[#This Row],[Date]],"mmm")</f>
        <v>Jul</v>
      </c>
      <c r="D366" t="s">
        <v>6</v>
      </c>
      <c r="E366" t="s">
        <v>11</v>
      </c>
      <c r="F366" s="3">
        <v>6363</v>
      </c>
      <c r="G366" s="3">
        <v>11176</v>
      </c>
      <c r="H366" s="3">
        <v>-4813</v>
      </c>
    </row>
    <row r="367" spans="1:8" x14ac:dyDescent="0.35">
      <c r="A367" s="1">
        <v>44408</v>
      </c>
      <c r="B367" s="2">
        <f>YEAR(Data[[#This Row],[Date]])</f>
        <v>2021</v>
      </c>
      <c r="C367" s="2" t="str">
        <f>TEXT(Data[[#This Row],[Date]],"mmm")</f>
        <v>Jul</v>
      </c>
      <c r="D367" t="s">
        <v>12</v>
      </c>
      <c r="E367" t="s">
        <v>7</v>
      </c>
      <c r="F367" s="3">
        <v>19461</v>
      </c>
      <c r="G367" s="3">
        <v>9427</v>
      </c>
      <c r="H367" s="3">
        <v>10034</v>
      </c>
    </row>
    <row r="368" spans="1:8" x14ac:dyDescent="0.35">
      <c r="A368" s="1">
        <v>44408</v>
      </c>
      <c r="B368" s="2">
        <f>YEAR(Data[[#This Row],[Date]])</f>
        <v>2021</v>
      </c>
      <c r="C368" s="2" t="str">
        <f>TEXT(Data[[#This Row],[Date]],"mmm")</f>
        <v>Jul</v>
      </c>
      <c r="D368" t="s">
        <v>12</v>
      </c>
      <c r="E368" t="s">
        <v>8</v>
      </c>
      <c r="F368" s="3">
        <v>10580</v>
      </c>
      <c r="G368" s="3">
        <v>12229</v>
      </c>
      <c r="H368" s="3">
        <v>-1649</v>
      </c>
    </row>
    <row r="369" spans="1:8" x14ac:dyDescent="0.35">
      <c r="A369" s="1">
        <v>44408</v>
      </c>
      <c r="B369" s="2">
        <f>YEAR(Data[[#This Row],[Date]])</f>
        <v>2021</v>
      </c>
      <c r="C369" s="2" t="str">
        <f>TEXT(Data[[#This Row],[Date]],"mmm")</f>
        <v>Jul</v>
      </c>
      <c r="D369" t="s">
        <v>12</v>
      </c>
      <c r="E369" t="s">
        <v>9</v>
      </c>
      <c r="F369" s="3">
        <v>6858</v>
      </c>
      <c r="G369" s="3">
        <v>11040</v>
      </c>
      <c r="H369" s="3">
        <v>-4182</v>
      </c>
    </row>
    <row r="370" spans="1:8" x14ac:dyDescent="0.35">
      <c r="A370" s="1">
        <v>44408</v>
      </c>
      <c r="B370" s="2">
        <f>YEAR(Data[[#This Row],[Date]])</f>
        <v>2021</v>
      </c>
      <c r="C370" s="2" t="str">
        <f>TEXT(Data[[#This Row],[Date]],"mmm")</f>
        <v>Jul</v>
      </c>
      <c r="D370" t="s">
        <v>12</v>
      </c>
      <c r="E370" t="s">
        <v>10</v>
      </c>
      <c r="F370" s="3">
        <v>17254</v>
      </c>
      <c r="G370" s="3">
        <v>12470</v>
      </c>
      <c r="H370" s="3">
        <v>4784</v>
      </c>
    </row>
    <row r="371" spans="1:8" x14ac:dyDescent="0.35">
      <c r="A371" s="1">
        <v>44408</v>
      </c>
      <c r="B371" s="2">
        <f>YEAR(Data[[#This Row],[Date]])</f>
        <v>2021</v>
      </c>
      <c r="C371" s="2" t="str">
        <f>TEXT(Data[[#This Row],[Date]],"mmm")</f>
        <v>Jul</v>
      </c>
      <c r="D371" t="s">
        <v>12</v>
      </c>
      <c r="E371" t="s">
        <v>11</v>
      </c>
      <c r="F371" s="3">
        <v>3252</v>
      </c>
      <c r="G371" s="3">
        <v>7996</v>
      </c>
      <c r="H371" s="3">
        <v>-4744</v>
      </c>
    </row>
    <row r="372" spans="1:8" x14ac:dyDescent="0.35">
      <c r="A372" s="1">
        <v>44408</v>
      </c>
      <c r="B372" s="2">
        <f>YEAR(Data[[#This Row],[Date]])</f>
        <v>2021</v>
      </c>
      <c r="C372" s="2" t="str">
        <f>TEXT(Data[[#This Row],[Date]],"mmm")</f>
        <v>Jul</v>
      </c>
      <c r="D372" t="s">
        <v>13</v>
      </c>
      <c r="E372" t="s">
        <v>7</v>
      </c>
      <c r="F372" s="3">
        <v>14173</v>
      </c>
      <c r="G372" s="3">
        <v>5673</v>
      </c>
      <c r="H372" s="3">
        <v>8500</v>
      </c>
    </row>
    <row r="373" spans="1:8" x14ac:dyDescent="0.35">
      <c r="A373" s="1">
        <v>44408</v>
      </c>
      <c r="B373" s="2">
        <f>YEAR(Data[[#This Row],[Date]])</f>
        <v>2021</v>
      </c>
      <c r="C373" s="2" t="str">
        <f>TEXT(Data[[#This Row],[Date]],"mmm")</f>
        <v>Jul</v>
      </c>
      <c r="D373" t="s">
        <v>13</v>
      </c>
      <c r="E373" t="s">
        <v>8</v>
      </c>
      <c r="F373" s="3">
        <v>17781</v>
      </c>
      <c r="G373" s="3">
        <v>14051</v>
      </c>
      <c r="H373" s="3">
        <v>3730</v>
      </c>
    </row>
    <row r="374" spans="1:8" x14ac:dyDescent="0.35">
      <c r="A374" s="1">
        <v>44408</v>
      </c>
      <c r="B374" s="2">
        <f>YEAR(Data[[#This Row],[Date]])</f>
        <v>2021</v>
      </c>
      <c r="C374" s="2" t="str">
        <f>TEXT(Data[[#This Row],[Date]],"mmm")</f>
        <v>Jul</v>
      </c>
      <c r="D374" t="s">
        <v>13</v>
      </c>
      <c r="E374" t="s">
        <v>9</v>
      </c>
      <c r="F374" s="3">
        <v>8881</v>
      </c>
      <c r="G374" s="3">
        <v>7949</v>
      </c>
      <c r="H374" s="3">
        <v>932</v>
      </c>
    </row>
    <row r="375" spans="1:8" x14ac:dyDescent="0.35">
      <c r="A375" s="1">
        <v>44408</v>
      </c>
      <c r="B375" s="2">
        <f>YEAR(Data[[#This Row],[Date]])</f>
        <v>2021</v>
      </c>
      <c r="C375" s="2" t="str">
        <f>TEXT(Data[[#This Row],[Date]],"mmm")</f>
        <v>Jul</v>
      </c>
      <c r="D375" t="s">
        <v>13</v>
      </c>
      <c r="E375" t="s">
        <v>10</v>
      </c>
      <c r="F375" s="3">
        <v>11521</v>
      </c>
      <c r="G375" s="3">
        <v>7241</v>
      </c>
      <c r="H375" s="3">
        <v>4280</v>
      </c>
    </row>
    <row r="376" spans="1:8" x14ac:dyDescent="0.35">
      <c r="A376" s="1">
        <v>44408</v>
      </c>
      <c r="B376" s="2">
        <f>YEAR(Data[[#This Row],[Date]])</f>
        <v>2021</v>
      </c>
      <c r="C376" s="2" t="str">
        <f>TEXT(Data[[#This Row],[Date]],"mmm")</f>
        <v>Jul</v>
      </c>
      <c r="D376" t="s">
        <v>13</v>
      </c>
      <c r="E376" t="s">
        <v>11</v>
      </c>
      <c r="F376" s="3">
        <v>10017</v>
      </c>
      <c r="G376" s="3">
        <v>7941</v>
      </c>
      <c r="H376" s="3">
        <v>2076</v>
      </c>
    </row>
    <row r="377" spans="1:8" x14ac:dyDescent="0.35">
      <c r="A377" s="1">
        <v>44408</v>
      </c>
      <c r="B377" s="2">
        <f>YEAR(Data[[#This Row],[Date]])</f>
        <v>2021</v>
      </c>
      <c r="C377" s="2" t="str">
        <f>TEXT(Data[[#This Row],[Date]],"mmm")</f>
        <v>Jul</v>
      </c>
      <c r="D377" t="s">
        <v>14</v>
      </c>
      <c r="E377" t="s">
        <v>7</v>
      </c>
      <c r="F377" s="3">
        <v>12209</v>
      </c>
      <c r="G377" s="3">
        <v>2331</v>
      </c>
      <c r="H377" s="3">
        <v>9878</v>
      </c>
    </row>
    <row r="378" spans="1:8" x14ac:dyDescent="0.35">
      <c r="A378" s="1">
        <v>44408</v>
      </c>
      <c r="B378" s="2">
        <f>YEAR(Data[[#This Row],[Date]])</f>
        <v>2021</v>
      </c>
      <c r="C378" s="2" t="str">
        <f>TEXT(Data[[#This Row],[Date]],"mmm")</f>
        <v>Jul</v>
      </c>
      <c r="D378" t="s">
        <v>14</v>
      </c>
      <c r="E378" t="s">
        <v>8</v>
      </c>
      <c r="F378" s="3">
        <v>11550</v>
      </c>
      <c r="G378" s="3">
        <v>6115</v>
      </c>
      <c r="H378" s="3">
        <v>5435</v>
      </c>
    </row>
    <row r="379" spans="1:8" x14ac:dyDescent="0.35">
      <c r="A379" s="1">
        <v>44408</v>
      </c>
      <c r="B379" s="2">
        <f>YEAR(Data[[#This Row],[Date]])</f>
        <v>2021</v>
      </c>
      <c r="C379" s="2" t="str">
        <f>TEXT(Data[[#This Row],[Date]],"mmm")</f>
        <v>Jul</v>
      </c>
      <c r="D379" t="s">
        <v>14</v>
      </c>
      <c r="E379" t="s">
        <v>9</v>
      </c>
      <c r="F379" s="3">
        <v>6637</v>
      </c>
      <c r="G379" s="3">
        <v>5854</v>
      </c>
      <c r="H379" s="3">
        <v>783</v>
      </c>
    </row>
    <row r="380" spans="1:8" x14ac:dyDescent="0.35">
      <c r="A380" s="1">
        <v>44408</v>
      </c>
      <c r="B380" s="2">
        <f>YEAR(Data[[#This Row],[Date]])</f>
        <v>2021</v>
      </c>
      <c r="C380" s="2" t="str">
        <f>TEXT(Data[[#This Row],[Date]],"mmm")</f>
        <v>Jul</v>
      </c>
      <c r="D380" t="s">
        <v>14</v>
      </c>
      <c r="E380" t="s">
        <v>10</v>
      </c>
      <c r="F380" s="3">
        <v>12320</v>
      </c>
      <c r="G380" s="3">
        <v>3180</v>
      </c>
      <c r="H380" s="3">
        <v>9140</v>
      </c>
    </row>
    <row r="381" spans="1:8" x14ac:dyDescent="0.35">
      <c r="A381" s="1">
        <v>44408</v>
      </c>
      <c r="B381" s="2">
        <f>YEAR(Data[[#This Row],[Date]])</f>
        <v>2021</v>
      </c>
      <c r="C381" s="2" t="str">
        <f>TEXT(Data[[#This Row],[Date]],"mmm")</f>
        <v>Jul</v>
      </c>
      <c r="D381" t="s">
        <v>14</v>
      </c>
      <c r="E381" t="s">
        <v>11</v>
      </c>
      <c r="F381" s="3">
        <v>6892</v>
      </c>
      <c r="G381" s="3">
        <v>8043</v>
      </c>
      <c r="H381" s="3">
        <v>-1151</v>
      </c>
    </row>
    <row r="382" spans="1:8" x14ac:dyDescent="0.35">
      <c r="A382" s="1">
        <v>44439</v>
      </c>
      <c r="B382" s="2">
        <f>YEAR(Data[[#This Row],[Date]])</f>
        <v>2021</v>
      </c>
      <c r="C382" s="2" t="str">
        <f>TEXT(Data[[#This Row],[Date]],"mmm")</f>
        <v>Aug</v>
      </c>
      <c r="D382" t="s">
        <v>6</v>
      </c>
      <c r="E382" t="s">
        <v>7</v>
      </c>
      <c r="F382" s="3">
        <v>18521</v>
      </c>
      <c r="G382" s="3">
        <v>7327</v>
      </c>
      <c r="H382" s="3">
        <v>11194</v>
      </c>
    </row>
    <row r="383" spans="1:8" x14ac:dyDescent="0.35">
      <c r="A383" s="1">
        <v>44439</v>
      </c>
      <c r="B383" s="2">
        <f>YEAR(Data[[#This Row],[Date]])</f>
        <v>2021</v>
      </c>
      <c r="C383" s="2" t="str">
        <f>TEXT(Data[[#This Row],[Date]],"mmm")</f>
        <v>Aug</v>
      </c>
      <c r="D383" t="s">
        <v>6</v>
      </c>
      <c r="E383" t="s">
        <v>8</v>
      </c>
      <c r="F383" s="3">
        <v>6164</v>
      </c>
      <c r="G383" s="3">
        <v>11785</v>
      </c>
      <c r="H383" s="3">
        <v>-5621</v>
      </c>
    </row>
    <row r="384" spans="1:8" x14ac:dyDescent="0.35">
      <c r="A384" s="1">
        <v>44439</v>
      </c>
      <c r="B384" s="2">
        <f>YEAR(Data[[#This Row],[Date]])</f>
        <v>2021</v>
      </c>
      <c r="C384" s="2" t="str">
        <f>TEXT(Data[[#This Row],[Date]],"mmm")</f>
        <v>Aug</v>
      </c>
      <c r="D384" t="s">
        <v>6</v>
      </c>
      <c r="E384" t="s">
        <v>9</v>
      </c>
      <c r="F384" s="3">
        <v>9941</v>
      </c>
      <c r="G384" s="3">
        <v>6569</v>
      </c>
      <c r="H384" s="3">
        <v>3372</v>
      </c>
    </row>
    <row r="385" spans="1:8" x14ac:dyDescent="0.35">
      <c r="A385" s="1">
        <v>44439</v>
      </c>
      <c r="B385" s="2">
        <f>YEAR(Data[[#This Row],[Date]])</f>
        <v>2021</v>
      </c>
      <c r="C385" s="2" t="str">
        <f>TEXT(Data[[#This Row],[Date]],"mmm")</f>
        <v>Aug</v>
      </c>
      <c r="D385" t="s">
        <v>6</v>
      </c>
      <c r="E385" t="s">
        <v>10</v>
      </c>
      <c r="F385" s="3">
        <v>6300</v>
      </c>
      <c r="G385" s="3">
        <v>7269</v>
      </c>
      <c r="H385" s="3">
        <v>-969</v>
      </c>
    </row>
    <row r="386" spans="1:8" x14ac:dyDescent="0.35">
      <c r="A386" s="1">
        <v>44439</v>
      </c>
      <c r="B386" s="2">
        <f>YEAR(Data[[#This Row],[Date]])</f>
        <v>2021</v>
      </c>
      <c r="C386" s="2" t="str">
        <f>TEXT(Data[[#This Row],[Date]],"mmm")</f>
        <v>Aug</v>
      </c>
      <c r="D386" t="s">
        <v>6</v>
      </c>
      <c r="E386" t="s">
        <v>11</v>
      </c>
      <c r="F386" s="3">
        <v>5818</v>
      </c>
      <c r="G386" s="3">
        <v>13330</v>
      </c>
      <c r="H386" s="3">
        <v>-7512</v>
      </c>
    </row>
    <row r="387" spans="1:8" x14ac:dyDescent="0.35">
      <c r="A387" s="1">
        <v>44439</v>
      </c>
      <c r="B387" s="2">
        <f>YEAR(Data[[#This Row],[Date]])</f>
        <v>2021</v>
      </c>
      <c r="C387" s="2" t="str">
        <f>TEXT(Data[[#This Row],[Date]],"mmm")</f>
        <v>Aug</v>
      </c>
      <c r="D387" t="s">
        <v>12</v>
      </c>
      <c r="E387" t="s">
        <v>7</v>
      </c>
      <c r="F387" s="3">
        <v>14015</v>
      </c>
      <c r="G387" s="3">
        <v>13234</v>
      </c>
      <c r="H387" s="3">
        <v>781</v>
      </c>
    </row>
    <row r="388" spans="1:8" x14ac:dyDescent="0.35">
      <c r="A388" s="1">
        <v>44439</v>
      </c>
      <c r="B388" s="2">
        <f>YEAR(Data[[#This Row],[Date]])</f>
        <v>2021</v>
      </c>
      <c r="C388" s="2" t="str">
        <f>TEXT(Data[[#This Row],[Date]],"mmm")</f>
        <v>Aug</v>
      </c>
      <c r="D388" t="s">
        <v>12</v>
      </c>
      <c r="E388" t="s">
        <v>8</v>
      </c>
      <c r="F388" s="3">
        <v>8254</v>
      </c>
      <c r="G388" s="3">
        <v>1760</v>
      </c>
      <c r="H388" s="3">
        <v>6494</v>
      </c>
    </row>
    <row r="389" spans="1:8" x14ac:dyDescent="0.35">
      <c r="A389" s="1">
        <v>44439</v>
      </c>
      <c r="B389" s="2">
        <f>YEAR(Data[[#This Row],[Date]])</f>
        <v>2021</v>
      </c>
      <c r="C389" s="2" t="str">
        <f>TEXT(Data[[#This Row],[Date]],"mmm")</f>
        <v>Aug</v>
      </c>
      <c r="D389" t="s">
        <v>12</v>
      </c>
      <c r="E389" t="s">
        <v>9</v>
      </c>
      <c r="F389" s="3">
        <v>9350</v>
      </c>
      <c r="G389" s="3">
        <v>7238</v>
      </c>
      <c r="H389" s="3">
        <v>2112</v>
      </c>
    </row>
    <row r="390" spans="1:8" x14ac:dyDescent="0.35">
      <c r="A390" s="1">
        <v>44439</v>
      </c>
      <c r="B390" s="2">
        <f>YEAR(Data[[#This Row],[Date]])</f>
        <v>2021</v>
      </c>
      <c r="C390" s="2" t="str">
        <f>TEXT(Data[[#This Row],[Date]],"mmm")</f>
        <v>Aug</v>
      </c>
      <c r="D390" t="s">
        <v>12</v>
      </c>
      <c r="E390" t="s">
        <v>10</v>
      </c>
      <c r="F390" s="3">
        <v>8090</v>
      </c>
      <c r="G390" s="3">
        <v>12637</v>
      </c>
      <c r="H390" s="3">
        <v>-4547</v>
      </c>
    </row>
    <row r="391" spans="1:8" x14ac:dyDescent="0.35">
      <c r="A391" s="1">
        <v>44439</v>
      </c>
      <c r="B391" s="2">
        <f>YEAR(Data[[#This Row],[Date]])</f>
        <v>2021</v>
      </c>
      <c r="C391" s="2" t="str">
        <f>TEXT(Data[[#This Row],[Date]],"mmm")</f>
        <v>Aug</v>
      </c>
      <c r="D391" t="s">
        <v>12</v>
      </c>
      <c r="E391" t="s">
        <v>11</v>
      </c>
      <c r="F391" s="3">
        <v>14647</v>
      </c>
      <c r="G391" s="3">
        <v>12139</v>
      </c>
      <c r="H391" s="3">
        <v>2508</v>
      </c>
    </row>
    <row r="392" spans="1:8" x14ac:dyDescent="0.35">
      <c r="A392" s="1">
        <v>44439</v>
      </c>
      <c r="B392" s="2">
        <f>YEAR(Data[[#This Row],[Date]])</f>
        <v>2021</v>
      </c>
      <c r="C392" s="2" t="str">
        <f>TEXT(Data[[#This Row],[Date]],"mmm")</f>
        <v>Aug</v>
      </c>
      <c r="D392" t="s">
        <v>13</v>
      </c>
      <c r="E392" t="s">
        <v>7</v>
      </c>
      <c r="F392" s="3">
        <v>11911</v>
      </c>
      <c r="G392" s="3">
        <v>9472</v>
      </c>
      <c r="H392" s="3">
        <v>2439</v>
      </c>
    </row>
    <row r="393" spans="1:8" x14ac:dyDescent="0.35">
      <c r="A393" s="1">
        <v>44439</v>
      </c>
      <c r="B393" s="2">
        <f>YEAR(Data[[#This Row],[Date]])</f>
        <v>2021</v>
      </c>
      <c r="C393" s="2" t="str">
        <f>TEXT(Data[[#This Row],[Date]],"mmm")</f>
        <v>Aug</v>
      </c>
      <c r="D393" t="s">
        <v>13</v>
      </c>
      <c r="E393" t="s">
        <v>8</v>
      </c>
      <c r="F393" s="3">
        <v>5266</v>
      </c>
      <c r="G393" s="3">
        <v>1666</v>
      </c>
      <c r="H393" s="3">
        <v>3600</v>
      </c>
    </row>
    <row r="394" spans="1:8" x14ac:dyDescent="0.35">
      <c r="A394" s="1">
        <v>44439</v>
      </c>
      <c r="B394" s="2">
        <f>YEAR(Data[[#This Row],[Date]])</f>
        <v>2021</v>
      </c>
      <c r="C394" s="2" t="str">
        <f>TEXT(Data[[#This Row],[Date]],"mmm")</f>
        <v>Aug</v>
      </c>
      <c r="D394" t="s">
        <v>13</v>
      </c>
      <c r="E394" t="s">
        <v>9</v>
      </c>
      <c r="F394" s="3">
        <v>6188</v>
      </c>
      <c r="G394" s="3">
        <v>1671</v>
      </c>
      <c r="H394" s="3">
        <v>4517</v>
      </c>
    </row>
    <row r="395" spans="1:8" x14ac:dyDescent="0.35">
      <c r="A395" s="1">
        <v>44439</v>
      </c>
      <c r="B395" s="2">
        <f>YEAR(Data[[#This Row],[Date]])</f>
        <v>2021</v>
      </c>
      <c r="C395" s="2" t="str">
        <f>TEXT(Data[[#This Row],[Date]],"mmm")</f>
        <v>Aug</v>
      </c>
      <c r="D395" t="s">
        <v>13</v>
      </c>
      <c r="E395" t="s">
        <v>10</v>
      </c>
      <c r="F395" s="3">
        <v>12161</v>
      </c>
      <c r="G395" s="3">
        <v>13348</v>
      </c>
      <c r="H395" s="3">
        <v>-1187</v>
      </c>
    </row>
    <row r="396" spans="1:8" x14ac:dyDescent="0.35">
      <c r="A396" s="1">
        <v>44439</v>
      </c>
      <c r="B396" s="2">
        <f>YEAR(Data[[#This Row],[Date]])</f>
        <v>2021</v>
      </c>
      <c r="C396" s="2" t="str">
        <f>TEXT(Data[[#This Row],[Date]],"mmm")</f>
        <v>Aug</v>
      </c>
      <c r="D396" t="s">
        <v>13</v>
      </c>
      <c r="E396" t="s">
        <v>11</v>
      </c>
      <c r="F396" s="3">
        <v>13314</v>
      </c>
      <c r="G396" s="3">
        <v>8570</v>
      </c>
      <c r="H396" s="3">
        <v>4744</v>
      </c>
    </row>
    <row r="397" spans="1:8" x14ac:dyDescent="0.35">
      <c r="A397" s="1">
        <v>44439</v>
      </c>
      <c r="B397" s="2">
        <f>YEAR(Data[[#This Row],[Date]])</f>
        <v>2021</v>
      </c>
      <c r="C397" s="2" t="str">
        <f>TEXT(Data[[#This Row],[Date]],"mmm")</f>
        <v>Aug</v>
      </c>
      <c r="D397" t="s">
        <v>14</v>
      </c>
      <c r="E397" t="s">
        <v>7</v>
      </c>
      <c r="F397" s="3">
        <v>14891</v>
      </c>
      <c r="G397" s="3">
        <v>5777</v>
      </c>
      <c r="H397" s="3">
        <v>9114</v>
      </c>
    </row>
    <row r="398" spans="1:8" x14ac:dyDescent="0.35">
      <c r="A398" s="1">
        <v>44439</v>
      </c>
      <c r="B398" s="2">
        <f>YEAR(Data[[#This Row],[Date]])</f>
        <v>2021</v>
      </c>
      <c r="C398" s="2" t="str">
        <f>TEXT(Data[[#This Row],[Date]],"mmm")</f>
        <v>Aug</v>
      </c>
      <c r="D398" t="s">
        <v>14</v>
      </c>
      <c r="E398" t="s">
        <v>8</v>
      </c>
      <c r="F398" s="3">
        <v>5900</v>
      </c>
      <c r="G398" s="3">
        <v>7677</v>
      </c>
      <c r="H398" s="3">
        <v>-1777</v>
      </c>
    </row>
    <row r="399" spans="1:8" x14ac:dyDescent="0.35">
      <c r="A399" s="1">
        <v>44439</v>
      </c>
      <c r="B399" s="2">
        <f>YEAR(Data[[#This Row],[Date]])</f>
        <v>2021</v>
      </c>
      <c r="C399" s="2" t="str">
        <f>TEXT(Data[[#This Row],[Date]],"mmm")</f>
        <v>Aug</v>
      </c>
      <c r="D399" t="s">
        <v>14</v>
      </c>
      <c r="E399" t="s">
        <v>9</v>
      </c>
      <c r="F399" s="3">
        <v>15716</v>
      </c>
      <c r="G399" s="3">
        <v>7981</v>
      </c>
      <c r="H399" s="3">
        <v>7735</v>
      </c>
    </row>
    <row r="400" spans="1:8" x14ac:dyDescent="0.35">
      <c r="A400" s="1">
        <v>44439</v>
      </c>
      <c r="B400" s="2">
        <f>YEAR(Data[[#This Row],[Date]])</f>
        <v>2021</v>
      </c>
      <c r="C400" s="2" t="str">
        <f>TEXT(Data[[#This Row],[Date]],"mmm")</f>
        <v>Aug</v>
      </c>
      <c r="D400" t="s">
        <v>14</v>
      </c>
      <c r="E400" t="s">
        <v>10</v>
      </c>
      <c r="F400" s="3">
        <v>8376</v>
      </c>
      <c r="G400" s="3">
        <v>1523</v>
      </c>
      <c r="H400" s="3">
        <v>6853</v>
      </c>
    </row>
    <row r="401" spans="1:8" x14ac:dyDescent="0.35">
      <c r="A401" s="1">
        <v>44439</v>
      </c>
      <c r="B401" s="2">
        <f>YEAR(Data[[#This Row],[Date]])</f>
        <v>2021</v>
      </c>
      <c r="C401" s="2" t="str">
        <f>TEXT(Data[[#This Row],[Date]],"mmm")</f>
        <v>Aug</v>
      </c>
      <c r="D401" t="s">
        <v>14</v>
      </c>
      <c r="E401" t="s">
        <v>11</v>
      </c>
      <c r="F401" s="3">
        <v>12160</v>
      </c>
      <c r="G401" s="3">
        <v>14389</v>
      </c>
      <c r="H401" s="3">
        <v>-2229</v>
      </c>
    </row>
    <row r="402" spans="1:8" x14ac:dyDescent="0.35">
      <c r="A402" s="1">
        <v>44469</v>
      </c>
      <c r="B402" s="2">
        <f>YEAR(Data[[#This Row],[Date]])</f>
        <v>2021</v>
      </c>
      <c r="C402" s="2" t="str">
        <f>TEXT(Data[[#This Row],[Date]],"mmm")</f>
        <v>Sep</v>
      </c>
      <c r="D402" t="s">
        <v>6</v>
      </c>
      <c r="E402" t="s">
        <v>7</v>
      </c>
      <c r="F402" s="3">
        <v>16124</v>
      </c>
      <c r="G402" s="3">
        <v>8240</v>
      </c>
      <c r="H402" s="3">
        <v>7884</v>
      </c>
    </row>
    <row r="403" spans="1:8" x14ac:dyDescent="0.35">
      <c r="A403" s="1">
        <v>44469</v>
      </c>
      <c r="B403" s="2">
        <f>YEAR(Data[[#This Row],[Date]])</f>
        <v>2021</v>
      </c>
      <c r="C403" s="2" t="str">
        <f>TEXT(Data[[#This Row],[Date]],"mmm")</f>
        <v>Sep</v>
      </c>
      <c r="D403" t="s">
        <v>6</v>
      </c>
      <c r="E403" t="s">
        <v>8</v>
      </c>
      <c r="F403" s="3">
        <v>12488</v>
      </c>
      <c r="G403" s="3">
        <v>7190</v>
      </c>
      <c r="H403" s="3">
        <v>5298</v>
      </c>
    </row>
    <row r="404" spans="1:8" x14ac:dyDescent="0.35">
      <c r="A404" s="1">
        <v>44469</v>
      </c>
      <c r="B404" s="2">
        <f>YEAR(Data[[#This Row],[Date]])</f>
        <v>2021</v>
      </c>
      <c r="C404" s="2" t="str">
        <f>TEXT(Data[[#This Row],[Date]],"mmm")</f>
        <v>Sep</v>
      </c>
      <c r="D404" t="s">
        <v>6</v>
      </c>
      <c r="E404" t="s">
        <v>9</v>
      </c>
      <c r="F404" s="3">
        <v>7240</v>
      </c>
      <c r="G404" s="3">
        <v>11453</v>
      </c>
      <c r="H404" s="3">
        <v>-4213</v>
      </c>
    </row>
    <row r="405" spans="1:8" x14ac:dyDescent="0.35">
      <c r="A405" s="1">
        <v>44469</v>
      </c>
      <c r="B405" s="2">
        <f>YEAR(Data[[#This Row],[Date]])</f>
        <v>2021</v>
      </c>
      <c r="C405" s="2" t="str">
        <f>TEXT(Data[[#This Row],[Date]],"mmm")</f>
        <v>Sep</v>
      </c>
      <c r="D405" t="s">
        <v>6</v>
      </c>
      <c r="E405" t="s">
        <v>10</v>
      </c>
      <c r="F405" s="3">
        <v>12478</v>
      </c>
      <c r="G405" s="3">
        <v>14367</v>
      </c>
      <c r="H405" s="3">
        <v>-1889</v>
      </c>
    </row>
    <row r="406" spans="1:8" x14ac:dyDescent="0.35">
      <c r="A406" s="1">
        <v>44469</v>
      </c>
      <c r="B406" s="2">
        <f>YEAR(Data[[#This Row],[Date]])</f>
        <v>2021</v>
      </c>
      <c r="C406" s="2" t="str">
        <f>TEXT(Data[[#This Row],[Date]],"mmm")</f>
        <v>Sep</v>
      </c>
      <c r="D406" t="s">
        <v>6</v>
      </c>
      <c r="E406" t="s">
        <v>11</v>
      </c>
      <c r="F406" s="3">
        <v>14394</v>
      </c>
      <c r="G406" s="3">
        <v>3878</v>
      </c>
      <c r="H406" s="3">
        <v>10516</v>
      </c>
    </row>
    <row r="407" spans="1:8" x14ac:dyDescent="0.35">
      <c r="A407" s="1">
        <v>44469</v>
      </c>
      <c r="B407" s="2">
        <f>YEAR(Data[[#This Row],[Date]])</f>
        <v>2021</v>
      </c>
      <c r="C407" s="2" t="str">
        <f>TEXT(Data[[#This Row],[Date]],"mmm")</f>
        <v>Sep</v>
      </c>
      <c r="D407" t="s">
        <v>12</v>
      </c>
      <c r="E407" t="s">
        <v>7</v>
      </c>
      <c r="F407" s="3">
        <v>6432</v>
      </c>
      <c r="G407" s="3">
        <v>14337</v>
      </c>
      <c r="H407" s="3">
        <v>-7905</v>
      </c>
    </row>
    <row r="408" spans="1:8" x14ac:dyDescent="0.35">
      <c r="A408" s="1">
        <v>44469</v>
      </c>
      <c r="B408" s="2">
        <f>YEAR(Data[[#This Row],[Date]])</f>
        <v>2021</v>
      </c>
      <c r="C408" s="2" t="str">
        <f>TEXT(Data[[#This Row],[Date]],"mmm")</f>
        <v>Sep</v>
      </c>
      <c r="D408" t="s">
        <v>12</v>
      </c>
      <c r="E408" t="s">
        <v>8</v>
      </c>
      <c r="F408" s="3">
        <v>15568</v>
      </c>
      <c r="G408" s="3">
        <v>11247</v>
      </c>
      <c r="H408" s="3">
        <v>4321</v>
      </c>
    </row>
    <row r="409" spans="1:8" x14ac:dyDescent="0.35">
      <c r="A409" s="1">
        <v>44469</v>
      </c>
      <c r="B409" s="2">
        <f>YEAR(Data[[#This Row],[Date]])</f>
        <v>2021</v>
      </c>
      <c r="C409" s="2" t="str">
        <f>TEXT(Data[[#This Row],[Date]],"mmm")</f>
        <v>Sep</v>
      </c>
      <c r="D409" t="s">
        <v>12</v>
      </c>
      <c r="E409" t="s">
        <v>9</v>
      </c>
      <c r="F409" s="3">
        <v>16178</v>
      </c>
      <c r="G409" s="3">
        <v>2276</v>
      </c>
      <c r="H409" s="3">
        <v>13902</v>
      </c>
    </row>
    <row r="410" spans="1:8" x14ac:dyDescent="0.35">
      <c r="A410" s="1">
        <v>44469</v>
      </c>
      <c r="B410" s="2">
        <f>YEAR(Data[[#This Row],[Date]])</f>
        <v>2021</v>
      </c>
      <c r="C410" s="2" t="str">
        <f>TEXT(Data[[#This Row],[Date]],"mmm")</f>
        <v>Sep</v>
      </c>
      <c r="D410" t="s">
        <v>12</v>
      </c>
      <c r="E410" t="s">
        <v>10</v>
      </c>
      <c r="F410" s="3">
        <v>2302</v>
      </c>
      <c r="G410" s="3">
        <v>1638</v>
      </c>
      <c r="H410" s="3">
        <v>664</v>
      </c>
    </row>
    <row r="411" spans="1:8" x14ac:dyDescent="0.35">
      <c r="A411" s="1">
        <v>44469</v>
      </c>
      <c r="B411" s="2">
        <f>YEAR(Data[[#This Row],[Date]])</f>
        <v>2021</v>
      </c>
      <c r="C411" s="2" t="str">
        <f>TEXT(Data[[#This Row],[Date]],"mmm")</f>
        <v>Sep</v>
      </c>
      <c r="D411" t="s">
        <v>12</v>
      </c>
      <c r="E411" t="s">
        <v>11</v>
      </c>
      <c r="F411" s="3">
        <v>2055</v>
      </c>
      <c r="G411" s="3">
        <v>14013</v>
      </c>
      <c r="H411" s="3">
        <v>-11958</v>
      </c>
    </row>
    <row r="412" spans="1:8" x14ac:dyDescent="0.35">
      <c r="A412" s="1">
        <v>44469</v>
      </c>
      <c r="B412" s="2">
        <f>YEAR(Data[[#This Row],[Date]])</f>
        <v>2021</v>
      </c>
      <c r="C412" s="2" t="str">
        <f>TEXT(Data[[#This Row],[Date]],"mmm")</f>
        <v>Sep</v>
      </c>
      <c r="D412" t="s">
        <v>13</v>
      </c>
      <c r="E412" t="s">
        <v>7</v>
      </c>
      <c r="F412" s="3">
        <v>10717</v>
      </c>
      <c r="G412" s="3">
        <v>13761</v>
      </c>
      <c r="H412" s="3">
        <v>-3044</v>
      </c>
    </row>
    <row r="413" spans="1:8" x14ac:dyDescent="0.35">
      <c r="A413" s="1">
        <v>44469</v>
      </c>
      <c r="B413" s="2">
        <f>YEAR(Data[[#This Row],[Date]])</f>
        <v>2021</v>
      </c>
      <c r="C413" s="2" t="str">
        <f>TEXT(Data[[#This Row],[Date]],"mmm")</f>
        <v>Sep</v>
      </c>
      <c r="D413" t="s">
        <v>13</v>
      </c>
      <c r="E413" t="s">
        <v>8</v>
      </c>
      <c r="F413" s="3">
        <v>10150</v>
      </c>
      <c r="G413" s="3">
        <v>3125</v>
      </c>
      <c r="H413" s="3">
        <v>7025</v>
      </c>
    </row>
    <row r="414" spans="1:8" x14ac:dyDescent="0.35">
      <c r="A414" s="1">
        <v>44469</v>
      </c>
      <c r="B414" s="2">
        <f>YEAR(Data[[#This Row],[Date]])</f>
        <v>2021</v>
      </c>
      <c r="C414" s="2" t="str">
        <f>TEXT(Data[[#This Row],[Date]],"mmm")</f>
        <v>Sep</v>
      </c>
      <c r="D414" t="s">
        <v>13</v>
      </c>
      <c r="E414" t="s">
        <v>9</v>
      </c>
      <c r="F414" s="3">
        <v>13479</v>
      </c>
      <c r="G414" s="3">
        <v>1364</v>
      </c>
      <c r="H414" s="3">
        <v>12115</v>
      </c>
    </row>
    <row r="415" spans="1:8" x14ac:dyDescent="0.35">
      <c r="A415" s="1">
        <v>44469</v>
      </c>
      <c r="B415" s="2">
        <f>YEAR(Data[[#This Row],[Date]])</f>
        <v>2021</v>
      </c>
      <c r="C415" s="2" t="str">
        <f>TEXT(Data[[#This Row],[Date]],"mmm")</f>
        <v>Sep</v>
      </c>
      <c r="D415" t="s">
        <v>13</v>
      </c>
      <c r="E415" t="s">
        <v>10</v>
      </c>
      <c r="F415" s="3">
        <v>8809</v>
      </c>
      <c r="G415" s="3">
        <v>5621</v>
      </c>
      <c r="H415" s="3">
        <v>3188</v>
      </c>
    </row>
    <row r="416" spans="1:8" x14ac:dyDescent="0.35">
      <c r="A416" s="1">
        <v>44469</v>
      </c>
      <c r="B416" s="2">
        <f>YEAR(Data[[#This Row],[Date]])</f>
        <v>2021</v>
      </c>
      <c r="C416" s="2" t="str">
        <f>TEXT(Data[[#This Row],[Date]],"mmm")</f>
        <v>Sep</v>
      </c>
      <c r="D416" t="s">
        <v>13</v>
      </c>
      <c r="E416" t="s">
        <v>11</v>
      </c>
      <c r="F416" s="3">
        <v>17034</v>
      </c>
      <c r="G416" s="3">
        <v>14623</v>
      </c>
      <c r="H416" s="3">
        <v>2411</v>
      </c>
    </row>
    <row r="417" spans="1:8" x14ac:dyDescent="0.35">
      <c r="A417" s="1">
        <v>44469</v>
      </c>
      <c r="B417" s="2">
        <f>YEAR(Data[[#This Row],[Date]])</f>
        <v>2021</v>
      </c>
      <c r="C417" s="2" t="str">
        <f>TEXT(Data[[#This Row],[Date]],"mmm")</f>
        <v>Sep</v>
      </c>
      <c r="D417" t="s">
        <v>14</v>
      </c>
      <c r="E417" t="s">
        <v>7</v>
      </c>
      <c r="F417" s="3">
        <v>7126</v>
      </c>
      <c r="G417" s="3">
        <v>6122</v>
      </c>
      <c r="H417" s="3">
        <v>1004</v>
      </c>
    </row>
    <row r="418" spans="1:8" x14ac:dyDescent="0.35">
      <c r="A418" s="1">
        <v>44469</v>
      </c>
      <c r="B418" s="2">
        <f>YEAR(Data[[#This Row],[Date]])</f>
        <v>2021</v>
      </c>
      <c r="C418" s="2" t="str">
        <f>TEXT(Data[[#This Row],[Date]],"mmm")</f>
        <v>Sep</v>
      </c>
      <c r="D418" t="s">
        <v>14</v>
      </c>
      <c r="E418" t="s">
        <v>8</v>
      </c>
      <c r="F418" s="3">
        <v>19302</v>
      </c>
      <c r="G418" s="3">
        <v>3797</v>
      </c>
      <c r="H418" s="3">
        <v>15505</v>
      </c>
    </row>
    <row r="419" spans="1:8" x14ac:dyDescent="0.35">
      <c r="A419" s="1">
        <v>44469</v>
      </c>
      <c r="B419" s="2">
        <f>YEAR(Data[[#This Row],[Date]])</f>
        <v>2021</v>
      </c>
      <c r="C419" s="2" t="str">
        <f>TEXT(Data[[#This Row],[Date]],"mmm")</f>
        <v>Sep</v>
      </c>
      <c r="D419" t="s">
        <v>14</v>
      </c>
      <c r="E419" t="s">
        <v>9</v>
      </c>
      <c r="F419" s="3">
        <v>7870</v>
      </c>
      <c r="G419" s="3">
        <v>2531</v>
      </c>
      <c r="H419" s="3">
        <v>5339</v>
      </c>
    </row>
    <row r="420" spans="1:8" x14ac:dyDescent="0.35">
      <c r="A420" s="1">
        <v>44469</v>
      </c>
      <c r="B420" s="2">
        <f>YEAR(Data[[#This Row],[Date]])</f>
        <v>2021</v>
      </c>
      <c r="C420" s="2" t="str">
        <f>TEXT(Data[[#This Row],[Date]],"mmm")</f>
        <v>Sep</v>
      </c>
      <c r="D420" t="s">
        <v>14</v>
      </c>
      <c r="E420" t="s">
        <v>10</v>
      </c>
      <c r="F420" s="3">
        <v>10172</v>
      </c>
      <c r="G420" s="3">
        <v>4345</v>
      </c>
      <c r="H420" s="3">
        <v>5827</v>
      </c>
    </row>
    <row r="421" spans="1:8" x14ac:dyDescent="0.35">
      <c r="A421" s="1">
        <v>44469</v>
      </c>
      <c r="B421" s="2">
        <f>YEAR(Data[[#This Row],[Date]])</f>
        <v>2021</v>
      </c>
      <c r="C421" s="2" t="str">
        <f>TEXT(Data[[#This Row],[Date]],"mmm")</f>
        <v>Sep</v>
      </c>
      <c r="D421" t="s">
        <v>14</v>
      </c>
      <c r="E421" t="s">
        <v>11</v>
      </c>
      <c r="F421" s="3">
        <v>9673</v>
      </c>
      <c r="G421" s="3">
        <v>7949</v>
      </c>
      <c r="H421" s="3">
        <v>1724</v>
      </c>
    </row>
    <row r="422" spans="1:8" x14ac:dyDescent="0.35">
      <c r="A422" s="1">
        <v>44500</v>
      </c>
      <c r="B422" s="2">
        <f>YEAR(Data[[#This Row],[Date]])</f>
        <v>2021</v>
      </c>
      <c r="C422" s="2" t="str">
        <f>TEXT(Data[[#This Row],[Date]],"mmm")</f>
        <v>Oct</v>
      </c>
      <c r="D422" t="s">
        <v>6</v>
      </c>
      <c r="E422" t="s">
        <v>7</v>
      </c>
      <c r="F422" s="3">
        <v>8882</v>
      </c>
      <c r="G422" s="3">
        <v>2906</v>
      </c>
      <c r="H422" s="3">
        <v>5976</v>
      </c>
    </row>
    <row r="423" spans="1:8" x14ac:dyDescent="0.35">
      <c r="A423" s="1">
        <v>44500</v>
      </c>
      <c r="B423" s="2">
        <f>YEAR(Data[[#This Row],[Date]])</f>
        <v>2021</v>
      </c>
      <c r="C423" s="2" t="str">
        <f>TEXT(Data[[#This Row],[Date]],"mmm")</f>
        <v>Oct</v>
      </c>
      <c r="D423" t="s">
        <v>6</v>
      </c>
      <c r="E423" t="s">
        <v>8</v>
      </c>
      <c r="F423" s="3">
        <v>5086</v>
      </c>
      <c r="G423" s="3">
        <v>14503</v>
      </c>
      <c r="H423" s="3">
        <v>-9417</v>
      </c>
    </row>
    <row r="424" spans="1:8" x14ac:dyDescent="0.35">
      <c r="A424" s="1">
        <v>44500</v>
      </c>
      <c r="B424" s="2">
        <f>YEAR(Data[[#This Row],[Date]])</f>
        <v>2021</v>
      </c>
      <c r="C424" s="2" t="str">
        <f>TEXT(Data[[#This Row],[Date]],"mmm")</f>
        <v>Oct</v>
      </c>
      <c r="D424" t="s">
        <v>6</v>
      </c>
      <c r="E424" t="s">
        <v>9</v>
      </c>
      <c r="F424" s="3">
        <v>10152</v>
      </c>
      <c r="G424" s="3">
        <v>6750</v>
      </c>
      <c r="H424" s="3">
        <v>3402</v>
      </c>
    </row>
    <row r="425" spans="1:8" x14ac:dyDescent="0.35">
      <c r="A425" s="1">
        <v>44500</v>
      </c>
      <c r="B425" s="2">
        <f>YEAR(Data[[#This Row],[Date]])</f>
        <v>2021</v>
      </c>
      <c r="C425" s="2" t="str">
        <f>TEXT(Data[[#This Row],[Date]],"mmm")</f>
        <v>Oct</v>
      </c>
      <c r="D425" t="s">
        <v>6</v>
      </c>
      <c r="E425" t="s">
        <v>10</v>
      </c>
      <c r="F425" s="3">
        <v>14772</v>
      </c>
      <c r="G425" s="3">
        <v>11267</v>
      </c>
      <c r="H425" s="3">
        <v>3505</v>
      </c>
    </row>
    <row r="426" spans="1:8" x14ac:dyDescent="0.35">
      <c r="A426" s="1">
        <v>44500</v>
      </c>
      <c r="B426" s="2">
        <f>YEAR(Data[[#This Row],[Date]])</f>
        <v>2021</v>
      </c>
      <c r="C426" s="2" t="str">
        <f>TEXT(Data[[#This Row],[Date]],"mmm")</f>
        <v>Oct</v>
      </c>
      <c r="D426" t="s">
        <v>6</v>
      </c>
      <c r="E426" t="s">
        <v>11</v>
      </c>
      <c r="F426" s="3">
        <v>3062</v>
      </c>
      <c r="G426" s="3">
        <v>2976</v>
      </c>
      <c r="H426" s="3">
        <v>86</v>
      </c>
    </row>
    <row r="427" spans="1:8" x14ac:dyDescent="0.35">
      <c r="A427" s="1">
        <v>44500</v>
      </c>
      <c r="B427" s="2">
        <f>YEAR(Data[[#This Row],[Date]])</f>
        <v>2021</v>
      </c>
      <c r="C427" s="2" t="str">
        <f>TEXT(Data[[#This Row],[Date]],"mmm")</f>
        <v>Oct</v>
      </c>
      <c r="D427" t="s">
        <v>12</v>
      </c>
      <c r="E427" t="s">
        <v>7</v>
      </c>
      <c r="F427" s="3">
        <v>19680</v>
      </c>
      <c r="G427" s="3">
        <v>14542</v>
      </c>
      <c r="H427" s="3">
        <v>5138</v>
      </c>
    </row>
    <row r="428" spans="1:8" x14ac:dyDescent="0.35">
      <c r="A428" s="1">
        <v>44500</v>
      </c>
      <c r="B428" s="2">
        <f>YEAR(Data[[#This Row],[Date]])</f>
        <v>2021</v>
      </c>
      <c r="C428" s="2" t="str">
        <f>TEXT(Data[[#This Row],[Date]],"mmm")</f>
        <v>Oct</v>
      </c>
      <c r="D428" t="s">
        <v>12</v>
      </c>
      <c r="E428" t="s">
        <v>8</v>
      </c>
      <c r="F428" s="3">
        <v>8229</v>
      </c>
      <c r="G428" s="3">
        <v>8641</v>
      </c>
      <c r="H428" s="3">
        <v>-412</v>
      </c>
    </row>
    <row r="429" spans="1:8" x14ac:dyDescent="0.35">
      <c r="A429" s="1">
        <v>44500</v>
      </c>
      <c r="B429" s="2">
        <f>YEAR(Data[[#This Row],[Date]])</f>
        <v>2021</v>
      </c>
      <c r="C429" s="2" t="str">
        <f>TEXT(Data[[#This Row],[Date]],"mmm")</f>
        <v>Oct</v>
      </c>
      <c r="D429" t="s">
        <v>12</v>
      </c>
      <c r="E429" t="s">
        <v>9</v>
      </c>
      <c r="F429" s="3">
        <v>18509</v>
      </c>
      <c r="G429" s="3">
        <v>5632</v>
      </c>
      <c r="H429" s="3">
        <v>12877</v>
      </c>
    </row>
    <row r="430" spans="1:8" x14ac:dyDescent="0.35">
      <c r="A430" s="1">
        <v>44500</v>
      </c>
      <c r="B430" s="2">
        <f>YEAR(Data[[#This Row],[Date]])</f>
        <v>2021</v>
      </c>
      <c r="C430" s="2" t="str">
        <f>TEXT(Data[[#This Row],[Date]],"mmm")</f>
        <v>Oct</v>
      </c>
      <c r="D430" t="s">
        <v>12</v>
      </c>
      <c r="E430" t="s">
        <v>10</v>
      </c>
      <c r="F430" s="3">
        <v>8288</v>
      </c>
      <c r="G430" s="3">
        <v>4596</v>
      </c>
      <c r="H430" s="3">
        <v>3692</v>
      </c>
    </row>
    <row r="431" spans="1:8" x14ac:dyDescent="0.35">
      <c r="A431" s="1">
        <v>44500</v>
      </c>
      <c r="B431" s="2">
        <f>YEAR(Data[[#This Row],[Date]])</f>
        <v>2021</v>
      </c>
      <c r="C431" s="2" t="str">
        <f>TEXT(Data[[#This Row],[Date]],"mmm")</f>
        <v>Oct</v>
      </c>
      <c r="D431" t="s">
        <v>12</v>
      </c>
      <c r="E431" t="s">
        <v>11</v>
      </c>
      <c r="F431" s="3">
        <v>13475</v>
      </c>
      <c r="G431" s="3">
        <v>7168</v>
      </c>
      <c r="H431" s="3">
        <v>6307</v>
      </c>
    </row>
    <row r="432" spans="1:8" x14ac:dyDescent="0.35">
      <c r="A432" s="1">
        <v>44500</v>
      </c>
      <c r="B432" s="2">
        <f>YEAR(Data[[#This Row],[Date]])</f>
        <v>2021</v>
      </c>
      <c r="C432" s="2" t="str">
        <f>TEXT(Data[[#This Row],[Date]],"mmm")</f>
        <v>Oct</v>
      </c>
      <c r="D432" t="s">
        <v>13</v>
      </c>
      <c r="E432" t="s">
        <v>7</v>
      </c>
      <c r="F432" s="3">
        <v>11795</v>
      </c>
      <c r="G432" s="3">
        <v>8561</v>
      </c>
      <c r="H432" s="3">
        <v>3234</v>
      </c>
    </row>
    <row r="433" spans="1:8" x14ac:dyDescent="0.35">
      <c r="A433" s="1">
        <v>44500</v>
      </c>
      <c r="B433" s="2">
        <f>YEAR(Data[[#This Row],[Date]])</f>
        <v>2021</v>
      </c>
      <c r="C433" s="2" t="str">
        <f>TEXT(Data[[#This Row],[Date]],"mmm")</f>
        <v>Oct</v>
      </c>
      <c r="D433" t="s">
        <v>13</v>
      </c>
      <c r="E433" t="s">
        <v>8</v>
      </c>
      <c r="F433" s="3">
        <v>10258</v>
      </c>
      <c r="G433" s="3">
        <v>1232</v>
      </c>
      <c r="H433" s="3">
        <v>9026</v>
      </c>
    </row>
    <row r="434" spans="1:8" x14ac:dyDescent="0.35">
      <c r="A434" s="1">
        <v>44500</v>
      </c>
      <c r="B434" s="2">
        <f>YEAR(Data[[#This Row],[Date]])</f>
        <v>2021</v>
      </c>
      <c r="C434" s="2" t="str">
        <f>TEXT(Data[[#This Row],[Date]],"mmm")</f>
        <v>Oct</v>
      </c>
      <c r="D434" t="s">
        <v>13</v>
      </c>
      <c r="E434" t="s">
        <v>9</v>
      </c>
      <c r="F434" s="3">
        <v>8371</v>
      </c>
      <c r="G434" s="3">
        <v>5206</v>
      </c>
      <c r="H434" s="3">
        <v>3165</v>
      </c>
    </row>
    <row r="435" spans="1:8" x14ac:dyDescent="0.35">
      <c r="A435" s="1">
        <v>44500</v>
      </c>
      <c r="B435" s="2">
        <f>YEAR(Data[[#This Row],[Date]])</f>
        <v>2021</v>
      </c>
      <c r="C435" s="2" t="str">
        <f>TEXT(Data[[#This Row],[Date]],"mmm")</f>
        <v>Oct</v>
      </c>
      <c r="D435" t="s">
        <v>13</v>
      </c>
      <c r="E435" t="s">
        <v>10</v>
      </c>
      <c r="F435" s="3">
        <v>16369</v>
      </c>
      <c r="G435" s="3">
        <v>13910</v>
      </c>
      <c r="H435" s="3">
        <v>2459</v>
      </c>
    </row>
    <row r="436" spans="1:8" x14ac:dyDescent="0.35">
      <c r="A436" s="1">
        <v>44500</v>
      </c>
      <c r="B436" s="2">
        <f>YEAR(Data[[#This Row],[Date]])</f>
        <v>2021</v>
      </c>
      <c r="C436" s="2" t="str">
        <f>TEXT(Data[[#This Row],[Date]],"mmm")</f>
        <v>Oct</v>
      </c>
      <c r="D436" t="s">
        <v>13</v>
      </c>
      <c r="E436" t="s">
        <v>11</v>
      </c>
      <c r="F436" s="3">
        <v>9943</v>
      </c>
      <c r="G436" s="3">
        <v>13199</v>
      </c>
      <c r="H436" s="3">
        <v>-3256</v>
      </c>
    </row>
    <row r="437" spans="1:8" x14ac:dyDescent="0.35">
      <c r="A437" s="1">
        <v>44500</v>
      </c>
      <c r="B437" s="2">
        <f>YEAR(Data[[#This Row],[Date]])</f>
        <v>2021</v>
      </c>
      <c r="C437" s="2" t="str">
        <f>TEXT(Data[[#This Row],[Date]],"mmm")</f>
        <v>Oct</v>
      </c>
      <c r="D437" t="s">
        <v>14</v>
      </c>
      <c r="E437" t="s">
        <v>7</v>
      </c>
      <c r="F437" s="3">
        <v>17728</v>
      </c>
      <c r="G437" s="3">
        <v>7891</v>
      </c>
      <c r="H437" s="3">
        <v>9837</v>
      </c>
    </row>
    <row r="438" spans="1:8" x14ac:dyDescent="0.35">
      <c r="A438" s="1">
        <v>44500</v>
      </c>
      <c r="B438" s="2">
        <f>YEAR(Data[[#This Row],[Date]])</f>
        <v>2021</v>
      </c>
      <c r="C438" s="2" t="str">
        <f>TEXT(Data[[#This Row],[Date]],"mmm")</f>
        <v>Oct</v>
      </c>
      <c r="D438" t="s">
        <v>14</v>
      </c>
      <c r="E438" t="s">
        <v>8</v>
      </c>
      <c r="F438" s="3">
        <v>8738</v>
      </c>
      <c r="G438" s="3">
        <v>3472</v>
      </c>
      <c r="H438" s="3">
        <v>5266</v>
      </c>
    </row>
    <row r="439" spans="1:8" x14ac:dyDescent="0.35">
      <c r="A439" s="1">
        <v>44500</v>
      </c>
      <c r="B439" s="2">
        <f>YEAR(Data[[#This Row],[Date]])</f>
        <v>2021</v>
      </c>
      <c r="C439" s="2" t="str">
        <f>TEXT(Data[[#This Row],[Date]],"mmm")</f>
        <v>Oct</v>
      </c>
      <c r="D439" t="s">
        <v>14</v>
      </c>
      <c r="E439" t="s">
        <v>9</v>
      </c>
      <c r="F439" s="3">
        <v>17679</v>
      </c>
      <c r="G439" s="3">
        <v>2761</v>
      </c>
      <c r="H439" s="3">
        <v>14918</v>
      </c>
    </row>
    <row r="440" spans="1:8" x14ac:dyDescent="0.35">
      <c r="A440" s="1">
        <v>44500</v>
      </c>
      <c r="B440" s="2">
        <f>YEAR(Data[[#This Row],[Date]])</f>
        <v>2021</v>
      </c>
      <c r="C440" s="2" t="str">
        <f>TEXT(Data[[#This Row],[Date]],"mmm")</f>
        <v>Oct</v>
      </c>
      <c r="D440" t="s">
        <v>14</v>
      </c>
      <c r="E440" t="s">
        <v>10</v>
      </c>
      <c r="F440" s="3">
        <v>12167</v>
      </c>
      <c r="G440" s="3">
        <v>11554</v>
      </c>
      <c r="H440" s="3">
        <v>613</v>
      </c>
    </row>
    <row r="441" spans="1:8" x14ac:dyDescent="0.35">
      <c r="A441" s="1">
        <v>44500</v>
      </c>
      <c r="B441" s="2">
        <f>YEAR(Data[[#This Row],[Date]])</f>
        <v>2021</v>
      </c>
      <c r="C441" s="2" t="str">
        <f>TEXT(Data[[#This Row],[Date]],"mmm")</f>
        <v>Oct</v>
      </c>
      <c r="D441" t="s">
        <v>14</v>
      </c>
      <c r="E441" t="s">
        <v>11</v>
      </c>
      <c r="F441" s="3">
        <v>19260</v>
      </c>
      <c r="G441" s="3">
        <v>4812</v>
      </c>
      <c r="H441" s="3">
        <v>14448</v>
      </c>
    </row>
    <row r="442" spans="1:8" x14ac:dyDescent="0.35">
      <c r="A442" s="1">
        <v>44530</v>
      </c>
      <c r="B442" s="2">
        <f>YEAR(Data[[#This Row],[Date]])</f>
        <v>2021</v>
      </c>
      <c r="C442" s="2" t="str">
        <f>TEXT(Data[[#This Row],[Date]],"mmm")</f>
        <v>Nov</v>
      </c>
      <c r="D442" t="s">
        <v>6</v>
      </c>
      <c r="E442" t="s">
        <v>7</v>
      </c>
      <c r="F442" s="3">
        <v>19844</v>
      </c>
      <c r="G442" s="3">
        <v>11901</v>
      </c>
      <c r="H442" s="3">
        <v>7943</v>
      </c>
    </row>
    <row r="443" spans="1:8" x14ac:dyDescent="0.35">
      <c r="A443" s="1">
        <v>44530</v>
      </c>
      <c r="B443" s="2">
        <f>YEAR(Data[[#This Row],[Date]])</f>
        <v>2021</v>
      </c>
      <c r="C443" s="2" t="str">
        <f>TEXT(Data[[#This Row],[Date]],"mmm")</f>
        <v>Nov</v>
      </c>
      <c r="D443" t="s">
        <v>6</v>
      </c>
      <c r="E443" t="s">
        <v>8</v>
      </c>
      <c r="F443" s="3">
        <v>3605</v>
      </c>
      <c r="G443" s="3">
        <v>6622</v>
      </c>
      <c r="H443" s="3">
        <v>-3017</v>
      </c>
    </row>
    <row r="444" spans="1:8" x14ac:dyDescent="0.35">
      <c r="A444" s="1">
        <v>44530</v>
      </c>
      <c r="B444" s="2">
        <f>YEAR(Data[[#This Row],[Date]])</f>
        <v>2021</v>
      </c>
      <c r="C444" s="2" t="str">
        <f>TEXT(Data[[#This Row],[Date]],"mmm")</f>
        <v>Nov</v>
      </c>
      <c r="D444" t="s">
        <v>6</v>
      </c>
      <c r="E444" t="s">
        <v>9</v>
      </c>
      <c r="F444" s="3">
        <v>8767</v>
      </c>
      <c r="G444" s="3">
        <v>11755</v>
      </c>
      <c r="H444" s="3">
        <v>-2988</v>
      </c>
    </row>
    <row r="445" spans="1:8" x14ac:dyDescent="0.35">
      <c r="A445" s="1">
        <v>44530</v>
      </c>
      <c r="B445" s="2">
        <f>YEAR(Data[[#This Row],[Date]])</f>
        <v>2021</v>
      </c>
      <c r="C445" s="2" t="str">
        <f>TEXT(Data[[#This Row],[Date]],"mmm")</f>
        <v>Nov</v>
      </c>
      <c r="D445" t="s">
        <v>6</v>
      </c>
      <c r="E445" t="s">
        <v>10</v>
      </c>
      <c r="F445" s="3">
        <v>13613</v>
      </c>
      <c r="G445" s="3">
        <v>7986</v>
      </c>
      <c r="H445" s="3">
        <v>5627</v>
      </c>
    </row>
    <row r="446" spans="1:8" x14ac:dyDescent="0.35">
      <c r="A446" s="1">
        <v>44530</v>
      </c>
      <c r="B446" s="2">
        <f>YEAR(Data[[#This Row],[Date]])</f>
        <v>2021</v>
      </c>
      <c r="C446" s="2" t="str">
        <f>TEXT(Data[[#This Row],[Date]],"mmm")</f>
        <v>Nov</v>
      </c>
      <c r="D446" t="s">
        <v>6</v>
      </c>
      <c r="E446" t="s">
        <v>11</v>
      </c>
      <c r="F446" s="3">
        <v>12589</v>
      </c>
      <c r="G446" s="3">
        <v>14918</v>
      </c>
      <c r="H446" s="3">
        <v>-2329</v>
      </c>
    </row>
    <row r="447" spans="1:8" x14ac:dyDescent="0.35">
      <c r="A447" s="1">
        <v>44530</v>
      </c>
      <c r="B447" s="2">
        <f>YEAR(Data[[#This Row],[Date]])</f>
        <v>2021</v>
      </c>
      <c r="C447" s="2" t="str">
        <f>TEXT(Data[[#This Row],[Date]],"mmm")</f>
        <v>Nov</v>
      </c>
      <c r="D447" t="s">
        <v>12</v>
      </c>
      <c r="E447" t="s">
        <v>7</v>
      </c>
      <c r="F447" s="3">
        <v>15046</v>
      </c>
      <c r="G447" s="3">
        <v>9434</v>
      </c>
      <c r="H447" s="3">
        <v>5612</v>
      </c>
    </row>
    <row r="448" spans="1:8" x14ac:dyDescent="0.35">
      <c r="A448" s="1">
        <v>44530</v>
      </c>
      <c r="B448" s="2">
        <f>YEAR(Data[[#This Row],[Date]])</f>
        <v>2021</v>
      </c>
      <c r="C448" s="2" t="str">
        <f>TEXT(Data[[#This Row],[Date]],"mmm")</f>
        <v>Nov</v>
      </c>
      <c r="D448" t="s">
        <v>12</v>
      </c>
      <c r="E448" t="s">
        <v>8</v>
      </c>
      <c r="F448" s="3">
        <v>4590</v>
      </c>
      <c r="G448" s="3">
        <v>2063</v>
      </c>
      <c r="H448" s="3">
        <v>2527</v>
      </c>
    </row>
    <row r="449" spans="1:8" x14ac:dyDescent="0.35">
      <c r="A449" s="1">
        <v>44530</v>
      </c>
      <c r="B449" s="2">
        <f>YEAR(Data[[#This Row],[Date]])</f>
        <v>2021</v>
      </c>
      <c r="C449" s="2" t="str">
        <f>TEXT(Data[[#This Row],[Date]],"mmm")</f>
        <v>Nov</v>
      </c>
      <c r="D449" t="s">
        <v>12</v>
      </c>
      <c r="E449" t="s">
        <v>9</v>
      </c>
      <c r="F449" s="3">
        <v>6324</v>
      </c>
      <c r="G449" s="3">
        <v>11787</v>
      </c>
      <c r="H449" s="3">
        <v>-5463</v>
      </c>
    </row>
    <row r="450" spans="1:8" x14ac:dyDescent="0.35">
      <c r="A450" s="1">
        <v>44530</v>
      </c>
      <c r="B450" s="2">
        <f>YEAR(Data[[#This Row],[Date]])</f>
        <v>2021</v>
      </c>
      <c r="C450" s="2" t="str">
        <f>TEXT(Data[[#This Row],[Date]],"mmm")</f>
        <v>Nov</v>
      </c>
      <c r="D450" t="s">
        <v>12</v>
      </c>
      <c r="E450" t="s">
        <v>10</v>
      </c>
      <c r="F450" s="3">
        <v>11111</v>
      </c>
      <c r="G450" s="3">
        <v>6342</v>
      </c>
      <c r="H450" s="3">
        <v>4769</v>
      </c>
    </row>
    <row r="451" spans="1:8" x14ac:dyDescent="0.35">
      <c r="A451" s="1">
        <v>44530</v>
      </c>
      <c r="B451" s="2">
        <f>YEAR(Data[[#This Row],[Date]])</f>
        <v>2021</v>
      </c>
      <c r="C451" s="2" t="str">
        <f>TEXT(Data[[#This Row],[Date]],"mmm")</f>
        <v>Nov</v>
      </c>
      <c r="D451" t="s">
        <v>12</v>
      </c>
      <c r="E451" t="s">
        <v>11</v>
      </c>
      <c r="F451" s="3">
        <v>18389</v>
      </c>
      <c r="G451" s="3">
        <v>8489</v>
      </c>
      <c r="H451" s="3">
        <v>9900</v>
      </c>
    </row>
    <row r="452" spans="1:8" x14ac:dyDescent="0.35">
      <c r="A452" s="1">
        <v>44530</v>
      </c>
      <c r="B452" s="2">
        <f>YEAR(Data[[#This Row],[Date]])</f>
        <v>2021</v>
      </c>
      <c r="C452" s="2" t="str">
        <f>TEXT(Data[[#This Row],[Date]],"mmm")</f>
        <v>Nov</v>
      </c>
      <c r="D452" t="s">
        <v>13</v>
      </c>
      <c r="E452" t="s">
        <v>7</v>
      </c>
      <c r="F452" s="3">
        <v>10659</v>
      </c>
      <c r="G452" s="3">
        <v>13362</v>
      </c>
      <c r="H452" s="3">
        <v>-2703</v>
      </c>
    </row>
    <row r="453" spans="1:8" x14ac:dyDescent="0.35">
      <c r="A453" s="1">
        <v>44530</v>
      </c>
      <c r="B453" s="2">
        <f>YEAR(Data[[#This Row],[Date]])</f>
        <v>2021</v>
      </c>
      <c r="C453" s="2" t="str">
        <f>TEXT(Data[[#This Row],[Date]],"mmm")</f>
        <v>Nov</v>
      </c>
      <c r="D453" t="s">
        <v>13</v>
      </c>
      <c r="E453" t="s">
        <v>8</v>
      </c>
      <c r="F453" s="3">
        <v>10837</v>
      </c>
      <c r="G453" s="3">
        <v>1117</v>
      </c>
      <c r="H453" s="3">
        <v>9720</v>
      </c>
    </row>
    <row r="454" spans="1:8" x14ac:dyDescent="0.35">
      <c r="A454" s="1">
        <v>44530</v>
      </c>
      <c r="B454" s="2">
        <f>YEAR(Data[[#This Row],[Date]])</f>
        <v>2021</v>
      </c>
      <c r="C454" s="2" t="str">
        <f>TEXT(Data[[#This Row],[Date]],"mmm")</f>
        <v>Nov</v>
      </c>
      <c r="D454" t="s">
        <v>13</v>
      </c>
      <c r="E454" t="s">
        <v>9</v>
      </c>
      <c r="F454" s="3">
        <v>15917</v>
      </c>
      <c r="G454" s="3">
        <v>3551</v>
      </c>
      <c r="H454" s="3">
        <v>12366</v>
      </c>
    </row>
    <row r="455" spans="1:8" x14ac:dyDescent="0.35">
      <c r="A455" s="1">
        <v>44530</v>
      </c>
      <c r="B455" s="2">
        <f>YEAR(Data[[#This Row],[Date]])</f>
        <v>2021</v>
      </c>
      <c r="C455" s="2" t="str">
        <f>TEXT(Data[[#This Row],[Date]],"mmm")</f>
        <v>Nov</v>
      </c>
      <c r="D455" t="s">
        <v>13</v>
      </c>
      <c r="E455" t="s">
        <v>10</v>
      </c>
      <c r="F455" s="3">
        <v>16309</v>
      </c>
      <c r="G455" s="3">
        <v>14234</v>
      </c>
      <c r="H455" s="3">
        <v>2075</v>
      </c>
    </row>
    <row r="456" spans="1:8" x14ac:dyDescent="0.35">
      <c r="A456" s="1">
        <v>44530</v>
      </c>
      <c r="B456" s="2">
        <f>YEAR(Data[[#This Row],[Date]])</f>
        <v>2021</v>
      </c>
      <c r="C456" s="2" t="str">
        <f>TEXT(Data[[#This Row],[Date]],"mmm")</f>
        <v>Nov</v>
      </c>
      <c r="D456" t="s">
        <v>13</v>
      </c>
      <c r="E456" t="s">
        <v>11</v>
      </c>
      <c r="F456" s="3">
        <v>7560</v>
      </c>
      <c r="G456" s="3">
        <v>5289</v>
      </c>
      <c r="H456" s="3">
        <v>2271</v>
      </c>
    </row>
    <row r="457" spans="1:8" x14ac:dyDescent="0.35">
      <c r="A457" s="1">
        <v>44530</v>
      </c>
      <c r="B457" s="2">
        <f>YEAR(Data[[#This Row],[Date]])</f>
        <v>2021</v>
      </c>
      <c r="C457" s="2" t="str">
        <f>TEXT(Data[[#This Row],[Date]],"mmm")</f>
        <v>Nov</v>
      </c>
      <c r="D457" t="s">
        <v>14</v>
      </c>
      <c r="E457" t="s">
        <v>7</v>
      </c>
      <c r="F457" s="3">
        <v>2846</v>
      </c>
      <c r="G457" s="3">
        <v>11954</v>
      </c>
      <c r="H457" s="3">
        <v>-9108</v>
      </c>
    </row>
    <row r="458" spans="1:8" x14ac:dyDescent="0.35">
      <c r="A458" s="1">
        <v>44530</v>
      </c>
      <c r="B458" s="2">
        <f>YEAR(Data[[#This Row],[Date]])</f>
        <v>2021</v>
      </c>
      <c r="C458" s="2" t="str">
        <f>TEXT(Data[[#This Row],[Date]],"mmm")</f>
        <v>Nov</v>
      </c>
      <c r="D458" t="s">
        <v>14</v>
      </c>
      <c r="E458" t="s">
        <v>8</v>
      </c>
      <c r="F458" s="3">
        <v>15703</v>
      </c>
      <c r="G458" s="3">
        <v>14746</v>
      </c>
      <c r="H458" s="3">
        <v>957</v>
      </c>
    </row>
    <row r="459" spans="1:8" x14ac:dyDescent="0.35">
      <c r="A459" s="1">
        <v>44530</v>
      </c>
      <c r="B459" s="2">
        <f>YEAR(Data[[#This Row],[Date]])</f>
        <v>2021</v>
      </c>
      <c r="C459" s="2" t="str">
        <f>TEXT(Data[[#This Row],[Date]],"mmm")</f>
        <v>Nov</v>
      </c>
      <c r="D459" t="s">
        <v>14</v>
      </c>
      <c r="E459" t="s">
        <v>9</v>
      </c>
      <c r="F459" s="3">
        <v>8469</v>
      </c>
      <c r="G459" s="3">
        <v>14721</v>
      </c>
      <c r="H459" s="3">
        <v>-6252</v>
      </c>
    </row>
    <row r="460" spans="1:8" x14ac:dyDescent="0.35">
      <c r="A460" s="1">
        <v>44530</v>
      </c>
      <c r="B460" s="2">
        <f>YEAR(Data[[#This Row],[Date]])</f>
        <v>2021</v>
      </c>
      <c r="C460" s="2" t="str">
        <f>TEXT(Data[[#This Row],[Date]],"mmm")</f>
        <v>Nov</v>
      </c>
      <c r="D460" t="s">
        <v>14</v>
      </c>
      <c r="E460" t="s">
        <v>10</v>
      </c>
      <c r="F460" s="3">
        <v>11333</v>
      </c>
      <c r="G460" s="3">
        <v>11002</v>
      </c>
      <c r="H460" s="3">
        <v>331</v>
      </c>
    </row>
    <row r="461" spans="1:8" x14ac:dyDescent="0.35">
      <c r="A461" s="1">
        <v>44530</v>
      </c>
      <c r="B461" s="2">
        <f>YEAR(Data[[#This Row],[Date]])</f>
        <v>2021</v>
      </c>
      <c r="C461" s="2" t="str">
        <f>TEXT(Data[[#This Row],[Date]],"mmm")</f>
        <v>Nov</v>
      </c>
      <c r="D461" t="s">
        <v>14</v>
      </c>
      <c r="E461" t="s">
        <v>11</v>
      </c>
      <c r="F461" s="3">
        <v>18608</v>
      </c>
      <c r="G461" s="3">
        <v>13819</v>
      </c>
      <c r="H461" s="3">
        <v>4789</v>
      </c>
    </row>
    <row r="462" spans="1:8" x14ac:dyDescent="0.35">
      <c r="A462" s="1">
        <v>44561</v>
      </c>
      <c r="B462" s="2">
        <f>YEAR(Data[[#This Row],[Date]])</f>
        <v>2021</v>
      </c>
      <c r="C462" s="2" t="str">
        <f>TEXT(Data[[#This Row],[Date]],"mmm")</f>
        <v>Dec</v>
      </c>
      <c r="D462" t="s">
        <v>6</v>
      </c>
      <c r="E462" t="s">
        <v>7</v>
      </c>
      <c r="F462" s="3">
        <v>6208</v>
      </c>
      <c r="G462" s="3">
        <v>7283</v>
      </c>
      <c r="H462" s="3">
        <v>-1075</v>
      </c>
    </row>
    <row r="463" spans="1:8" x14ac:dyDescent="0.35">
      <c r="A463" s="1">
        <v>44561</v>
      </c>
      <c r="B463" s="2">
        <f>YEAR(Data[[#This Row],[Date]])</f>
        <v>2021</v>
      </c>
      <c r="C463" s="2" t="str">
        <f>TEXT(Data[[#This Row],[Date]],"mmm")</f>
        <v>Dec</v>
      </c>
      <c r="D463" t="s">
        <v>6</v>
      </c>
      <c r="E463" t="s">
        <v>8</v>
      </c>
      <c r="F463" s="3">
        <v>4048</v>
      </c>
      <c r="G463" s="3">
        <v>7233</v>
      </c>
      <c r="H463" s="3">
        <v>-3185</v>
      </c>
    </row>
    <row r="464" spans="1:8" x14ac:dyDescent="0.35">
      <c r="A464" s="1">
        <v>44561</v>
      </c>
      <c r="B464" s="2">
        <f>YEAR(Data[[#This Row],[Date]])</f>
        <v>2021</v>
      </c>
      <c r="C464" s="2" t="str">
        <f>TEXT(Data[[#This Row],[Date]],"mmm")</f>
        <v>Dec</v>
      </c>
      <c r="D464" t="s">
        <v>6</v>
      </c>
      <c r="E464" t="s">
        <v>9</v>
      </c>
      <c r="F464" s="3">
        <v>14941</v>
      </c>
      <c r="G464" s="3">
        <v>13607</v>
      </c>
      <c r="H464" s="3">
        <v>1334</v>
      </c>
    </row>
    <row r="465" spans="1:8" x14ac:dyDescent="0.35">
      <c r="A465" s="1">
        <v>44561</v>
      </c>
      <c r="B465" s="2">
        <f>YEAR(Data[[#This Row],[Date]])</f>
        <v>2021</v>
      </c>
      <c r="C465" s="2" t="str">
        <f>TEXT(Data[[#This Row],[Date]],"mmm")</f>
        <v>Dec</v>
      </c>
      <c r="D465" t="s">
        <v>6</v>
      </c>
      <c r="E465" t="s">
        <v>10</v>
      </c>
      <c r="F465" s="3">
        <v>11765</v>
      </c>
      <c r="G465" s="3">
        <v>2828</v>
      </c>
      <c r="H465" s="3">
        <v>8937</v>
      </c>
    </row>
    <row r="466" spans="1:8" x14ac:dyDescent="0.35">
      <c r="A466" s="1">
        <v>44561</v>
      </c>
      <c r="B466" s="2">
        <f>YEAR(Data[[#This Row],[Date]])</f>
        <v>2021</v>
      </c>
      <c r="C466" s="2" t="str">
        <f>TEXT(Data[[#This Row],[Date]],"mmm")</f>
        <v>Dec</v>
      </c>
      <c r="D466" t="s">
        <v>6</v>
      </c>
      <c r="E466" t="s">
        <v>11</v>
      </c>
      <c r="F466" s="3">
        <v>3917</v>
      </c>
      <c r="G466" s="3">
        <v>5234</v>
      </c>
      <c r="H466" s="3">
        <v>-1317</v>
      </c>
    </row>
    <row r="467" spans="1:8" x14ac:dyDescent="0.35">
      <c r="A467" s="1">
        <v>44561</v>
      </c>
      <c r="B467" s="2">
        <f>YEAR(Data[[#This Row],[Date]])</f>
        <v>2021</v>
      </c>
      <c r="C467" s="2" t="str">
        <f>TEXT(Data[[#This Row],[Date]],"mmm")</f>
        <v>Dec</v>
      </c>
      <c r="D467" t="s">
        <v>12</v>
      </c>
      <c r="E467" t="s">
        <v>7</v>
      </c>
      <c r="F467" s="3">
        <v>8988</v>
      </c>
      <c r="G467" s="3">
        <v>3026</v>
      </c>
      <c r="H467" s="3">
        <v>5962</v>
      </c>
    </row>
    <row r="468" spans="1:8" x14ac:dyDescent="0.35">
      <c r="A468" s="1">
        <v>44561</v>
      </c>
      <c r="B468" s="2">
        <f>YEAR(Data[[#This Row],[Date]])</f>
        <v>2021</v>
      </c>
      <c r="C468" s="2" t="str">
        <f>TEXT(Data[[#This Row],[Date]],"mmm")</f>
        <v>Dec</v>
      </c>
      <c r="D468" t="s">
        <v>12</v>
      </c>
      <c r="E468" t="s">
        <v>8</v>
      </c>
      <c r="F468" s="3">
        <v>16594</v>
      </c>
      <c r="G468" s="3">
        <v>4744</v>
      </c>
      <c r="H468" s="3">
        <v>11850</v>
      </c>
    </row>
    <row r="469" spans="1:8" x14ac:dyDescent="0.35">
      <c r="A469" s="1">
        <v>44561</v>
      </c>
      <c r="B469" s="2">
        <f>YEAR(Data[[#This Row],[Date]])</f>
        <v>2021</v>
      </c>
      <c r="C469" s="2" t="str">
        <f>TEXT(Data[[#This Row],[Date]],"mmm")</f>
        <v>Dec</v>
      </c>
      <c r="D469" t="s">
        <v>12</v>
      </c>
      <c r="E469" t="s">
        <v>9</v>
      </c>
      <c r="F469" s="3">
        <v>14977</v>
      </c>
      <c r="G469" s="3">
        <v>11231</v>
      </c>
      <c r="H469" s="3">
        <v>3746</v>
      </c>
    </row>
    <row r="470" spans="1:8" x14ac:dyDescent="0.35">
      <c r="A470" s="1">
        <v>44561</v>
      </c>
      <c r="B470" s="2">
        <f>YEAR(Data[[#This Row],[Date]])</f>
        <v>2021</v>
      </c>
      <c r="C470" s="2" t="str">
        <f>TEXT(Data[[#This Row],[Date]],"mmm")</f>
        <v>Dec</v>
      </c>
      <c r="D470" t="s">
        <v>12</v>
      </c>
      <c r="E470" t="s">
        <v>10</v>
      </c>
      <c r="F470" s="3">
        <v>2009</v>
      </c>
      <c r="G470" s="3">
        <v>1260</v>
      </c>
      <c r="H470" s="3">
        <v>749</v>
      </c>
    </row>
    <row r="471" spans="1:8" x14ac:dyDescent="0.35">
      <c r="A471" s="1">
        <v>44561</v>
      </c>
      <c r="B471" s="2">
        <f>YEAR(Data[[#This Row],[Date]])</f>
        <v>2021</v>
      </c>
      <c r="C471" s="2" t="str">
        <f>TEXT(Data[[#This Row],[Date]],"mmm")</f>
        <v>Dec</v>
      </c>
      <c r="D471" t="s">
        <v>12</v>
      </c>
      <c r="E471" t="s">
        <v>11</v>
      </c>
      <c r="F471" s="3">
        <v>11865</v>
      </c>
      <c r="G471" s="3">
        <v>3219</v>
      </c>
      <c r="H471" s="3">
        <v>8646</v>
      </c>
    </row>
    <row r="472" spans="1:8" x14ac:dyDescent="0.35">
      <c r="A472" s="1">
        <v>44561</v>
      </c>
      <c r="B472" s="2">
        <f>YEAR(Data[[#This Row],[Date]])</f>
        <v>2021</v>
      </c>
      <c r="C472" s="2" t="str">
        <f>TEXT(Data[[#This Row],[Date]],"mmm")</f>
        <v>Dec</v>
      </c>
      <c r="D472" t="s">
        <v>13</v>
      </c>
      <c r="E472" t="s">
        <v>7</v>
      </c>
      <c r="F472" s="3">
        <v>9041</v>
      </c>
      <c r="G472" s="3">
        <v>3060</v>
      </c>
      <c r="H472" s="3">
        <v>5981</v>
      </c>
    </row>
    <row r="473" spans="1:8" x14ac:dyDescent="0.35">
      <c r="A473" s="1">
        <v>44561</v>
      </c>
      <c r="B473" s="2">
        <f>YEAR(Data[[#This Row],[Date]])</f>
        <v>2021</v>
      </c>
      <c r="C473" s="2" t="str">
        <f>TEXT(Data[[#This Row],[Date]],"mmm")</f>
        <v>Dec</v>
      </c>
      <c r="D473" t="s">
        <v>13</v>
      </c>
      <c r="E473" t="s">
        <v>8</v>
      </c>
      <c r="F473" s="3">
        <v>7287</v>
      </c>
      <c r="G473" s="3">
        <v>12905</v>
      </c>
      <c r="H473" s="3">
        <v>-5618</v>
      </c>
    </row>
    <row r="474" spans="1:8" x14ac:dyDescent="0.35">
      <c r="A474" s="1">
        <v>44561</v>
      </c>
      <c r="B474" s="2">
        <f>YEAR(Data[[#This Row],[Date]])</f>
        <v>2021</v>
      </c>
      <c r="C474" s="2" t="str">
        <f>TEXT(Data[[#This Row],[Date]],"mmm")</f>
        <v>Dec</v>
      </c>
      <c r="D474" t="s">
        <v>13</v>
      </c>
      <c r="E474" t="s">
        <v>9</v>
      </c>
      <c r="F474" s="3">
        <v>3619</v>
      </c>
      <c r="G474" s="3">
        <v>9512</v>
      </c>
      <c r="H474" s="3">
        <v>-5893</v>
      </c>
    </row>
    <row r="475" spans="1:8" x14ac:dyDescent="0.35">
      <c r="A475" s="1">
        <v>44561</v>
      </c>
      <c r="B475" s="2">
        <f>YEAR(Data[[#This Row],[Date]])</f>
        <v>2021</v>
      </c>
      <c r="C475" s="2" t="str">
        <f>TEXT(Data[[#This Row],[Date]],"mmm")</f>
        <v>Dec</v>
      </c>
      <c r="D475" t="s">
        <v>13</v>
      </c>
      <c r="E475" t="s">
        <v>10</v>
      </c>
      <c r="F475" s="3">
        <v>3342</v>
      </c>
      <c r="G475" s="3">
        <v>14924</v>
      </c>
      <c r="H475" s="3">
        <v>-11582</v>
      </c>
    </row>
    <row r="476" spans="1:8" x14ac:dyDescent="0.35">
      <c r="A476" s="1">
        <v>44561</v>
      </c>
      <c r="B476" s="2">
        <f>YEAR(Data[[#This Row],[Date]])</f>
        <v>2021</v>
      </c>
      <c r="C476" s="2" t="str">
        <f>TEXT(Data[[#This Row],[Date]],"mmm")</f>
        <v>Dec</v>
      </c>
      <c r="D476" t="s">
        <v>13</v>
      </c>
      <c r="E476" t="s">
        <v>11</v>
      </c>
      <c r="F476" s="3">
        <v>12568</v>
      </c>
      <c r="G476" s="3">
        <v>3832</v>
      </c>
      <c r="H476" s="3">
        <v>8736</v>
      </c>
    </row>
    <row r="477" spans="1:8" x14ac:dyDescent="0.35">
      <c r="A477" s="1">
        <v>44561</v>
      </c>
      <c r="B477" s="2">
        <f>YEAR(Data[[#This Row],[Date]])</f>
        <v>2021</v>
      </c>
      <c r="C477" s="2" t="str">
        <f>TEXT(Data[[#This Row],[Date]],"mmm")</f>
        <v>Dec</v>
      </c>
      <c r="D477" t="s">
        <v>14</v>
      </c>
      <c r="E477" t="s">
        <v>7</v>
      </c>
      <c r="F477" s="3">
        <v>16231</v>
      </c>
      <c r="G477" s="3">
        <v>11230</v>
      </c>
      <c r="H477" s="3">
        <v>5001</v>
      </c>
    </row>
    <row r="478" spans="1:8" x14ac:dyDescent="0.35">
      <c r="A478" s="1">
        <v>44561</v>
      </c>
      <c r="B478" s="2">
        <f>YEAR(Data[[#This Row],[Date]])</f>
        <v>2021</v>
      </c>
      <c r="C478" s="2" t="str">
        <f>TEXT(Data[[#This Row],[Date]],"mmm")</f>
        <v>Dec</v>
      </c>
      <c r="D478" t="s">
        <v>14</v>
      </c>
      <c r="E478" t="s">
        <v>8</v>
      </c>
      <c r="F478" s="3">
        <v>5490</v>
      </c>
      <c r="G478" s="3">
        <v>12869</v>
      </c>
      <c r="H478" s="3">
        <v>-7379</v>
      </c>
    </row>
    <row r="479" spans="1:8" x14ac:dyDescent="0.35">
      <c r="A479" s="1">
        <v>44561</v>
      </c>
      <c r="B479" s="2">
        <f>YEAR(Data[[#This Row],[Date]])</f>
        <v>2021</v>
      </c>
      <c r="C479" s="2" t="str">
        <f>TEXT(Data[[#This Row],[Date]],"mmm")</f>
        <v>Dec</v>
      </c>
      <c r="D479" t="s">
        <v>14</v>
      </c>
      <c r="E479" t="s">
        <v>9</v>
      </c>
      <c r="F479" s="3">
        <v>11310</v>
      </c>
      <c r="G479" s="3">
        <v>8984</v>
      </c>
      <c r="H479" s="3">
        <v>2326</v>
      </c>
    </row>
    <row r="480" spans="1:8" x14ac:dyDescent="0.35">
      <c r="A480" s="1">
        <v>44561</v>
      </c>
      <c r="B480" s="2">
        <f>YEAR(Data[[#This Row],[Date]])</f>
        <v>2021</v>
      </c>
      <c r="C480" s="2" t="str">
        <f>TEXT(Data[[#This Row],[Date]],"mmm")</f>
        <v>Dec</v>
      </c>
      <c r="D480" t="s">
        <v>14</v>
      </c>
      <c r="E480" t="s">
        <v>10</v>
      </c>
      <c r="F480" s="3">
        <v>19988</v>
      </c>
      <c r="G480" s="3">
        <v>13219</v>
      </c>
      <c r="H480" s="3">
        <v>6769</v>
      </c>
    </row>
    <row r="481" spans="1:8" x14ac:dyDescent="0.35">
      <c r="A481" s="1">
        <v>44561</v>
      </c>
      <c r="B481" s="2">
        <f>YEAR(Data[[#This Row],[Date]])</f>
        <v>2021</v>
      </c>
      <c r="C481" s="2" t="str">
        <f>TEXT(Data[[#This Row],[Date]],"mmm")</f>
        <v>Dec</v>
      </c>
      <c r="D481" t="s">
        <v>14</v>
      </c>
      <c r="E481" t="s">
        <v>11</v>
      </c>
      <c r="F481" s="3">
        <v>2235</v>
      </c>
      <c r="G481" s="3">
        <v>11161</v>
      </c>
      <c r="H481" s="3">
        <v>-8926</v>
      </c>
    </row>
    <row r="482" spans="1:8" x14ac:dyDescent="0.35">
      <c r="A482" s="1">
        <v>44592</v>
      </c>
      <c r="B482" s="2">
        <f>YEAR(Data[[#This Row],[Date]])</f>
        <v>2022</v>
      </c>
      <c r="C482" s="2" t="str">
        <f>TEXT(Data[[#This Row],[Date]],"mmm")</f>
        <v>Jan</v>
      </c>
      <c r="D482" t="s">
        <v>6</v>
      </c>
      <c r="E482" t="s">
        <v>7</v>
      </c>
      <c r="F482" s="3">
        <v>3908</v>
      </c>
      <c r="G482" s="3">
        <v>9567</v>
      </c>
      <c r="H482" s="3">
        <v>-5659</v>
      </c>
    </row>
    <row r="483" spans="1:8" x14ac:dyDescent="0.35">
      <c r="A483" s="1">
        <v>44592</v>
      </c>
      <c r="B483" s="2">
        <f>YEAR(Data[[#This Row],[Date]])</f>
        <v>2022</v>
      </c>
      <c r="C483" s="2" t="str">
        <f>TEXT(Data[[#This Row],[Date]],"mmm")</f>
        <v>Jan</v>
      </c>
      <c r="D483" t="s">
        <v>6</v>
      </c>
      <c r="E483" t="s">
        <v>8</v>
      </c>
      <c r="F483" s="3">
        <v>5530</v>
      </c>
      <c r="G483" s="3">
        <v>6256</v>
      </c>
      <c r="H483" s="3">
        <v>-726</v>
      </c>
    </row>
    <row r="484" spans="1:8" x14ac:dyDescent="0.35">
      <c r="A484" s="1">
        <v>44592</v>
      </c>
      <c r="B484" s="2">
        <f>YEAR(Data[[#This Row],[Date]])</f>
        <v>2022</v>
      </c>
      <c r="C484" s="2" t="str">
        <f>TEXT(Data[[#This Row],[Date]],"mmm")</f>
        <v>Jan</v>
      </c>
      <c r="D484" t="s">
        <v>6</v>
      </c>
      <c r="E484" t="s">
        <v>9</v>
      </c>
      <c r="F484" s="3">
        <v>10162</v>
      </c>
      <c r="G484" s="3">
        <v>10762</v>
      </c>
      <c r="H484" s="3">
        <v>-600</v>
      </c>
    </row>
    <row r="485" spans="1:8" x14ac:dyDescent="0.35">
      <c r="A485" s="1">
        <v>44592</v>
      </c>
      <c r="B485" s="2">
        <f>YEAR(Data[[#This Row],[Date]])</f>
        <v>2022</v>
      </c>
      <c r="C485" s="2" t="str">
        <f>TEXT(Data[[#This Row],[Date]],"mmm")</f>
        <v>Jan</v>
      </c>
      <c r="D485" t="s">
        <v>6</v>
      </c>
      <c r="E485" t="s">
        <v>10</v>
      </c>
      <c r="F485" s="3">
        <v>7415</v>
      </c>
      <c r="G485" s="3">
        <v>4391</v>
      </c>
      <c r="H485" s="3">
        <v>3024</v>
      </c>
    </row>
    <row r="486" spans="1:8" x14ac:dyDescent="0.35">
      <c r="A486" s="1">
        <v>44592</v>
      </c>
      <c r="B486" s="2">
        <f>YEAR(Data[[#This Row],[Date]])</f>
        <v>2022</v>
      </c>
      <c r="C486" s="2" t="str">
        <f>TEXT(Data[[#This Row],[Date]],"mmm")</f>
        <v>Jan</v>
      </c>
      <c r="D486" t="s">
        <v>6</v>
      </c>
      <c r="E486" t="s">
        <v>11</v>
      </c>
      <c r="F486" s="3">
        <v>13157</v>
      </c>
      <c r="G486" s="3">
        <v>12835</v>
      </c>
      <c r="H486" s="3">
        <v>322</v>
      </c>
    </row>
    <row r="487" spans="1:8" x14ac:dyDescent="0.35">
      <c r="A487" s="1">
        <v>44592</v>
      </c>
      <c r="B487" s="2">
        <f>YEAR(Data[[#This Row],[Date]])</f>
        <v>2022</v>
      </c>
      <c r="C487" s="2" t="str">
        <f>TEXT(Data[[#This Row],[Date]],"mmm")</f>
        <v>Jan</v>
      </c>
      <c r="D487" t="s">
        <v>12</v>
      </c>
      <c r="E487" t="s">
        <v>7</v>
      </c>
      <c r="F487" s="3">
        <v>7951</v>
      </c>
      <c r="G487" s="3">
        <v>6468</v>
      </c>
      <c r="H487" s="3">
        <v>1483</v>
      </c>
    </row>
    <row r="488" spans="1:8" x14ac:dyDescent="0.35">
      <c r="A488" s="1">
        <v>44592</v>
      </c>
      <c r="B488" s="2">
        <f>YEAR(Data[[#This Row],[Date]])</f>
        <v>2022</v>
      </c>
      <c r="C488" s="2" t="str">
        <f>TEXT(Data[[#This Row],[Date]],"mmm")</f>
        <v>Jan</v>
      </c>
      <c r="D488" t="s">
        <v>12</v>
      </c>
      <c r="E488" t="s">
        <v>8</v>
      </c>
      <c r="F488" s="3">
        <v>10007</v>
      </c>
      <c r="G488" s="3">
        <v>13042</v>
      </c>
      <c r="H488" s="3">
        <v>-3035</v>
      </c>
    </row>
    <row r="489" spans="1:8" x14ac:dyDescent="0.35">
      <c r="A489" s="1">
        <v>44592</v>
      </c>
      <c r="B489" s="2">
        <f>YEAR(Data[[#This Row],[Date]])</f>
        <v>2022</v>
      </c>
      <c r="C489" s="2" t="str">
        <f>TEXT(Data[[#This Row],[Date]],"mmm")</f>
        <v>Jan</v>
      </c>
      <c r="D489" t="s">
        <v>12</v>
      </c>
      <c r="E489" t="s">
        <v>9</v>
      </c>
      <c r="F489" s="3">
        <v>11064</v>
      </c>
      <c r="G489" s="3">
        <v>10444</v>
      </c>
      <c r="H489" s="3">
        <v>620</v>
      </c>
    </row>
    <row r="490" spans="1:8" x14ac:dyDescent="0.35">
      <c r="A490" s="1">
        <v>44592</v>
      </c>
      <c r="B490" s="2">
        <f>YEAR(Data[[#This Row],[Date]])</f>
        <v>2022</v>
      </c>
      <c r="C490" s="2" t="str">
        <f>TEXT(Data[[#This Row],[Date]],"mmm")</f>
        <v>Jan</v>
      </c>
      <c r="D490" t="s">
        <v>12</v>
      </c>
      <c r="E490" t="s">
        <v>10</v>
      </c>
      <c r="F490" s="3">
        <v>17524</v>
      </c>
      <c r="G490" s="3">
        <v>3898</v>
      </c>
      <c r="H490" s="3">
        <v>13626</v>
      </c>
    </row>
    <row r="491" spans="1:8" x14ac:dyDescent="0.35">
      <c r="A491" s="1">
        <v>44592</v>
      </c>
      <c r="B491" s="2">
        <f>YEAR(Data[[#This Row],[Date]])</f>
        <v>2022</v>
      </c>
      <c r="C491" s="2" t="str">
        <f>TEXT(Data[[#This Row],[Date]],"mmm")</f>
        <v>Jan</v>
      </c>
      <c r="D491" t="s">
        <v>12</v>
      </c>
      <c r="E491" t="s">
        <v>11</v>
      </c>
      <c r="F491" s="3">
        <v>2077</v>
      </c>
      <c r="G491" s="3">
        <v>8577</v>
      </c>
      <c r="H491" s="3">
        <v>-6500</v>
      </c>
    </row>
    <row r="492" spans="1:8" x14ac:dyDescent="0.35">
      <c r="A492" s="1">
        <v>44592</v>
      </c>
      <c r="B492" s="2">
        <f>YEAR(Data[[#This Row],[Date]])</f>
        <v>2022</v>
      </c>
      <c r="C492" s="2" t="str">
        <f>TEXT(Data[[#This Row],[Date]],"mmm")</f>
        <v>Jan</v>
      </c>
      <c r="D492" t="s">
        <v>13</v>
      </c>
      <c r="E492" t="s">
        <v>7</v>
      </c>
      <c r="F492" s="3">
        <v>18984</v>
      </c>
      <c r="G492" s="3">
        <v>2065</v>
      </c>
      <c r="H492" s="3">
        <v>16919</v>
      </c>
    </row>
    <row r="493" spans="1:8" x14ac:dyDescent="0.35">
      <c r="A493" s="1">
        <v>44592</v>
      </c>
      <c r="B493" s="2">
        <f>YEAR(Data[[#This Row],[Date]])</f>
        <v>2022</v>
      </c>
      <c r="C493" s="2" t="str">
        <f>TEXT(Data[[#This Row],[Date]],"mmm")</f>
        <v>Jan</v>
      </c>
      <c r="D493" t="s">
        <v>13</v>
      </c>
      <c r="E493" t="s">
        <v>8</v>
      </c>
      <c r="F493" s="3">
        <v>12535</v>
      </c>
      <c r="G493" s="3">
        <v>11055</v>
      </c>
      <c r="H493" s="3">
        <v>1480</v>
      </c>
    </row>
    <row r="494" spans="1:8" x14ac:dyDescent="0.35">
      <c r="A494" s="1">
        <v>44592</v>
      </c>
      <c r="B494" s="2">
        <f>YEAR(Data[[#This Row],[Date]])</f>
        <v>2022</v>
      </c>
      <c r="C494" s="2" t="str">
        <f>TEXT(Data[[#This Row],[Date]],"mmm")</f>
        <v>Jan</v>
      </c>
      <c r="D494" t="s">
        <v>13</v>
      </c>
      <c r="E494" t="s">
        <v>9</v>
      </c>
      <c r="F494" s="3">
        <v>11510</v>
      </c>
      <c r="G494" s="3">
        <v>13903</v>
      </c>
      <c r="H494" s="3">
        <v>-2393</v>
      </c>
    </row>
    <row r="495" spans="1:8" x14ac:dyDescent="0.35">
      <c r="A495" s="1">
        <v>44592</v>
      </c>
      <c r="B495" s="2">
        <f>YEAR(Data[[#This Row],[Date]])</f>
        <v>2022</v>
      </c>
      <c r="C495" s="2" t="str">
        <f>TEXT(Data[[#This Row],[Date]],"mmm")</f>
        <v>Jan</v>
      </c>
      <c r="D495" t="s">
        <v>13</v>
      </c>
      <c r="E495" t="s">
        <v>10</v>
      </c>
      <c r="F495" s="3">
        <v>8943</v>
      </c>
      <c r="G495" s="3">
        <v>12954</v>
      </c>
      <c r="H495" s="3">
        <v>-4011</v>
      </c>
    </row>
    <row r="496" spans="1:8" x14ac:dyDescent="0.35">
      <c r="A496" s="1">
        <v>44592</v>
      </c>
      <c r="B496" s="2">
        <f>YEAR(Data[[#This Row],[Date]])</f>
        <v>2022</v>
      </c>
      <c r="C496" s="2" t="str">
        <f>TEXT(Data[[#This Row],[Date]],"mmm")</f>
        <v>Jan</v>
      </c>
      <c r="D496" t="s">
        <v>13</v>
      </c>
      <c r="E496" t="s">
        <v>11</v>
      </c>
      <c r="F496" s="3">
        <v>9804</v>
      </c>
      <c r="G496" s="3">
        <v>7565</v>
      </c>
      <c r="H496" s="3">
        <v>2239</v>
      </c>
    </row>
    <row r="497" spans="1:8" x14ac:dyDescent="0.35">
      <c r="A497" s="1">
        <v>44592</v>
      </c>
      <c r="B497" s="2">
        <f>YEAR(Data[[#This Row],[Date]])</f>
        <v>2022</v>
      </c>
      <c r="C497" s="2" t="str">
        <f>TEXT(Data[[#This Row],[Date]],"mmm")</f>
        <v>Jan</v>
      </c>
      <c r="D497" t="s">
        <v>14</v>
      </c>
      <c r="E497" t="s">
        <v>7</v>
      </c>
      <c r="F497" s="3">
        <v>7984</v>
      </c>
      <c r="G497" s="3">
        <v>6142</v>
      </c>
      <c r="H497" s="3">
        <v>1842</v>
      </c>
    </row>
    <row r="498" spans="1:8" x14ac:dyDescent="0.35">
      <c r="A498" s="1">
        <v>44592</v>
      </c>
      <c r="B498" s="2">
        <f>YEAR(Data[[#This Row],[Date]])</f>
        <v>2022</v>
      </c>
      <c r="C498" s="2" t="str">
        <f>TEXT(Data[[#This Row],[Date]],"mmm")</f>
        <v>Jan</v>
      </c>
      <c r="D498" t="s">
        <v>14</v>
      </c>
      <c r="E498" t="s">
        <v>8</v>
      </c>
      <c r="F498" s="3">
        <v>6670</v>
      </c>
      <c r="G498" s="3">
        <v>3190</v>
      </c>
      <c r="H498" s="3">
        <v>3480</v>
      </c>
    </row>
    <row r="499" spans="1:8" x14ac:dyDescent="0.35">
      <c r="A499" s="1">
        <v>44592</v>
      </c>
      <c r="B499" s="2">
        <f>YEAR(Data[[#This Row],[Date]])</f>
        <v>2022</v>
      </c>
      <c r="C499" s="2" t="str">
        <f>TEXT(Data[[#This Row],[Date]],"mmm")</f>
        <v>Jan</v>
      </c>
      <c r="D499" t="s">
        <v>14</v>
      </c>
      <c r="E499" t="s">
        <v>9</v>
      </c>
      <c r="F499" s="3">
        <v>11184</v>
      </c>
      <c r="G499" s="3">
        <v>3712</v>
      </c>
      <c r="H499" s="3">
        <v>7472</v>
      </c>
    </row>
    <row r="500" spans="1:8" x14ac:dyDescent="0.35">
      <c r="A500" s="1">
        <v>44592</v>
      </c>
      <c r="B500" s="2">
        <f>YEAR(Data[[#This Row],[Date]])</f>
        <v>2022</v>
      </c>
      <c r="C500" s="2" t="str">
        <f>TEXT(Data[[#This Row],[Date]],"mmm")</f>
        <v>Jan</v>
      </c>
      <c r="D500" t="s">
        <v>14</v>
      </c>
      <c r="E500" t="s">
        <v>10</v>
      </c>
      <c r="F500" s="3">
        <v>4192</v>
      </c>
      <c r="G500" s="3">
        <v>2248</v>
      </c>
      <c r="H500" s="3">
        <v>1944</v>
      </c>
    </row>
    <row r="501" spans="1:8" x14ac:dyDescent="0.35">
      <c r="A501" s="1">
        <v>44592</v>
      </c>
      <c r="B501" s="2">
        <f>YEAR(Data[[#This Row],[Date]])</f>
        <v>2022</v>
      </c>
      <c r="C501" s="2" t="str">
        <f>TEXT(Data[[#This Row],[Date]],"mmm")</f>
        <v>Jan</v>
      </c>
      <c r="D501" t="s">
        <v>14</v>
      </c>
      <c r="E501" t="s">
        <v>11</v>
      </c>
      <c r="F501" s="3">
        <v>13246</v>
      </c>
      <c r="G501" s="3">
        <v>13790</v>
      </c>
      <c r="H501" s="3">
        <v>-544</v>
      </c>
    </row>
    <row r="502" spans="1:8" x14ac:dyDescent="0.35">
      <c r="A502" s="1">
        <v>44620</v>
      </c>
      <c r="B502" s="2">
        <f>YEAR(Data[[#This Row],[Date]])</f>
        <v>2022</v>
      </c>
      <c r="C502" s="2" t="str">
        <f>TEXT(Data[[#This Row],[Date]],"mmm")</f>
        <v>Feb</v>
      </c>
      <c r="D502" t="s">
        <v>6</v>
      </c>
      <c r="E502" t="s">
        <v>7</v>
      </c>
      <c r="F502" s="3">
        <v>5687</v>
      </c>
      <c r="G502" s="3">
        <v>11343</v>
      </c>
      <c r="H502" s="3">
        <v>-5656</v>
      </c>
    </row>
    <row r="503" spans="1:8" x14ac:dyDescent="0.35">
      <c r="A503" s="1">
        <v>44620</v>
      </c>
      <c r="B503" s="2">
        <f>YEAR(Data[[#This Row],[Date]])</f>
        <v>2022</v>
      </c>
      <c r="C503" s="2" t="str">
        <f>TEXT(Data[[#This Row],[Date]],"mmm")</f>
        <v>Feb</v>
      </c>
      <c r="D503" t="s">
        <v>6</v>
      </c>
      <c r="E503" t="s">
        <v>8</v>
      </c>
      <c r="F503" s="3">
        <v>6018</v>
      </c>
      <c r="G503" s="3">
        <v>12302</v>
      </c>
      <c r="H503" s="3">
        <v>-6284</v>
      </c>
    </row>
    <row r="504" spans="1:8" x14ac:dyDescent="0.35">
      <c r="A504" s="1">
        <v>44620</v>
      </c>
      <c r="B504" s="2">
        <f>YEAR(Data[[#This Row],[Date]])</f>
        <v>2022</v>
      </c>
      <c r="C504" s="2" t="str">
        <f>TEXT(Data[[#This Row],[Date]],"mmm")</f>
        <v>Feb</v>
      </c>
      <c r="D504" t="s">
        <v>6</v>
      </c>
      <c r="E504" t="s">
        <v>9</v>
      </c>
      <c r="F504" s="3">
        <v>3970</v>
      </c>
      <c r="G504" s="3">
        <v>9389</v>
      </c>
      <c r="H504" s="3">
        <v>-5419</v>
      </c>
    </row>
    <row r="505" spans="1:8" x14ac:dyDescent="0.35">
      <c r="A505" s="1">
        <v>44620</v>
      </c>
      <c r="B505" s="2">
        <f>YEAR(Data[[#This Row],[Date]])</f>
        <v>2022</v>
      </c>
      <c r="C505" s="2" t="str">
        <f>TEXT(Data[[#This Row],[Date]],"mmm")</f>
        <v>Feb</v>
      </c>
      <c r="D505" t="s">
        <v>6</v>
      </c>
      <c r="E505" t="s">
        <v>10</v>
      </c>
      <c r="F505" s="3">
        <v>19586</v>
      </c>
      <c r="G505" s="3">
        <v>9135</v>
      </c>
      <c r="H505" s="3">
        <v>10451</v>
      </c>
    </row>
    <row r="506" spans="1:8" x14ac:dyDescent="0.35">
      <c r="A506" s="1">
        <v>44620</v>
      </c>
      <c r="B506" s="2">
        <f>YEAR(Data[[#This Row],[Date]])</f>
        <v>2022</v>
      </c>
      <c r="C506" s="2" t="str">
        <f>TEXT(Data[[#This Row],[Date]],"mmm")</f>
        <v>Feb</v>
      </c>
      <c r="D506" t="s">
        <v>6</v>
      </c>
      <c r="E506" t="s">
        <v>11</v>
      </c>
      <c r="F506" s="3">
        <v>17374</v>
      </c>
      <c r="G506" s="3">
        <v>6742</v>
      </c>
      <c r="H506" s="3">
        <v>10632</v>
      </c>
    </row>
    <row r="507" spans="1:8" x14ac:dyDescent="0.35">
      <c r="A507" s="1">
        <v>44620</v>
      </c>
      <c r="B507" s="2">
        <f>YEAR(Data[[#This Row],[Date]])</f>
        <v>2022</v>
      </c>
      <c r="C507" s="2" t="str">
        <f>TEXT(Data[[#This Row],[Date]],"mmm")</f>
        <v>Feb</v>
      </c>
      <c r="D507" t="s">
        <v>12</v>
      </c>
      <c r="E507" t="s">
        <v>7</v>
      </c>
      <c r="F507" s="3">
        <v>7788</v>
      </c>
      <c r="G507" s="3">
        <v>6408</v>
      </c>
      <c r="H507" s="3">
        <v>1380</v>
      </c>
    </row>
    <row r="508" spans="1:8" x14ac:dyDescent="0.35">
      <c r="A508" s="1">
        <v>44620</v>
      </c>
      <c r="B508" s="2">
        <f>YEAR(Data[[#This Row],[Date]])</f>
        <v>2022</v>
      </c>
      <c r="C508" s="2" t="str">
        <f>TEXT(Data[[#This Row],[Date]],"mmm")</f>
        <v>Feb</v>
      </c>
      <c r="D508" t="s">
        <v>12</v>
      </c>
      <c r="E508" t="s">
        <v>8</v>
      </c>
      <c r="F508" s="3">
        <v>11446</v>
      </c>
      <c r="G508" s="3">
        <v>1922</v>
      </c>
      <c r="H508" s="3">
        <v>9524</v>
      </c>
    </row>
    <row r="509" spans="1:8" x14ac:dyDescent="0.35">
      <c r="A509" s="1">
        <v>44620</v>
      </c>
      <c r="B509" s="2">
        <f>YEAR(Data[[#This Row],[Date]])</f>
        <v>2022</v>
      </c>
      <c r="C509" s="2" t="str">
        <f>TEXT(Data[[#This Row],[Date]],"mmm")</f>
        <v>Feb</v>
      </c>
      <c r="D509" t="s">
        <v>12</v>
      </c>
      <c r="E509" t="s">
        <v>9</v>
      </c>
      <c r="F509" s="3">
        <v>2419</v>
      </c>
      <c r="G509" s="3">
        <v>3204</v>
      </c>
      <c r="H509" s="3">
        <v>-785</v>
      </c>
    </row>
    <row r="510" spans="1:8" x14ac:dyDescent="0.35">
      <c r="A510" s="1">
        <v>44620</v>
      </c>
      <c r="B510" s="2">
        <f>YEAR(Data[[#This Row],[Date]])</f>
        <v>2022</v>
      </c>
      <c r="C510" s="2" t="str">
        <f>TEXT(Data[[#This Row],[Date]],"mmm")</f>
        <v>Feb</v>
      </c>
      <c r="D510" t="s">
        <v>12</v>
      </c>
      <c r="E510" t="s">
        <v>10</v>
      </c>
      <c r="F510" s="3">
        <v>12789</v>
      </c>
      <c r="G510" s="3">
        <v>2120</v>
      </c>
      <c r="H510" s="3">
        <v>10669</v>
      </c>
    </row>
    <row r="511" spans="1:8" x14ac:dyDescent="0.35">
      <c r="A511" s="1">
        <v>44620</v>
      </c>
      <c r="B511" s="2">
        <f>YEAR(Data[[#This Row],[Date]])</f>
        <v>2022</v>
      </c>
      <c r="C511" s="2" t="str">
        <f>TEXT(Data[[#This Row],[Date]],"mmm")</f>
        <v>Feb</v>
      </c>
      <c r="D511" t="s">
        <v>12</v>
      </c>
      <c r="E511" t="s">
        <v>11</v>
      </c>
      <c r="F511" s="3">
        <v>13260</v>
      </c>
      <c r="G511" s="3">
        <v>1950</v>
      </c>
      <c r="H511" s="3">
        <v>11310</v>
      </c>
    </row>
    <row r="512" spans="1:8" x14ac:dyDescent="0.35">
      <c r="A512" s="1">
        <v>44620</v>
      </c>
      <c r="B512" s="2">
        <f>YEAR(Data[[#This Row],[Date]])</f>
        <v>2022</v>
      </c>
      <c r="C512" s="2" t="str">
        <f>TEXT(Data[[#This Row],[Date]],"mmm")</f>
        <v>Feb</v>
      </c>
      <c r="D512" t="s">
        <v>13</v>
      </c>
      <c r="E512" t="s">
        <v>7</v>
      </c>
      <c r="F512" s="3">
        <v>4336</v>
      </c>
      <c r="G512" s="3">
        <v>6373</v>
      </c>
      <c r="H512" s="3">
        <v>-2037</v>
      </c>
    </row>
    <row r="513" spans="1:8" x14ac:dyDescent="0.35">
      <c r="A513" s="1">
        <v>44620</v>
      </c>
      <c r="B513" s="2">
        <f>YEAR(Data[[#This Row],[Date]])</f>
        <v>2022</v>
      </c>
      <c r="C513" s="2" t="str">
        <f>TEXT(Data[[#This Row],[Date]],"mmm")</f>
        <v>Feb</v>
      </c>
      <c r="D513" t="s">
        <v>13</v>
      </c>
      <c r="E513" t="s">
        <v>8</v>
      </c>
      <c r="F513" s="3">
        <v>4243</v>
      </c>
      <c r="G513" s="3">
        <v>3645</v>
      </c>
      <c r="H513" s="3">
        <v>598</v>
      </c>
    </row>
    <row r="514" spans="1:8" x14ac:dyDescent="0.35">
      <c r="A514" s="1">
        <v>44620</v>
      </c>
      <c r="B514" s="2">
        <f>YEAR(Data[[#This Row],[Date]])</f>
        <v>2022</v>
      </c>
      <c r="C514" s="2" t="str">
        <f>TEXT(Data[[#This Row],[Date]],"mmm")</f>
        <v>Feb</v>
      </c>
      <c r="D514" t="s">
        <v>13</v>
      </c>
      <c r="E514" t="s">
        <v>9</v>
      </c>
      <c r="F514" s="3">
        <v>6612</v>
      </c>
      <c r="G514" s="3">
        <v>14946</v>
      </c>
      <c r="H514" s="3">
        <v>-8334</v>
      </c>
    </row>
    <row r="515" spans="1:8" x14ac:dyDescent="0.35">
      <c r="A515" s="1">
        <v>44620</v>
      </c>
      <c r="B515" s="2">
        <f>YEAR(Data[[#This Row],[Date]])</f>
        <v>2022</v>
      </c>
      <c r="C515" s="2" t="str">
        <f>TEXT(Data[[#This Row],[Date]],"mmm")</f>
        <v>Feb</v>
      </c>
      <c r="D515" t="s">
        <v>13</v>
      </c>
      <c r="E515" t="s">
        <v>10</v>
      </c>
      <c r="F515" s="3">
        <v>13104</v>
      </c>
      <c r="G515" s="3">
        <v>14429</v>
      </c>
      <c r="H515" s="3">
        <v>-1325</v>
      </c>
    </row>
    <row r="516" spans="1:8" x14ac:dyDescent="0.35">
      <c r="A516" s="1">
        <v>44620</v>
      </c>
      <c r="B516" s="2">
        <f>YEAR(Data[[#This Row],[Date]])</f>
        <v>2022</v>
      </c>
      <c r="C516" s="2" t="str">
        <f>TEXT(Data[[#This Row],[Date]],"mmm")</f>
        <v>Feb</v>
      </c>
      <c r="D516" t="s">
        <v>13</v>
      </c>
      <c r="E516" t="s">
        <v>11</v>
      </c>
      <c r="F516" s="3">
        <v>8371</v>
      </c>
      <c r="G516" s="3">
        <v>7359</v>
      </c>
      <c r="H516" s="3">
        <v>1012</v>
      </c>
    </row>
    <row r="517" spans="1:8" x14ac:dyDescent="0.35">
      <c r="A517" s="1">
        <v>44620</v>
      </c>
      <c r="B517" s="2">
        <f>YEAR(Data[[#This Row],[Date]])</f>
        <v>2022</v>
      </c>
      <c r="C517" s="2" t="str">
        <f>TEXT(Data[[#This Row],[Date]],"mmm")</f>
        <v>Feb</v>
      </c>
      <c r="D517" t="s">
        <v>14</v>
      </c>
      <c r="E517" t="s">
        <v>7</v>
      </c>
      <c r="F517" s="3">
        <v>9863</v>
      </c>
      <c r="G517" s="3">
        <v>4228</v>
      </c>
      <c r="H517" s="3">
        <v>5635</v>
      </c>
    </row>
    <row r="518" spans="1:8" x14ac:dyDescent="0.35">
      <c r="A518" s="1">
        <v>44620</v>
      </c>
      <c r="B518" s="2">
        <f>YEAR(Data[[#This Row],[Date]])</f>
        <v>2022</v>
      </c>
      <c r="C518" s="2" t="str">
        <f>TEXT(Data[[#This Row],[Date]],"mmm")</f>
        <v>Feb</v>
      </c>
      <c r="D518" t="s">
        <v>14</v>
      </c>
      <c r="E518" t="s">
        <v>8</v>
      </c>
      <c r="F518" s="3">
        <v>16382</v>
      </c>
      <c r="G518" s="3">
        <v>3371</v>
      </c>
      <c r="H518" s="3">
        <v>13011</v>
      </c>
    </row>
    <row r="519" spans="1:8" x14ac:dyDescent="0.35">
      <c r="A519" s="1">
        <v>44620</v>
      </c>
      <c r="B519" s="2">
        <f>YEAR(Data[[#This Row],[Date]])</f>
        <v>2022</v>
      </c>
      <c r="C519" s="2" t="str">
        <f>TEXT(Data[[#This Row],[Date]],"mmm")</f>
        <v>Feb</v>
      </c>
      <c r="D519" t="s">
        <v>14</v>
      </c>
      <c r="E519" t="s">
        <v>9</v>
      </c>
      <c r="F519" s="3">
        <v>4891</v>
      </c>
      <c r="G519" s="3">
        <v>4756</v>
      </c>
      <c r="H519" s="3">
        <v>135</v>
      </c>
    </row>
    <row r="520" spans="1:8" x14ac:dyDescent="0.35">
      <c r="A520" s="1">
        <v>44620</v>
      </c>
      <c r="B520" s="2">
        <f>YEAR(Data[[#This Row],[Date]])</f>
        <v>2022</v>
      </c>
      <c r="C520" s="2" t="str">
        <f>TEXT(Data[[#This Row],[Date]],"mmm")</f>
        <v>Feb</v>
      </c>
      <c r="D520" t="s">
        <v>14</v>
      </c>
      <c r="E520" t="s">
        <v>10</v>
      </c>
      <c r="F520" s="3">
        <v>17770</v>
      </c>
      <c r="G520" s="3">
        <v>1094</v>
      </c>
      <c r="H520" s="3">
        <v>16676</v>
      </c>
    </row>
    <row r="521" spans="1:8" x14ac:dyDescent="0.35">
      <c r="A521" s="1">
        <v>44620</v>
      </c>
      <c r="B521" s="2">
        <f>YEAR(Data[[#This Row],[Date]])</f>
        <v>2022</v>
      </c>
      <c r="C521" s="2" t="str">
        <f>TEXT(Data[[#This Row],[Date]],"mmm")</f>
        <v>Feb</v>
      </c>
      <c r="D521" t="s">
        <v>14</v>
      </c>
      <c r="E521" t="s">
        <v>11</v>
      </c>
      <c r="F521" s="3">
        <v>4674</v>
      </c>
      <c r="G521" s="3">
        <v>7898</v>
      </c>
      <c r="H521" s="3">
        <v>-3224</v>
      </c>
    </row>
    <row r="522" spans="1:8" x14ac:dyDescent="0.35">
      <c r="A522" s="1">
        <v>44651</v>
      </c>
      <c r="B522" s="2">
        <f>YEAR(Data[[#This Row],[Date]])</f>
        <v>2022</v>
      </c>
      <c r="C522" s="2" t="str">
        <f>TEXT(Data[[#This Row],[Date]],"mmm")</f>
        <v>Mar</v>
      </c>
      <c r="D522" t="s">
        <v>6</v>
      </c>
      <c r="E522" t="s">
        <v>7</v>
      </c>
      <c r="F522" s="3">
        <v>12147</v>
      </c>
      <c r="G522" s="3">
        <v>1793</v>
      </c>
      <c r="H522" s="3">
        <v>10354</v>
      </c>
    </row>
    <row r="523" spans="1:8" x14ac:dyDescent="0.35">
      <c r="A523" s="1">
        <v>44651</v>
      </c>
      <c r="B523" s="2">
        <f>YEAR(Data[[#This Row],[Date]])</f>
        <v>2022</v>
      </c>
      <c r="C523" s="2" t="str">
        <f>TEXT(Data[[#This Row],[Date]],"mmm")</f>
        <v>Mar</v>
      </c>
      <c r="D523" t="s">
        <v>6</v>
      </c>
      <c r="E523" t="s">
        <v>8</v>
      </c>
      <c r="F523" s="3">
        <v>4116</v>
      </c>
      <c r="G523" s="3">
        <v>6779</v>
      </c>
      <c r="H523" s="3">
        <v>-2663</v>
      </c>
    </row>
    <row r="524" spans="1:8" x14ac:dyDescent="0.35">
      <c r="A524" s="1">
        <v>44651</v>
      </c>
      <c r="B524" s="2">
        <f>YEAR(Data[[#This Row],[Date]])</f>
        <v>2022</v>
      </c>
      <c r="C524" s="2" t="str">
        <f>TEXT(Data[[#This Row],[Date]],"mmm")</f>
        <v>Mar</v>
      </c>
      <c r="D524" t="s">
        <v>6</v>
      </c>
      <c r="E524" t="s">
        <v>9</v>
      </c>
      <c r="F524" s="3">
        <v>14298</v>
      </c>
      <c r="G524" s="3">
        <v>12517</v>
      </c>
      <c r="H524" s="3">
        <v>1781</v>
      </c>
    </row>
    <row r="525" spans="1:8" x14ac:dyDescent="0.35">
      <c r="A525" s="1">
        <v>44651</v>
      </c>
      <c r="B525" s="2">
        <f>YEAR(Data[[#This Row],[Date]])</f>
        <v>2022</v>
      </c>
      <c r="C525" s="2" t="str">
        <f>TEXT(Data[[#This Row],[Date]],"mmm")</f>
        <v>Mar</v>
      </c>
      <c r="D525" t="s">
        <v>6</v>
      </c>
      <c r="E525" t="s">
        <v>10</v>
      </c>
      <c r="F525" s="3">
        <v>16153</v>
      </c>
      <c r="G525" s="3">
        <v>12111</v>
      </c>
      <c r="H525" s="3">
        <v>4042</v>
      </c>
    </row>
    <row r="526" spans="1:8" x14ac:dyDescent="0.35">
      <c r="A526" s="1">
        <v>44651</v>
      </c>
      <c r="B526" s="2">
        <f>YEAR(Data[[#This Row],[Date]])</f>
        <v>2022</v>
      </c>
      <c r="C526" s="2" t="str">
        <f>TEXT(Data[[#This Row],[Date]],"mmm")</f>
        <v>Mar</v>
      </c>
      <c r="D526" t="s">
        <v>6</v>
      </c>
      <c r="E526" t="s">
        <v>11</v>
      </c>
      <c r="F526" s="3">
        <v>12789</v>
      </c>
      <c r="G526" s="3">
        <v>12397</v>
      </c>
      <c r="H526" s="3">
        <v>392</v>
      </c>
    </row>
    <row r="527" spans="1:8" x14ac:dyDescent="0.35">
      <c r="A527" s="1">
        <v>44651</v>
      </c>
      <c r="B527" s="2">
        <f>YEAR(Data[[#This Row],[Date]])</f>
        <v>2022</v>
      </c>
      <c r="C527" s="2" t="str">
        <f>TEXT(Data[[#This Row],[Date]],"mmm")</f>
        <v>Mar</v>
      </c>
      <c r="D527" t="s">
        <v>12</v>
      </c>
      <c r="E527" t="s">
        <v>7</v>
      </c>
      <c r="F527" s="3">
        <v>14999</v>
      </c>
      <c r="G527" s="3">
        <v>7166</v>
      </c>
      <c r="H527" s="3">
        <v>7833</v>
      </c>
    </row>
    <row r="528" spans="1:8" x14ac:dyDescent="0.35">
      <c r="A528" s="1">
        <v>44651</v>
      </c>
      <c r="B528" s="2">
        <f>YEAR(Data[[#This Row],[Date]])</f>
        <v>2022</v>
      </c>
      <c r="C528" s="2" t="str">
        <f>TEXT(Data[[#This Row],[Date]],"mmm")</f>
        <v>Mar</v>
      </c>
      <c r="D528" t="s">
        <v>12</v>
      </c>
      <c r="E528" t="s">
        <v>8</v>
      </c>
      <c r="F528" s="3">
        <v>2814</v>
      </c>
      <c r="G528" s="3">
        <v>1345</v>
      </c>
      <c r="H528" s="3">
        <v>1469</v>
      </c>
    </row>
    <row r="529" spans="1:8" x14ac:dyDescent="0.35">
      <c r="A529" s="1">
        <v>44651</v>
      </c>
      <c r="B529" s="2">
        <f>YEAR(Data[[#This Row],[Date]])</f>
        <v>2022</v>
      </c>
      <c r="C529" s="2" t="str">
        <f>TEXT(Data[[#This Row],[Date]],"mmm")</f>
        <v>Mar</v>
      </c>
      <c r="D529" t="s">
        <v>12</v>
      </c>
      <c r="E529" t="s">
        <v>9</v>
      </c>
      <c r="F529" s="3">
        <v>12541</v>
      </c>
      <c r="G529" s="3">
        <v>9554</v>
      </c>
      <c r="H529" s="3">
        <v>2987</v>
      </c>
    </row>
    <row r="530" spans="1:8" x14ac:dyDescent="0.35">
      <c r="A530" s="1">
        <v>44651</v>
      </c>
      <c r="B530" s="2">
        <f>YEAR(Data[[#This Row],[Date]])</f>
        <v>2022</v>
      </c>
      <c r="C530" s="2" t="str">
        <f>TEXT(Data[[#This Row],[Date]],"mmm")</f>
        <v>Mar</v>
      </c>
      <c r="D530" t="s">
        <v>12</v>
      </c>
      <c r="E530" t="s">
        <v>10</v>
      </c>
      <c r="F530" s="3">
        <v>4443</v>
      </c>
      <c r="G530" s="3">
        <v>11457</v>
      </c>
      <c r="H530" s="3">
        <v>-7014</v>
      </c>
    </row>
    <row r="531" spans="1:8" x14ac:dyDescent="0.35">
      <c r="A531" s="1">
        <v>44651</v>
      </c>
      <c r="B531" s="2">
        <f>YEAR(Data[[#This Row],[Date]])</f>
        <v>2022</v>
      </c>
      <c r="C531" s="2" t="str">
        <f>TEXT(Data[[#This Row],[Date]],"mmm")</f>
        <v>Mar</v>
      </c>
      <c r="D531" t="s">
        <v>12</v>
      </c>
      <c r="E531" t="s">
        <v>11</v>
      </c>
      <c r="F531" s="3">
        <v>12380</v>
      </c>
      <c r="G531" s="3">
        <v>8783</v>
      </c>
      <c r="H531" s="3">
        <v>3597</v>
      </c>
    </row>
    <row r="532" spans="1:8" x14ac:dyDescent="0.35">
      <c r="A532" s="1">
        <v>44651</v>
      </c>
      <c r="B532" s="2">
        <f>YEAR(Data[[#This Row],[Date]])</f>
        <v>2022</v>
      </c>
      <c r="C532" s="2" t="str">
        <f>TEXT(Data[[#This Row],[Date]],"mmm")</f>
        <v>Mar</v>
      </c>
      <c r="D532" t="s">
        <v>13</v>
      </c>
      <c r="E532" t="s">
        <v>7</v>
      </c>
      <c r="F532" s="3">
        <v>13473</v>
      </c>
      <c r="G532" s="3">
        <v>1984</v>
      </c>
      <c r="H532" s="3">
        <v>11489</v>
      </c>
    </row>
    <row r="533" spans="1:8" x14ac:dyDescent="0.35">
      <c r="A533" s="1">
        <v>44651</v>
      </c>
      <c r="B533" s="2">
        <f>YEAR(Data[[#This Row],[Date]])</f>
        <v>2022</v>
      </c>
      <c r="C533" s="2" t="str">
        <f>TEXT(Data[[#This Row],[Date]],"mmm")</f>
        <v>Mar</v>
      </c>
      <c r="D533" t="s">
        <v>13</v>
      </c>
      <c r="E533" t="s">
        <v>8</v>
      </c>
      <c r="F533" s="3">
        <v>17328</v>
      </c>
      <c r="G533" s="3">
        <v>8790</v>
      </c>
      <c r="H533" s="3">
        <v>8538</v>
      </c>
    </row>
    <row r="534" spans="1:8" x14ac:dyDescent="0.35">
      <c r="A534" s="1">
        <v>44651</v>
      </c>
      <c r="B534" s="2">
        <f>YEAR(Data[[#This Row],[Date]])</f>
        <v>2022</v>
      </c>
      <c r="C534" s="2" t="str">
        <f>TEXT(Data[[#This Row],[Date]],"mmm")</f>
        <v>Mar</v>
      </c>
      <c r="D534" t="s">
        <v>13</v>
      </c>
      <c r="E534" t="s">
        <v>9</v>
      </c>
      <c r="F534" s="3">
        <v>2827</v>
      </c>
      <c r="G534" s="3">
        <v>11922</v>
      </c>
      <c r="H534" s="3">
        <v>-9095</v>
      </c>
    </row>
    <row r="535" spans="1:8" x14ac:dyDescent="0.35">
      <c r="A535" s="1">
        <v>44651</v>
      </c>
      <c r="B535" s="2">
        <f>YEAR(Data[[#This Row],[Date]])</f>
        <v>2022</v>
      </c>
      <c r="C535" s="2" t="str">
        <f>TEXT(Data[[#This Row],[Date]],"mmm")</f>
        <v>Mar</v>
      </c>
      <c r="D535" t="s">
        <v>13</v>
      </c>
      <c r="E535" t="s">
        <v>10</v>
      </c>
      <c r="F535" s="3">
        <v>9147</v>
      </c>
      <c r="G535" s="3">
        <v>5451</v>
      </c>
      <c r="H535" s="3">
        <v>3696</v>
      </c>
    </row>
    <row r="536" spans="1:8" x14ac:dyDescent="0.35">
      <c r="A536" s="1">
        <v>44651</v>
      </c>
      <c r="B536" s="2">
        <f>YEAR(Data[[#This Row],[Date]])</f>
        <v>2022</v>
      </c>
      <c r="C536" s="2" t="str">
        <f>TEXT(Data[[#This Row],[Date]],"mmm")</f>
        <v>Mar</v>
      </c>
      <c r="D536" t="s">
        <v>13</v>
      </c>
      <c r="E536" t="s">
        <v>11</v>
      </c>
      <c r="F536" s="3">
        <v>17343</v>
      </c>
      <c r="G536" s="3">
        <v>14635</v>
      </c>
      <c r="H536" s="3">
        <v>2708</v>
      </c>
    </row>
    <row r="537" spans="1:8" x14ac:dyDescent="0.35">
      <c r="A537" s="1">
        <v>44651</v>
      </c>
      <c r="B537" s="2">
        <f>YEAR(Data[[#This Row],[Date]])</f>
        <v>2022</v>
      </c>
      <c r="C537" s="2" t="str">
        <f>TEXT(Data[[#This Row],[Date]],"mmm")</f>
        <v>Mar</v>
      </c>
      <c r="D537" t="s">
        <v>14</v>
      </c>
      <c r="E537" t="s">
        <v>7</v>
      </c>
      <c r="F537" s="3">
        <v>7959</v>
      </c>
      <c r="G537" s="3">
        <v>1126</v>
      </c>
      <c r="H537" s="3">
        <v>6833</v>
      </c>
    </row>
    <row r="538" spans="1:8" x14ac:dyDescent="0.35">
      <c r="A538" s="1">
        <v>44651</v>
      </c>
      <c r="B538" s="2">
        <f>YEAR(Data[[#This Row],[Date]])</f>
        <v>2022</v>
      </c>
      <c r="C538" s="2" t="str">
        <f>TEXT(Data[[#This Row],[Date]],"mmm")</f>
        <v>Mar</v>
      </c>
      <c r="D538" t="s">
        <v>14</v>
      </c>
      <c r="E538" t="s">
        <v>8</v>
      </c>
      <c r="F538" s="3">
        <v>10795</v>
      </c>
      <c r="G538" s="3">
        <v>12641</v>
      </c>
      <c r="H538" s="3">
        <v>-1846</v>
      </c>
    </row>
    <row r="539" spans="1:8" x14ac:dyDescent="0.35">
      <c r="A539" s="1">
        <v>44651</v>
      </c>
      <c r="B539" s="2">
        <f>YEAR(Data[[#This Row],[Date]])</f>
        <v>2022</v>
      </c>
      <c r="C539" s="2" t="str">
        <f>TEXT(Data[[#This Row],[Date]],"mmm")</f>
        <v>Mar</v>
      </c>
      <c r="D539" t="s">
        <v>14</v>
      </c>
      <c r="E539" t="s">
        <v>9</v>
      </c>
      <c r="F539" s="3">
        <v>9196</v>
      </c>
      <c r="G539" s="3">
        <v>12725</v>
      </c>
      <c r="H539" s="3">
        <v>-3529</v>
      </c>
    </row>
    <row r="540" spans="1:8" x14ac:dyDescent="0.35">
      <c r="A540" s="1">
        <v>44651</v>
      </c>
      <c r="B540" s="2">
        <f>YEAR(Data[[#This Row],[Date]])</f>
        <v>2022</v>
      </c>
      <c r="C540" s="2" t="str">
        <f>TEXT(Data[[#This Row],[Date]],"mmm")</f>
        <v>Mar</v>
      </c>
      <c r="D540" t="s">
        <v>14</v>
      </c>
      <c r="E540" t="s">
        <v>10</v>
      </c>
      <c r="F540" s="3">
        <v>13559</v>
      </c>
      <c r="G540" s="3">
        <v>4368</v>
      </c>
      <c r="H540" s="3">
        <v>9191</v>
      </c>
    </row>
    <row r="541" spans="1:8" x14ac:dyDescent="0.35">
      <c r="A541" s="1">
        <v>44651</v>
      </c>
      <c r="B541" s="2">
        <f>YEAR(Data[[#This Row],[Date]])</f>
        <v>2022</v>
      </c>
      <c r="C541" s="2" t="str">
        <f>TEXT(Data[[#This Row],[Date]],"mmm")</f>
        <v>Mar</v>
      </c>
      <c r="D541" t="s">
        <v>14</v>
      </c>
      <c r="E541" t="s">
        <v>11</v>
      </c>
      <c r="F541" s="3">
        <v>5797</v>
      </c>
      <c r="G541" s="3">
        <v>14718</v>
      </c>
      <c r="H541" s="3">
        <v>-8921</v>
      </c>
    </row>
    <row r="542" spans="1:8" x14ac:dyDescent="0.35">
      <c r="A542" s="1">
        <v>44681</v>
      </c>
      <c r="B542" s="2">
        <f>YEAR(Data[[#This Row],[Date]])</f>
        <v>2022</v>
      </c>
      <c r="C542" s="2" t="str">
        <f>TEXT(Data[[#This Row],[Date]],"mmm")</f>
        <v>Apr</v>
      </c>
      <c r="D542" t="s">
        <v>6</v>
      </c>
      <c r="E542" t="s">
        <v>7</v>
      </c>
      <c r="F542" s="3">
        <v>3792</v>
      </c>
      <c r="G542" s="3">
        <v>12053</v>
      </c>
      <c r="H542" s="3">
        <v>-8261</v>
      </c>
    </row>
    <row r="543" spans="1:8" x14ac:dyDescent="0.35">
      <c r="A543" s="1">
        <v>44681</v>
      </c>
      <c r="B543" s="2">
        <f>YEAR(Data[[#This Row],[Date]])</f>
        <v>2022</v>
      </c>
      <c r="C543" s="2" t="str">
        <f>TEXT(Data[[#This Row],[Date]],"mmm")</f>
        <v>Apr</v>
      </c>
      <c r="D543" t="s">
        <v>6</v>
      </c>
      <c r="E543" t="s">
        <v>8</v>
      </c>
      <c r="F543" s="3">
        <v>5476</v>
      </c>
      <c r="G543" s="3">
        <v>4417</v>
      </c>
      <c r="H543" s="3">
        <v>1059</v>
      </c>
    </row>
    <row r="544" spans="1:8" x14ac:dyDescent="0.35">
      <c r="A544" s="1">
        <v>44681</v>
      </c>
      <c r="B544" s="2">
        <f>YEAR(Data[[#This Row],[Date]])</f>
        <v>2022</v>
      </c>
      <c r="C544" s="2" t="str">
        <f>TEXT(Data[[#This Row],[Date]],"mmm")</f>
        <v>Apr</v>
      </c>
      <c r="D544" t="s">
        <v>6</v>
      </c>
      <c r="E544" t="s">
        <v>9</v>
      </c>
      <c r="F544" s="3">
        <v>3645</v>
      </c>
      <c r="G544" s="3">
        <v>10397</v>
      </c>
      <c r="H544" s="3">
        <v>-6752</v>
      </c>
    </row>
    <row r="545" spans="1:8" x14ac:dyDescent="0.35">
      <c r="A545" s="1">
        <v>44681</v>
      </c>
      <c r="B545" s="2">
        <f>YEAR(Data[[#This Row],[Date]])</f>
        <v>2022</v>
      </c>
      <c r="C545" s="2" t="str">
        <f>TEXT(Data[[#This Row],[Date]],"mmm")</f>
        <v>Apr</v>
      </c>
      <c r="D545" t="s">
        <v>6</v>
      </c>
      <c r="E545" t="s">
        <v>10</v>
      </c>
      <c r="F545" s="3">
        <v>5072</v>
      </c>
      <c r="G545" s="3">
        <v>2854</v>
      </c>
      <c r="H545" s="3">
        <v>2218</v>
      </c>
    </row>
    <row r="546" spans="1:8" x14ac:dyDescent="0.35">
      <c r="A546" s="1">
        <v>44681</v>
      </c>
      <c r="B546" s="2">
        <f>YEAR(Data[[#This Row],[Date]])</f>
        <v>2022</v>
      </c>
      <c r="C546" s="2" t="str">
        <f>TEXT(Data[[#This Row],[Date]],"mmm")</f>
        <v>Apr</v>
      </c>
      <c r="D546" t="s">
        <v>6</v>
      </c>
      <c r="E546" t="s">
        <v>11</v>
      </c>
      <c r="F546" s="3">
        <v>6662</v>
      </c>
      <c r="G546" s="3">
        <v>7514</v>
      </c>
      <c r="H546" s="3">
        <v>-852</v>
      </c>
    </row>
    <row r="547" spans="1:8" x14ac:dyDescent="0.35">
      <c r="A547" s="1">
        <v>44681</v>
      </c>
      <c r="B547" s="2">
        <f>YEAR(Data[[#This Row],[Date]])</f>
        <v>2022</v>
      </c>
      <c r="C547" s="2" t="str">
        <f>TEXT(Data[[#This Row],[Date]],"mmm")</f>
        <v>Apr</v>
      </c>
      <c r="D547" t="s">
        <v>12</v>
      </c>
      <c r="E547" t="s">
        <v>7</v>
      </c>
      <c r="F547" s="3">
        <v>4708</v>
      </c>
      <c r="G547" s="3">
        <v>12694</v>
      </c>
      <c r="H547" s="3">
        <v>-7986</v>
      </c>
    </row>
    <row r="548" spans="1:8" x14ac:dyDescent="0.35">
      <c r="A548" s="1">
        <v>44681</v>
      </c>
      <c r="B548" s="2">
        <f>YEAR(Data[[#This Row],[Date]])</f>
        <v>2022</v>
      </c>
      <c r="C548" s="2" t="str">
        <f>TEXT(Data[[#This Row],[Date]],"mmm")</f>
        <v>Apr</v>
      </c>
      <c r="D548" t="s">
        <v>12</v>
      </c>
      <c r="E548" t="s">
        <v>8</v>
      </c>
      <c r="F548" s="3">
        <v>11524</v>
      </c>
      <c r="G548" s="3">
        <v>9393</v>
      </c>
      <c r="H548" s="3">
        <v>2131</v>
      </c>
    </row>
    <row r="549" spans="1:8" x14ac:dyDescent="0.35">
      <c r="A549" s="1">
        <v>44681</v>
      </c>
      <c r="B549" s="2">
        <f>YEAR(Data[[#This Row],[Date]])</f>
        <v>2022</v>
      </c>
      <c r="C549" s="2" t="str">
        <f>TEXT(Data[[#This Row],[Date]],"mmm")</f>
        <v>Apr</v>
      </c>
      <c r="D549" t="s">
        <v>12</v>
      </c>
      <c r="E549" t="s">
        <v>9</v>
      </c>
      <c r="F549" s="3">
        <v>8456</v>
      </c>
      <c r="G549" s="3">
        <v>5212</v>
      </c>
      <c r="H549" s="3">
        <v>3244</v>
      </c>
    </row>
    <row r="550" spans="1:8" x14ac:dyDescent="0.35">
      <c r="A550" s="1">
        <v>44681</v>
      </c>
      <c r="B550" s="2">
        <f>YEAR(Data[[#This Row],[Date]])</f>
        <v>2022</v>
      </c>
      <c r="C550" s="2" t="str">
        <f>TEXT(Data[[#This Row],[Date]],"mmm")</f>
        <v>Apr</v>
      </c>
      <c r="D550" t="s">
        <v>12</v>
      </c>
      <c r="E550" t="s">
        <v>10</v>
      </c>
      <c r="F550" s="3">
        <v>15224</v>
      </c>
      <c r="G550" s="3">
        <v>8970</v>
      </c>
      <c r="H550" s="3">
        <v>6254</v>
      </c>
    </row>
    <row r="551" spans="1:8" x14ac:dyDescent="0.35">
      <c r="A551" s="1">
        <v>44681</v>
      </c>
      <c r="B551" s="2">
        <f>YEAR(Data[[#This Row],[Date]])</f>
        <v>2022</v>
      </c>
      <c r="C551" s="2" t="str">
        <f>TEXT(Data[[#This Row],[Date]],"mmm")</f>
        <v>Apr</v>
      </c>
      <c r="D551" t="s">
        <v>12</v>
      </c>
      <c r="E551" t="s">
        <v>11</v>
      </c>
      <c r="F551" s="3">
        <v>18920</v>
      </c>
      <c r="G551" s="3">
        <v>2625</v>
      </c>
      <c r="H551" s="3">
        <v>16295</v>
      </c>
    </row>
    <row r="552" spans="1:8" x14ac:dyDescent="0.35">
      <c r="A552" s="1">
        <v>44681</v>
      </c>
      <c r="B552" s="2">
        <f>YEAR(Data[[#This Row],[Date]])</f>
        <v>2022</v>
      </c>
      <c r="C552" s="2" t="str">
        <f>TEXT(Data[[#This Row],[Date]],"mmm")</f>
        <v>Apr</v>
      </c>
      <c r="D552" t="s">
        <v>13</v>
      </c>
      <c r="E552" t="s">
        <v>7</v>
      </c>
      <c r="F552" s="3">
        <v>12314</v>
      </c>
      <c r="G552" s="3">
        <v>8973</v>
      </c>
      <c r="H552" s="3">
        <v>3341</v>
      </c>
    </row>
    <row r="553" spans="1:8" x14ac:dyDescent="0.35">
      <c r="A553" s="1">
        <v>44681</v>
      </c>
      <c r="B553" s="2">
        <f>YEAR(Data[[#This Row],[Date]])</f>
        <v>2022</v>
      </c>
      <c r="C553" s="2" t="str">
        <f>TEXT(Data[[#This Row],[Date]],"mmm")</f>
        <v>Apr</v>
      </c>
      <c r="D553" t="s">
        <v>13</v>
      </c>
      <c r="E553" t="s">
        <v>8</v>
      </c>
      <c r="F553" s="3">
        <v>10577</v>
      </c>
      <c r="G553" s="3">
        <v>9070</v>
      </c>
      <c r="H553" s="3">
        <v>1507</v>
      </c>
    </row>
    <row r="554" spans="1:8" x14ac:dyDescent="0.35">
      <c r="A554" s="1">
        <v>44681</v>
      </c>
      <c r="B554" s="2">
        <f>YEAR(Data[[#This Row],[Date]])</f>
        <v>2022</v>
      </c>
      <c r="C554" s="2" t="str">
        <f>TEXT(Data[[#This Row],[Date]],"mmm")</f>
        <v>Apr</v>
      </c>
      <c r="D554" t="s">
        <v>13</v>
      </c>
      <c r="E554" t="s">
        <v>9</v>
      </c>
      <c r="F554" s="3">
        <v>10666</v>
      </c>
      <c r="G554" s="3">
        <v>9609</v>
      </c>
      <c r="H554" s="3">
        <v>1057</v>
      </c>
    </row>
    <row r="555" spans="1:8" x14ac:dyDescent="0.35">
      <c r="A555" s="1">
        <v>44681</v>
      </c>
      <c r="B555" s="2">
        <f>YEAR(Data[[#This Row],[Date]])</f>
        <v>2022</v>
      </c>
      <c r="C555" s="2" t="str">
        <f>TEXT(Data[[#This Row],[Date]],"mmm")</f>
        <v>Apr</v>
      </c>
      <c r="D555" t="s">
        <v>13</v>
      </c>
      <c r="E555" t="s">
        <v>10</v>
      </c>
      <c r="F555" s="3">
        <v>5600</v>
      </c>
      <c r="G555" s="3">
        <v>7783</v>
      </c>
      <c r="H555" s="3">
        <v>-2183</v>
      </c>
    </row>
    <row r="556" spans="1:8" x14ac:dyDescent="0.35">
      <c r="A556" s="1">
        <v>44681</v>
      </c>
      <c r="B556" s="2">
        <f>YEAR(Data[[#This Row],[Date]])</f>
        <v>2022</v>
      </c>
      <c r="C556" s="2" t="str">
        <f>TEXT(Data[[#This Row],[Date]],"mmm")</f>
        <v>Apr</v>
      </c>
      <c r="D556" t="s">
        <v>13</v>
      </c>
      <c r="E556" t="s">
        <v>11</v>
      </c>
      <c r="F556" s="3">
        <v>15226</v>
      </c>
      <c r="G556" s="3">
        <v>10146</v>
      </c>
      <c r="H556" s="3">
        <v>5080</v>
      </c>
    </row>
    <row r="557" spans="1:8" x14ac:dyDescent="0.35">
      <c r="A557" s="1">
        <v>44681</v>
      </c>
      <c r="B557" s="2">
        <f>YEAR(Data[[#This Row],[Date]])</f>
        <v>2022</v>
      </c>
      <c r="C557" s="2" t="str">
        <f>TEXT(Data[[#This Row],[Date]],"mmm")</f>
        <v>Apr</v>
      </c>
      <c r="D557" t="s">
        <v>14</v>
      </c>
      <c r="E557" t="s">
        <v>7</v>
      </c>
      <c r="F557" s="3">
        <v>6971</v>
      </c>
      <c r="G557" s="3">
        <v>14050</v>
      </c>
      <c r="H557" s="3">
        <v>-7079</v>
      </c>
    </row>
    <row r="558" spans="1:8" x14ac:dyDescent="0.35">
      <c r="A558" s="1">
        <v>44681</v>
      </c>
      <c r="B558" s="2">
        <f>YEAR(Data[[#This Row],[Date]])</f>
        <v>2022</v>
      </c>
      <c r="C558" s="2" t="str">
        <f>TEXT(Data[[#This Row],[Date]],"mmm")</f>
        <v>Apr</v>
      </c>
      <c r="D558" t="s">
        <v>14</v>
      </c>
      <c r="E558" t="s">
        <v>8</v>
      </c>
      <c r="F558" s="3">
        <v>15490</v>
      </c>
      <c r="G558" s="3">
        <v>2205</v>
      </c>
      <c r="H558" s="3">
        <v>13285</v>
      </c>
    </row>
    <row r="559" spans="1:8" x14ac:dyDescent="0.35">
      <c r="A559" s="1">
        <v>44681</v>
      </c>
      <c r="B559" s="2">
        <f>YEAR(Data[[#This Row],[Date]])</f>
        <v>2022</v>
      </c>
      <c r="C559" s="2" t="str">
        <f>TEXT(Data[[#This Row],[Date]],"mmm")</f>
        <v>Apr</v>
      </c>
      <c r="D559" t="s">
        <v>14</v>
      </c>
      <c r="E559" t="s">
        <v>9</v>
      </c>
      <c r="F559" s="3">
        <v>14951</v>
      </c>
      <c r="G559" s="3">
        <v>13312</v>
      </c>
      <c r="H559" s="3">
        <v>1639</v>
      </c>
    </row>
    <row r="560" spans="1:8" x14ac:dyDescent="0.35">
      <c r="A560" s="1">
        <v>44681</v>
      </c>
      <c r="B560" s="2">
        <f>YEAR(Data[[#This Row],[Date]])</f>
        <v>2022</v>
      </c>
      <c r="C560" s="2" t="str">
        <f>TEXT(Data[[#This Row],[Date]],"mmm")</f>
        <v>Apr</v>
      </c>
      <c r="D560" t="s">
        <v>14</v>
      </c>
      <c r="E560" t="s">
        <v>10</v>
      </c>
      <c r="F560" s="3">
        <v>3990</v>
      </c>
      <c r="G560" s="3">
        <v>6299</v>
      </c>
      <c r="H560" s="3">
        <v>-2309</v>
      </c>
    </row>
    <row r="561" spans="1:8" x14ac:dyDescent="0.35">
      <c r="A561" s="1">
        <v>44681</v>
      </c>
      <c r="B561" s="2">
        <f>YEAR(Data[[#This Row],[Date]])</f>
        <v>2022</v>
      </c>
      <c r="C561" s="2" t="str">
        <f>TEXT(Data[[#This Row],[Date]],"mmm")</f>
        <v>Apr</v>
      </c>
      <c r="D561" t="s">
        <v>14</v>
      </c>
      <c r="E561" t="s">
        <v>11</v>
      </c>
      <c r="F561" s="3">
        <v>14997</v>
      </c>
      <c r="G561" s="3">
        <v>4572</v>
      </c>
      <c r="H561" s="3">
        <v>10425</v>
      </c>
    </row>
    <row r="562" spans="1:8" x14ac:dyDescent="0.35">
      <c r="A562" s="1">
        <v>44712</v>
      </c>
      <c r="B562" s="2">
        <f>YEAR(Data[[#This Row],[Date]])</f>
        <v>2022</v>
      </c>
      <c r="C562" s="2" t="str">
        <f>TEXT(Data[[#This Row],[Date]],"mmm")</f>
        <v>May</v>
      </c>
      <c r="D562" t="s">
        <v>6</v>
      </c>
      <c r="E562" t="s">
        <v>7</v>
      </c>
      <c r="F562" s="3">
        <v>15472</v>
      </c>
      <c r="G562" s="3">
        <v>7320</v>
      </c>
      <c r="H562" s="3">
        <v>8152</v>
      </c>
    </row>
    <row r="563" spans="1:8" x14ac:dyDescent="0.35">
      <c r="A563" s="1">
        <v>44712</v>
      </c>
      <c r="B563" s="2">
        <f>YEAR(Data[[#This Row],[Date]])</f>
        <v>2022</v>
      </c>
      <c r="C563" s="2" t="str">
        <f>TEXT(Data[[#This Row],[Date]],"mmm")</f>
        <v>May</v>
      </c>
      <c r="D563" t="s">
        <v>6</v>
      </c>
      <c r="E563" t="s">
        <v>8</v>
      </c>
      <c r="F563" s="3">
        <v>6380</v>
      </c>
      <c r="G563" s="3">
        <v>13350</v>
      </c>
      <c r="H563" s="3">
        <v>-6970</v>
      </c>
    </row>
    <row r="564" spans="1:8" x14ac:dyDescent="0.35">
      <c r="A564" s="1">
        <v>44712</v>
      </c>
      <c r="B564" s="2">
        <f>YEAR(Data[[#This Row],[Date]])</f>
        <v>2022</v>
      </c>
      <c r="C564" s="2" t="str">
        <f>TEXT(Data[[#This Row],[Date]],"mmm")</f>
        <v>May</v>
      </c>
      <c r="D564" t="s">
        <v>6</v>
      </c>
      <c r="E564" t="s">
        <v>9</v>
      </c>
      <c r="F564" s="3">
        <v>6757</v>
      </c>
      <c r="G564" s="3">
        <v>3713</v>
      </c>
      <c r="H564" s="3">
        <v>3044</v>
      </c>
    </row>
    <row r="565" spans="1:8" x14ac:dyDescent="0.35">
      <c r="A565" s="1">
        <v>44712</v>
      </c>
      <c r="B565" s="2">
        <f>YEAR(Data[[#This Row],[Date]])</f>
        <v>2022</v>
      </c>
      <c r="C565" s="2" t="str">
        <f>TEXT(Data[[#This Row],[Date]],"mmm")</f>
        <v>May</v>
      </c>
      <c r="D565" t="s">
        <v>6</v>
      </c>
      <c r="E565" t="s">
        <v>10</v>
      </c>
      <c r="F565" s="3">
        <v>12395</v>
      </c>
      <c r="G565" s="3">
        <v>6588</v>
      </c>
      <c r="H565" s="3">
        <v>5807</v>
      </c>
    </row>
    <row r="566" spans="1:8" x14ac:dyDescent="0.35">
      <c r="A566" s="1">
        <v>44712</v>
      </c>
      <c r="B566" s="2">
        <f>YEAR(Data[[#This Row],[Date]])</f>
        <v>2022</v>
      </c>
      <c r="C566" s="2" t="str">
        <f>TEXT(Data[[#This Row],[Date]],"mmm")</f>
        <v>May</v>
      </c>
      <c r="D566" t="s">
        <v>6</v>
      </c>
      <c r="E566" t="s">
        <v>11</v>
      </c>
      <c r="F566" s="3">
        <v>19350</v>
      </c>
      <c r="G566" s="3">
        <v>5944</v>
      </c>
      <c r="H566" s="3">
        <v>13406</v>
      </c>
    </row>
    <row r="567" spans="1:8" x14ac:dyDescent="0.35">
      <c r="A567" s="1">
        <v>44712</v>
      </c>
      <c r="B567" s="2">
        <f>YEAR(Data[[#This Row],[Date]])</f>
        <v>2022</v>
      </c>
      <c r="C567" s="2" t="str">
        <f>TEXT(Data[[#This Row],[Date]],"mmm")</f>
        <v>May</v>
      </c>
      <c r="D567" t="s">
        <v>12</v>
      </c>
      <c r="E567" t="s">
        <v>7</v>
      </c>
      <c r="F567" s="3">
        <v>15395</v>
      </c>
      <c r="G567" s="3">
        <v>4432</v>
      </c>
      <c r="H567" s="3">
        <v>10963</v>
      </c>
    </row>
    <row r="568" spans="1:8" x14ac:dyDescent="0.35">
      <c r="A568" s="1">
        <v>44712</v>
      </c>
      <c r="B568" s="2">
        <f>YEAR(Data[[#This Row],[Date]])</f>
        <v>2022</v>
      </c>
      <c r="C568" s="2" t="str">
        <f>TEXT(Data[[#This Row],[Date]],"mmm")</f>
        <v>May</v>
      </c>
      <c r="D568" t="s">
        <v>12</v>
      </c>
      <c r="E568" t="s">
        <v>8</v>
      </c>
      <c r="F568" s="3">
        <v>19072</v>
      </c>
      <c r="G568" s="3">
        <v>5243</v>
      </c>
      <c r="H568" s="3">
        <v>13829</v>
      </c>
    </row>
    <row r="569" spans="1:8" x14ac:dyDescent="0.35">
      <c r="A569" s="1">
        <v>44712</v>
      </c>
      <c r="B569" s="2">
        <f>YEAR(Data[[#This Row],[Date]])</f>
        <v>2022</v>
      </c>
      <c r="C569" s="2" t="str">
        <f>TEXT(Data[[#This Row],[Date]],"mmm")</f>
        <v>May</v>
      </c>
      <c r="D569" t="s">
        <v>12</v>
      </c>
      <c r="E569" t="s">
        <v>9</v>
      </c>
      <c r="F569" s="3">
        <v>11916</v>
      </c>
      <c r="G569" s="3">
        <v>14671</v>
      </c>
      <c r="H569" s="3">
        <v>-2755</v>
      </c>
    </row>
    <row r="570" spans="1:8" x14ac:dyDescent="0.35">
      <c r="A570" s="1">
        <v>44712</v>
      </c>
      <c r="B570" s="2">
        <f>YEAR(Data[[#This Row],[Date]])</f>
        <v>2022</v>
      </c>
      <c r="C570" s="2" t="str">
        <f>TEXT(Data[[#This Row],[Date]],"mmm")</f>
        <v>May</v>
      </c>
      <c r="D570" t="s">
        <v>12</v>
      </c>
      <c r="E570" t="s">
        <v>10</v>
      </c>
      <c r="F570" s="3">
        <v>11984</v>
      </c>
      <c r="G570" s="3">
        <v>2759</v>
      </c>
      <c r="H570" s="3">
        <v>9225</v>
      </c>
    </row>
    <row r="571" spans="1:8" x14ac:dyDescent="0.35">
      <c r="A571" s="1">
        <v>44712</v>
      </c>
      <c r="B571" s="2">
        <f>YEAR(Data[[#This Row],[Date]])</f>
        <v>2022</v>
      </c>
      <c r="C571" s="2" t="str">
        <f>TEXT(Data[[#This Row],[Date]],"mmm")</f>
        <v>May</v>
      </c>
      <c r="D571" t="s">
        <v>12</v>
      </c>
      <c r="E571" t="s">
        <v>11</v>
      </c>
      <c r="F571" s="3">
        <v>11181</v>
      </c>
      <c r="G571" s="3">
        <v>11454</v>
      </c>
      <c r="H571" s="3">
        <v>-273</v>
      </c>
    </row>
    <row r="572" spans="1:8" x14ac:dyDescent="0.35">
      <c r="A572" s="1">
        <v>44712</v>
      </c>
      <c r="B572" s="2">
        <f>YEAR(Data[[#This Row],[Date]])</f>
        <v>2022</v>
      </c>
      <c r="C572" s="2" t="str">
        <f>TEXT(Data[[#This Row],[Date]],"mmm")</f>
        <v>May</v>
      </c>
      <c r="D572" t="s">
        <v>13</v>
      </c>
      <c r="E572" t="s">
        <v>7</v>
      </c>
      <c r="F572" s="3">
        <v>4482</v>
      </c>
      <c r="G572" s="3">
        <v>9058</v>
      </c>
      <c r="H572" s="3">
        <v>-4576</v>
      </c>
    </row>
    <row r="573" spans="1:8" x14ac:dyDescent="0.35">
      <c r="A573" s="1">
        <v>44712</v>
      </c>
      <c r="B573" s="2">
        <f>YEAR(Data[[#This Row],[Date]])</f>
        <v>2022</v>
      </c>
      <c r="C573" s="2" t="str">
        <f>TEXT(Data[[#This Row],[Date]],"mmm")</f>
        <v>May</v>
      </c>
      <c r="D573" t="s">
        <v>13</v>
      </c>
      <c r="E573" t="s">
        <v>8</v>
      </c>
      <c r="F573" s="3">
        <v>2951</v>
      </c>
      <c r="G573" s="3">
        <v>9914</v>
      </c>
      <c r="H573" s="3">
        <v>-6963</v>
      </c>
    </row>
    <row r="574" spans="1:8" x14ac:dyDescent="0.35">
      <c r="A574" s="1">
        <v>44712</v>
      </c>
      <c r="B574" s="2">
        <f>YEAR(Data[[#This Row],[Date]])</f>
        <v>2022</v>
      </c>
      <c r="C574" s="2" t="str">
        <f>TEXT(Data[[#This Row],[Date]],"mmm")</f>
        <v>May</v>
      </c>
      <c r="D574" t="s">
        <v>13</v>
      </c>
      <c r="E574" t="s">
        <v>9</v>
      </c>
      <c r="F574" s="3">
        <v>4079</v>
      </c>
      <c r="G574" s="3">
        <v>3717</v>
      </c>
      <c r="H574" s="3">
        <v>362</v>
      </c>
    </row>
    <row r="575" spans="1:8" x14ac:dyDescent="0.35">
      <c r="A575" s="1">
        <v>44712</v>
      </c>
      <c r="B575" s="2">
        <f>YEAR(Data[[#This Row],[Date]])</f>
        <v>2022</v>
      </c>
      <c r="C575" s="2" t="str">
        <f>TEXT(Data[[#This Row],[Date]],"mmm")</f>
        <v>May</v>
      </c>
      <c r="D575" t="s">
        <v>13</v>
      </c>
      <c r="E575" t="s">
        <v>10</v>
      </c>
      <c r="F575" s="3">
        <v>11692</v>
      </c>
      <c r="G575" s="3">
        <v>9477</v>
      </c>
      <c r="H575" s="3">
        <v>2215</v>
      </c>
    </row>
    <row r="576" spans="1:8" x14ac:dyDescent="0.35">
      <c r="A576" s="1">
        <v>44712</v>
      </c>
      <c r="B576" s="2">
        <f>YEAR(Data[[#This Row],[Date]])</f>
        <v>2022</v>
      </c>
      <c r="C576" s="2" t="str">
        <f>TEXT(Data[[#This Row],[Date]],"mmm")</f>
        <v>May</v>
      </c>
      <c r="D576" t="s">
        <v>13</v>
      </c>
      <c r="E576" t="s">
        <v>11</v>
      </c>
      <c r="F576" s="3">
        <v>9311</v>
      </c>
      <c r="G576" s="3">
        <v>12687</v>
      </c>
      <c r="H576" s="3">
        <v>-3376</v>
      </c>
    </row>
    <row r="577" spans="1:8" x14ac:dyDescent="0.35">
      <c r="A577" s="1">
        <v>44712</v>
      </c>
      <c r="B577" s="2">
        <f>YEAR(Data[[#This Row],[Date]])</f>
        <v>2022</v>
      </c>
      <c r="C577" s="2" t="str">
        <f>TEXT(Data[[#This Row],[Date]],"mmm")</f>
        <v>May</v>
      </c>
      <c r="D577" t="s">
        <v>14</v>
      </c>
      <c r="E577" t="s">
        <v>7</v>
      </c>
      <c r="F577" s="3">
        <v>2768</v>
      </c>
      <c r="G577" s="3">
        <v>6490</v>
      </c>
      <c r="H577" s="3">
        <v>-3722</v>
      </c>
    </row>
    <row r="578" spans="1:8" x14ac:dyDescent="0.35">
      <c r="A578" s="1">
        <v>44712</v>
      </c>
      <c r="B578" s="2">
        <f>YEAR(Data[[#This Row],[Date]])</f>
        <v>2022</v>
      </c>
      <c r="C578" s="2" t="str">
        <f>TEXT(Data[[#This Row],[Date]],"mmm")</f>
        <v>May</v>
      </c>
      <c r="D578" t="s">
        <v>14</v>
      </c>
      <c r="E578" t="s">
        <v>8</v>
      </c>
      <c r="F578" s="3">
        <v>17534</v>
      </c>
      <c r="G578" s="3">
        <v>12249</v>
      </c>
      <c r="H578" s="3">
        <v>5285</v>
      </c>
    </row>
    <row r="579" spans="1:8" x14ac:dyDescent="0.35">
      <c r="A579" s="1">
        <v>44712</v>
      </c>
      <c r="B579" s="2">
        <f>YEAR(Data[[#This Row],[Date]])</f>
        <v>2022</v>
      </c>
      <c r="C579" s="2" t="str">
        <f>TEXT(Data[[#This Row],[Date]],"mmm")</f>
        <v>May</v>
      </c>
      <c r="D579" t="s">
        <v>14</v>
      </c>
      <c r="E579" t="s">
        <v>9</v>
      </c>
      <c r="F579" s="3">
        <v>8645</v>
      </c>
      <c r="G579" s="3">
        <v>6083</v>
      </c>
      <c r="H579" s="3">
        <v>2562</v>
      </c>
    </row>
    <row r="580" spans="1:8" x14ac:dyDescent="0.35">
      <c r="A580" s="1">
        <v>44712</v>
      </c>
      <c r="B580" s="2">
        <f>YEAR(Data[[#This Row],[Date]])</f>
        <v>2022</v>
      </c>
      <c r="C580" s="2" t="str">
        <f>TEXT(Data[[#This Row],[Date]],"mmm")</f>
        <v>May</v>
      </c>
      <c r="D580" t="s">
        <v>14</v>
      </c>
      <c r="E580" t="s">
        <v>10</v>
      </c>
      <c r="F580" s="3">
        <v>7232</v>
      </c>
      <c r="G580" s="3">
        <v>11353</v>
      </c>
      <c r="H580" s="3">
        <v>-4121</v>
      </c>
    </row>
    <row r="581" spans="1:8" x14ac:dyDescent="0.35">
      <c r="A581" s="1">
        <v>44712</v>
      </c>
      <c r="B581" s="2">
        <f>YEAR(Data[[#This Row],[Date]])</f>
        <v>2022</v>
      </c>
      <c r="C581" s="2" t="str">
        <f>TEXT(Data[[#This Row],[Date]],"mmm")</f>
        <v>May</v>
      </c>
      <c r="D581" t="s">
        <v>14</v>
      </c>
      <c r="E581" t="s">
        <v>11</v>
      </c>
      <c r="F581" s="3">
        <v>13485</v>
      </c>
      <c r="G581" s="3">
        <v>6797</v>
      </c>
      <c r="H581" s="3">
        <v>6688</v>
      </c>
    </row>
    <row r="582" spans="1:8" x14ac:dyDescent="0.35">
      <c r="A582" s="1">
        <v>44742</v>
      </c>
      <c r="B582" s="2">
        <f>YEAR(Data[[#This Row],[Date]])</f>
        <v>2022</v>
      </c>
      <c r="C582" s="2" t="str">
        <f>TEXT(Data[[#This Row],[Date]],"mmm")</f>
        <v>Jun</v>
      </c>
      <c r="D582" t="s">
        <v>6</v>
      </c>
      <c r="E582" t="s">
        <v>7</v>
      </c>
      <c r="F582" s="3">
        <v>14342</v>
      </c>
      <c r="G582" s="3">
        <v>9038</v>
      </c>
      <c r="H582" s="3">
        <v>5304</v>
      </c>
    </row>
    <row r="583" spans="1:8" x14ac:dyDescent="0.35">
      <c r="A583" s="1">
        <v>44742</v>
      </c>
      <c r="B583" s="2">
        <f>YEAR(Data[[#This Row],[Date]])</f>
        <v>2022</v>
      </c>
      <c r="C583" s="2" t="str">
        <f>TEXT(Data[[#This Row],[Date]],"mmm")</f>
        <v>Jun</v>
      </c>
      <c r="D583" t="s">
        <v>6</v>
      </c>
      <c r="E583" t="s">
        <v>8</v>
      </c>
      <c r="F583" s="3">
        <v>18002</v>
      </c>
      <c r="G583" s="3">
        <v>14087</v>
      </c>
      <c r="H583" s="3">
        <v>3915</v>
      </c>
    </row>
    <row r="584" spans="1:8" x14ac:dyDescent="0.35">
      <c r="A584" s="1">
        <v>44742</v>
      </c>
      <c r="B584" s="2">
        <f>YEAR(Data[[#This Row],[Date]])</f>
        <v>2022</v>
      </c>
      <c r="C584" s="2" t="str">
        <f>TEXT(Data[[#This Row],[Date]],"mmm")</f>
        <v>Jun</v>
      </c>
      <c r="D584" t="s">
        <v>6</v>
      </c>
      <c r="E584" t="s">
        <v>9</v>
      </c>
      <c r="F584" s="3">
        <v>6873</v>
      </c>
      <c r="G584" s="3">
        <v>2481</v>
      </c>
      <c r="H584" s="3">
        <v>4392</v>
      </c>
    </row>
    <row r="585" spans="1:8" x14ac:dyDescent="0.35">
      <c r="A585" s="1">
        <v>44742</v>
      </c>
      <c r="B585" s="2">
        <f>YEAR(Data[[#This Row],[Date]])</f>
        <v>2022</v>
      </c>
      <c r="C585" s="2" t="str">
        <f>TEXT(Data[[#This Row],[Date]],"mmm")</f>
        <v>Jun</v>
      </c>
      <c r="D585" t="s">
        <v>6</v>
      </c>
      <c r="E585" t="s">
        <v>10</v>
      </c>
      <c r="F585" s="3">
        <v>12093</v>
      </c>
      <c r="G585" s="3">
        <v>7305</v>
      </c>
      <c r="H585" s="3">
        <v>4788</v>
      </c>
    </row>
    <row r="586" spans="1:8" x14ac:dyDescent="0.35">
      <c r="A586" s="1">
        <v>44742</v>
      </c>
      <c r="B586" s="2">
        <f>YEAR(Data[[#This Row],[Date]])</f>
        <v>2022</v>
      </c>
      <c r="C586" s="2" t="str">
        <f>TEXT(Data[[#This Row],[Date]],"mmm")</f>
        <v>Jun</v>
      </c>
      <c r="D586" t="s">
        <v>6</v>
      </c>
      <c r="E586" t="s">
        <v>11</v>
      </c>
      <c r="F586" s="3">
        <v>16422</v>
      </c>
      <c r="G586" s="3">
        <v>1054</v>
      </c>
      <c r="H586" s="3">
        <v>15368</v>
      </c>
    </row>
    <row r="587" spans="1:8" x14ac:dyDescent="0.35">
      <c r="A587" s="1">
        <v>44742</v>
      </c>
      <c r="B587" s="2">
        <f>YEAR(Data[[#This Row],[Date]])</f>
        <v>2022</v>
      </c>
      <c r="C587" s="2" t="str">
        <f>TEXT(Data[[#This Row],[Date]],"mmm")</f>
        <v>Jun</v>
      </c>
      <c r="D587" t="s">
        <v>12</v>
      </c>
      <c r="E587" t="s">
        <v>7</v>
      </c>
      <c r="F587" s="3">
        <v>9643</v>
      </c>
      <c r="G587" s="3">
        <v>11015</v>
      </c>
      <c r="H587" s="3">
        <v>-1372</v>
      </c>
    </row>
    <row r="588" spans="1:8" x14ac:dyDescent="0.35">
      <c r="A588" s="1">
        <v>44742</v>
      </c>
      <c r="B588" s="2">
        <f>YEAR(Data[[#This Row],[Date]])</f>
        <v>2022</v>
      </c>
      <c r="C588" s="2" t="str">
        <f>TEXT(Data[[#This Row],[Date]],"mmm")</f>
        <v>Jun</v>
      </c>
      <c r="D588" t="s">
        <v>12</v>
      </c>
      <c r="E588" t="s">
        <v>8</v>
      </c>
      <c r="F588" s="3">
        <v>17708</v>
      </c>
      <c r="G588" s="3">
        <v>12271</v>
      </c>
      <c r="H588" s="3">
        <v>5437</v>
      </c>
    </row>
    <row r="589" spans="1:8" x14ac:dyDescent="0.35">
      <c r="A589" s="1">
        <v>44742</v>
      </c>
      <c r="B589" s="2">
        <f>YEAR(Data[[#This Row],[Date]])</f>
        <v>2022</v>
      </c>
      <c r="C589" s="2" t="str">
        <f>TEXT(Data[[#This Row],[Date]],"mmm")</f>
        <v>Jun</v>
      </c>
      <c r="D589" t="s">
        <v>12</v>
      </c>
      <c r="E589" t="s">
        <v>9</v>
      </c>
      <c r="F589" s="3">
        <v>19216</v>
      </c>
      <c r="G589" s="3">
        <v>13600</v>
      </c>
      <c r="H589" s="3">
        <v>5616</v>
      </c>
    </row>
    <row r="590" spans="1:8" x14ac:dyDescent="0.35">
      <c r="A590" s="1">
        <v>44742</v>
      </c>
      <c r="B590" s="2">
        <f>YEAR(Data[[#This Row],[Date]])</f>
        <v>2022</v>
      </c>
      <c r="C590" s="2" t="str">
        <f>TEXT(Data[[#This Row],[Date]],"mmm")</f>
        <v>Jun</v>
      </c>
      <c r="D590" t="s">
        <v>12</v>
      </c>
      <c r="E590" t="s">
        <v>10</v>
      </c>
      <c r="F590" s="3">
        <v>12998</v>
      </c>
      <c r="G590" s="3">
        <v>6954</v>
      </c>
      <c r="H590" s="3">
        <v>6044</v>
      </c>
    </row>
    <row r="591" spans="1:8" x14ac:dyDescent="0.35">
      <c r="A591" s="1">
        <v>44742</v>
      </c>
      <c r="B591" s="2">
        <f>YEAR(Data[[#This Row],[Date]])</f>
        <v>2022</v>
      </c>
      <c r="C591" s="2" t="str">
        <f>TEXT(Data[[#This Row],[Date]],"mmm")</f>
        <v>Jun</v>
      </c>
      <c r="D591" t="s">
        <v>12</v>
      </c>
      <c r="E591" t="s">
        <v>11</v>
      </c>
      <c r="F591" s="3">
        <v>16295</v>
      </c>
      <c r="G591" s="3">
        <v>11682</v>
      </c>
      <c r="H591" s="3">
        <v>4613</v>
      </c>
    </row>
    <row r="592" spans="1:8" x14ac:dyDescent="0.35">
      <c r="A592" s="1">
        <v>44742</v>
      </c>
      <c r="B592" s="2">
        <f>YEAR(Data[[#This Row],[Date]])</f>
        <v>2022</v>
      </c>
      <c r="C592" s="2" t="str">
        <f>TEXT(Data[[#This Row],[Date]],"mmm")</f>
        <v>Jun</v>
      </c>
      <c r="D592" t="s">
        <v>13</v>
      </c>
      <c r="E592" t="s">
        <v>7</v>
      </c>
      <c r="F592" s="3">
        <v>18380</v>
      </c>
      <c r="G592" s="3">
        <v>9519</v>
      </c>
      <c r="H592" s="3">
        <v>8861</v>
      </c>
    </row>
    <row r="593" spans="1:8" x14ac:dyDescent="0.35">
      <c r="A593" s="1">
        <v>44742</v>
      </c>
      <c r="B593" s="2">
        <f>YEAR(Data[[#This Row],[Date]])</f>
        <v>2022</v>
      </c>
      <c r="C593" s="2" t="str">
        <f>TEXT(Data[[#This Row],[Date]],"mmm")</f>
        <v>Jun</v>
      </c>
      <c r="D593" t="s">
        <v>13</v>
      </c>
      <c r="E593" t="s">
        <v>8</v>
      </c>
      <c r="F593" s="3">
        <v>5300</v>
      </c>
      <c r="G593" s="3">
        <v>7722</v>
      </c>
      <c r="H593" s="3">
        <v>-2422</v>
      </c>
    </row>
    <row r="594" spans="1:8" x14ac:dyDescent="0.35">
      <c r="A594" s="1">
        <v>44742</v>
      </c>
      <c r="B594" s="2">
        <f>YEAR(Data[[#This Row],[Date]])</f>
        <v>2022</v>
      </c>
      <c r="C594" s="2" t="str">
        <f>TEXT(Data[[#This Row],[Date]],"mmm")</f>
        <v>Jun</v>
      </c>
      <c r="D594" t="s">
        <v>13</v>
      </c>
      <c r="E594" t="s">
        <v>9</v>
      </c>
      <c r="F594" s="3">
        <v>9218</v>
      </c>
      <c r="G594" s="3">
        <v>8776</v>
      </c>
      <c r="H594" s="3">
        <v>442</v>
      </c>
    </row>
    <row r="595" spans="1:8" x14ac:dyDescent="0.35">
      <c r="A595" s="1">
        <v>44742</v>
      </c>
      <c r="B595" s="2">
        <f>YEAR(Data[[#This Row],[Date]])</f>
        <v>2022</v>
      </c>
      <c r="C595" s="2" t="str">
        <f>TEXT(Data[[#This Row],[Date]],"mmm")</f>
        <v>Jun</v>
      </c>
      <c r="D595" t="s">
        <v>13</v>
      </c>
      <c r="E595" t="s">
        <v>10</v>
      </c>
      <c r="F595" s="3">
        <v>5054</v>
      </c>
      <c r="G595" s="3">
        <v>14575</v>
      </c>
      <c r="H595" s="3">
        <v>-9521</v>
      </c>
    </row>
    <row r="596" spans="1:8" x14ac:dyDescent="0.35">
      <c r="A596" s="1">
        <v>44742</v>
      </c>
      <c r="B596" s="2">
        <f>YEAR(Data[[#This Row],[Date]])</f>
        <v>2022</v>
      </c>
      <c r="C596" s="2" t="str">
        <f>TEXT(Data[[#This Row],[Date]],"mmm")</f>
        <v>Jun</v>
      </c>
      <c r="D596" t="s">
        <v>13</v>
      </c>
      <c r="E596" t="s">
        <v>11</v>
      </c>
      <c r="F596" s="3">
        <v>9970</v>
      </c>
      <c r="G596" s="3">
        <v>3143</v>
      </c>
      <c r="H596" s="3">
        <v>6827</v>
      </c>
    </row>
    <row r="597" spans="1:8" x14ac:dyDescent="0.35">
      <c r="A597" s="1">
        <v>44742</v>
      </c>
      <c r="B597" s="2">
        <f>YEAR(Data[[#This Row],[Date]])</f>
        <v>2022</v>
      </c>
      <c r="C597" s="2" t="str">
        <f>TEXT(Data[[#This Row],[Date]],"mmm")</f>
        <v>Jun</v>
      </c>
      <c r="D597" t="s">
        <v>14</v>
      </c>
      <c r="E597" t="s">
        <v>7</v>
      </c>
      <c r="F597" s="3">
        <v>11503</v>
      </c>
      <c r="G597" s="3">
        <v>12383</v>
      </c>
      <c r="H597" s="3">
        <v>-880</v>
      </c>
    </row>
    <row r="598" spans="1:8" x14ac:dyDescent="0.35">
      <c r="A598" s="1">
        <v>44742</v>
      </c>
      <c r="B598" s="2">
        <f>YEAR(Data[[#This Row],[Date]])</f>
        <v>2022</v>
      </c>
      <c r="C598" s="2" t="str">
        <f>TEXT(Data[[#This Row],[Date]],"mmm")</f>
        <v>Jun</v>
      </c>
      <c r="D598" t="s">
        <v>14</v>
      </c>
      <c r="E598" t="s">
        <v>8</v>
      </c>
      <c r="F598" s="3">
        <v>17149</v>
      </c>
      <c r="G598" s="3">
        <v>3538</v>
      </c>
      <c r="H598" s="3">
        <v>13611</v>
      </c>
    </row>
    <row r="599" spans="1:8" x14ac:dyDescent="0.35">
      <c r="A599" s="1">
        <v>44742</v>
      </c>
      <c r="B599" s="2">
        <f>YEAR(Data[[#This Row],[Date]])</f>
        <v>2022</v>
      </c>
      <c r="C599" s="2" t="str">
        <f>TEXT(Data[[#This Row],[Date]],"mmm")</f>
        <v>Jun</v>
      </c>
      <c r="D599" t="s">
        <v>14</v>
      </c>
      <c r="E599" t="s">
        <v>9</v>
      </c>
      <c r="F599" s="3">
        <v>14175</v>
      </c>
      <c r="G599" s="3">
        <v>5547</v>
      </c>
      <c r="H599" s="3">
        <v>8628</v>
      </c>
    </row>
    <row r="600" spans="1:8" x14ac:dyDescent="0.35">
      <c r="A600" s="1">
        <v>44742</v>
      </c>
      <c r="B600" s="2">
        <f>YEAR(Data[[#This Row],[Date]])</f>
        <v>2022</v>
      </c>
      <c r="C600" s="2" t="str">
        <f>TEXT(Data[[#This Row],[Date]],"mmm")</f>
        <v>Jun</v>
      </c>
      <c r="D600" t="s">
        <v>14</v>
      </c>
      <c r="E600" t="s">
        <v>10</v>
      </c>
      <c r="F600" s="3">
        <v>10356</v>
      </c>
      <c r="G600" s="3">
        <v>13469</v>
      </c>
      <c r="H600" s="3">
        <v>-3113</v>
      </c>
    </row>
    <row r="601" spans="1:8" x14ac:dyDescent="0.35">
      <c r="A601" s="1">
        <v>44742</v>
      </c>
      <c r="B601" s="2">
        <f>YEAR(Data[[#This Row],[Date]])</f>
        <v>2022</v>
      </c>
      <c r="C601" s="2" t="str">
        <f>TEXT(Data[[#This Row],[Date]],"mmm")</f>
        <v>Jun</v>
      </c>
      <c r="D601" t="s">
        <v>14</v>
      </c>
      <c r="E601" t="s">
        <v>11</v>
      </c>
      <c r="F601" s="3">
        <v>17070</v>
      </c>
      <c r="G601" s="3">
        <v>1822</v>
      </c>
      <c r="H601" s="3">
        <v>15248</v>
      </c>
    </row>
    <row r="602" spans="1:8" x14ac:dyDescent="0.35">
      <c r="A602" s="1">
        <v>44773</v>
      </c>
      <c r="B602" s="2">
        <f>YEAR(Data[[#This Row],[Date]])</f>
        <v>2022</v>
      </c>
      <c r="C602" s="2" t="str">
        <f>TEXT(Data[[#This Row],[Date]],"mmm")</f>
        <v>Jul</v>
      </c>
      <c r="D602" t="s">
        <v>6</v>
      </c>
      <c r="E602" t="s">
        <v>7</v>
      </c>
      <c r="F602" s="3">
        <v>19327</v>
      </c>
      <c r="G602" s="3">
        <v>7150</v>
      </c>
      <c r="H602" s="3">
        <v>12177</v>
      </c>
    </row>
    <row r="603" spans="1:8" x14ac:dyDescent="0.35">
      <c r="A603" s="1">
        <v>44773</v>
      </c>
      <c r="B603" s="2">
        <f>YEAR(Data[[#This Row],[Date]])</f>
        <v>2022</v>
      </c>
      <c r="C603" s="2" t="str">
        <f>TEXT(Data[[#This Row],[Date]],"mmm")</f>
        <v>Jul</v>
      </c>
      <c r="D603" t="s">
        <v>6</v>
      </c>
      <c r="E603" t="s">
        <v>8</v>
      </c>
      <c r="F603" s="3">
        <v>6425</v>
      </c>
      <c r="G603" s="3">
        <v>9966</v>
      </c>
      <c r="H603" s="3">
        <v>-3541</v>
      </c>
    </row>
    <row r="604" spans="1:8" x14ac:dyDescent="0.35">
      <c r="A604" s="1">
        <v>44773</v>
      </c>
      <c r="B604" s="2">
        <f>YEAR(Data[[#This Row],[Date]])</f>
        <v>2022</v>
      </c>
      <c r="C604" s="2" t="str">
        <f>TEXT(Data[[#This Row],[Date]],"mmm")</f>
        <v>Jul</v>
      </c>
      <c r="D604" t="s">
        <v>6</v>
      </c>
      <c r="E604" t="s">
        <v>9</v>
      </c>
      <c r="F604" s="3">
        <v>18032</v>
      </c>
      <c r="G604" s="3">
        <v>3198</v>
      </c>
      <c r="H604" s="3">
        <v>14834</v>
      </c>
    </row>
    <row r="605" spans="1:8" x14ac:dyDescent="0.35">
      <c r="A605" s="1">
        <v>44773</v>
      </c>
      <c r="B605" s="2">
        <f>YEAR(Data[[#This Row],[Date]])</f>
        <v>2022</v>
      </c>
      <c r="C605" s="2" t="str">
        <f>TEXT(Data[[#This Row],[Date]],"mmm")</f>
        <v>Jul</v>
      </c>
      <c r="D605" t="s">
        <v>6</v>
      </c>
      <c r="E605" t="s">
        <v>10</v>
      </c>
      <c r="F605" s="3">
        <v>5452</v>
      </c>
      <c r="G605" s="3">
        <v>10106</v>
      </c>
      <c r="H605" s="3">
        <v>-4654</v>
      </c>
    </row>
    <row r="606" spans="1:8" x14ac:dyDescent="0.35">
      <c r="A606" s="1">
        <v>44773</v>
      </c>
      <c r="B606" s="2">
        <f>YEAR(Data[[#This Row],[Date]])</f>
        <v>2022</v>
      </c>
      <c r="C606" s="2" t="str">
        <f>TEXT(Data[[#This Row],[Date]],"mmm")</f>
        <v>Jul</v>
      </c>
      <c r="D606" t="s">
        <v>6</v>
      </c>
      <c r="E606" t="s">
        <v>11</v>
      </c>
      <c r="F606" s="3">
        <v>15859</v>
      </c>
      <c r="G606" s="3">
        <v>2308</v>
      </c>
      <c r="H606" s="3">
        <v>13551</v>
      </c>
    </row>
    <row r="607" spans="1:8" x14ac:dyDescent="0.35">
      <c r="A607" s="1">
        <v>44773</v>
      </c>
      <c r="B607" s="2">
        <f>YEAR(Data[[#This Row],[Date]])</f>
        <v>2022</v>
      </c>
      <c r="C607" s="2" t="str">
        <f>TEXT(Data[[#This Row],[Date]],"mmm")</f>
        <v>Jul</v>
      </c>
      <c r="D607" t="s">
        <v>12</v>
      </c>
      <c r="E607" t="s">
        <v>7</v>
      </c>
      <c r="F607" s="3">
        <v>10705</v>
      </c>
      <c r="G607" s="3">
        <v>11112</v>
      </c>
      <c r="H607" s="3">
        <v>-407</v>
      </c>
    </row>
    <row r="608" spans="1:8" x14ac:dyDescent="0.35">
      <c r="A608" s="1">
        <v>44773</v>
      </c>
      <c r="B608" s="2">
        <f>YEAR(Data[[#This Row],[Date]])</f>
        <v>2022</v>
      </c>
      <c r="C608" s="2" t="str">
        <f>TEXT(Data[[#This Row],[Date]],"mmm")</f>
        <v>Jul</v>
      </c>
      <c r="D608" t="s">
        <v>12</v>
      </c>
      <c r="E608" t="s">
        <v>8</v>
      </c>
      <c r="F608" s="3">
        <v>6841</v>
      </c>
      <c r="G608" s="3">
        <v>2409</v>
      </c>
      <c r="H608" s="3">
        <v>4432</v>
      </c>
    </row>
    <row r="609" spans="1:8" x14ac:dyDescent="0.35">
      <c r="A609" s="1">
        <v>44773</v>
      </c>
      <c r="B609" s="2">
        <f>YEAR(Data[[#This Row],[Date]])</f>
        <v>2022</v>
      </c>
      <c r="C609" s="2" t="str">
        <f>TEXT(Data[[#This Row],[Date]],"mmm")</f>
        <v>Jul</v>
      </c>
      <c r="D609" t="s">
        <v>12</v>
      </c>
      <c r="E609" t="s">
        <v>9</v>
      </c>
      <c r="F609" s="3">
        <v>6566</v>
      </c>
      <c r="G609" s="3">
        <v>12382</v>
      </c>
      <c r="H609" s="3">
        <v>-5816</v>
      </c>
    </row>
    <row r="610" spans="1:8" x14ac:dyDescent="0.35">
      <c r="A610" s="1">
        <v>44773</v>
      </c>
      <c r="B610" s="2">
        <f>YEAR(Data[[#This Row],[Date]])</f>
        <v>2022</v>
      </c>
      <c r="C610" s="2" t="str">
        <f>TEXT(Data[[#This Row],[Date]],"mmm")</f>
        <v>Jul</v>
      </c>
      <c r="D610" t="s">
        <v>12</v>
      </c>
      <c r="E610" t="s">
        <v>10</v>
      </c>
      <c r="F610" s="3">
        <v>19939</v>
      </c>
      <c r="G610" s="3">
        <v>1804</v>
      </c>
      <c r="H610" s="3">
        <v>18135</v>
      </c>
    </row>
    <row r="611" spans="1:8" x14ac:dyDescent="0.35">
      <c r="A611" s="1">
        <v>44773</v>
      </c>
      <c r="B611" s="2">
        <f>YEAR(Data[[#This Row],[Date]])</f>
        <v>2022</v>
      </c>
      <c r="C611" s="2" t="str">
        <f>TEXT(Data[[#This Row],[Date]],"mmm")</f>
        <v>Jul</v>
      </c>
      <c r="D611" t="s">
        <v>12</v>
      </c>
      <c r="E611" t="s">
        <v>11</v>
      </c>
      <c r="F611" s="3">
        <v>15221</v>
      </c>
      <c r="G611" s="3">
        <v>2279</v>
      </c>
      <c r="H611" s="3">
        <v>12942</v>
      </c>
    </row>
    <row r="612" spans="1:8" x14ac:dyDescent="0.35">
      <c r="A612" s="1">
        <v>44773</v>
      </c>
      <c r="B612" s="2">
        <f>YEAR(Data[[#This Row],[Date]])</f>
        <v>2022</v>
      </c>
      <c r="C612" s="2" t="str">
        <f>TEXT(Data[[#This Row],[Date]],"mmm")</f>
        <v>Jul</v>
      </c>
      <c r="D612" t="s">
        <v>13</v>
      </c>
      <c r="E612" t="s">
        <v>7</v>
      </c>
      <c r="F612" s="3">
        <v>15192</v>
      </c>
      <c r="G612" s="3">
        <v>14364</v>
      </c>
      <c r="H612" s="3">
        <v>828</v>
      </c>
    </row>
    <row r="613" spans="1:8" x14ac:dyDescent="0.35">
      <c r="A613" s="1">
        <v>44773</v>
      </c>
      <c r="B613" s="2">
        <f>YEAR(Data[[#This Row],[Date]])</f>
        <v>2022</v>
      </c>
      <c r="C613" s="2" t="str">
        <f>TEXT(Data[[#This Row],[Date]],"mmm")</f>
        <v>Jul</v>
      </c>
      <c r="D613" t="s">
        <v>13</v>
      </c>
      <c r="E613" t="s">
        <v>8</v>
      </c>
      <c r="F613" s="3">
        <v>9083</v>
      </c>
      <c r="G613" s="3">
        <v>6986</v>
      </c>
      <c r="H613" s="3">
        <v>2097</v>
      </c>
    </row>
    <row r="614" spans="1:8" x14ac:dyDescent="0.35">
      <c r="A614" s="1">
        <v>44773</v>
      </c>
      <c r="B614" s="2">
        <f>YEAR(Data[[#This Row],[Date]])</f>
        <v>2022</v>
      </c>
      <c r="C614" s="2" t="str">
        <f>TEXT(Data[[#This Row],[Date]],"mmm")</f>
        <v>Jul</v>
      </c>
      <c r="D614" t="s">
        <v>13</v>
      </c>
      <c r="E614" t="s">
        <v>9</v>
      </c>
      <c r="F614" s="3">
        <v>13093</v>
      </c>
      <c r="G614" s="3">
        <v>2387</v>
      </c>
      <c r="H614" s="3">
        <v>10706</v>
      </c>
    </row>
    <row r="615" spans="1:8" x14ac:dyDescent="0.35">
      <c r="A615" s="1">
        <v>44773</v>
      </c>
      <c r="B615" s="2">
        <f>YEAR(Data[[#This Row],[Date]])</f>
        <v>2022</v>
      </c>
      <c r="C615" s="2" t="str">
        <f>TEXT(Data[[#This Row],[Date]],"mmm")</f>
        <v>Jul</v>
      </c>
      <c r="D615" t="s">
        <v>13</v>
      </c>
      <c r="E615" t="s">
        <v>10</v>
      </c>
      <c r="F615" s="3">
        <v>14880</v>
      </c>
      <c r="G615" s="3">
        <v>11953</v>
      </c>
      <c r="H615" s="3">
        <v>2927</v>
      </c>
    </row>
    <row r="616" spans="1:8" x14ac:dyDescent="0.35">
      <c r="A616" s="1">
        <v>44773</v>
      </c>
      <c r="B616" s="2">
        <f>YEAR(Data[[#This Row],[Date]])</f>
        <v>2022</v>
      </c>
      <c r="C616" s="2" t="str">
        <f>TEXT(Data[[#This Row],[Date]],"mmm")</f>
        <v>Jul</v>
      </c>
      <c r="D616" t="s">
        <v>13</v>
      </c>
      <c r="E616" t="s">
        <v>11</v>
      </c>
      <c r="F616" s="3">
        <v>17517</v>
      </c>
      <c r="G616" s="3">
        <v>3679</v>
      </c>
      <c r="H616" s="3">
        <v>13838</v>
      </c>
    </row>
    <row r="617" spans="1:8" x14ac:dyDescent="0.35">
      <c r="A617" s="1">
        <v>44773</v>
      </c>
      <c r="B617" s="2">
        <f>YEAR(Data[[#This Row],[Date]])</f>
        <v>2022</v>
      </c>
      <c r="C617" s="2" t="str">
        <f>TEXT(Data[[#This Row],[Date]],"mmm")</f>
        <v>Jul</v>
      </c>
      <c r="D617" t="s">
        <v>14</v>
      </c>
      <c r="E617" t="s">
        <v>7</v>
      </c>
      <c r="F617" s="3">
        <v>4106</v>
      </c>
      <c r="G617" s="3">
        <v>9173</v>
      </c>
      <c r="H617" s="3">
        <v>-5067</v>
      </c>
    </row>
    <row r="618" spans="1:8" x14ac:dyDescent="0.35">
      <c r="A618" s="1">
        <v>44773</v>
      </c>
      <c r="B618" s="2">
        <f>YEAR(Data[[#This Row],[Date]])</f>
        <v>2022</v>
      </c>
      <c r="C618" s="2" t="str">
        <f>TEXT(Data[[#This Row],[Date]],"mmm")</f>
        <v>Jul</v>
      </c>
      <c r="D618" t="s">
        <v>14</v>
      </c>
      <c r="E618" t="s">
        <v>8</v>
      </c>
      <c r="F618" s="3">
        <v>18086</v>
      </c>
      <c r="G618" s="3">
        <v>5223</v>
      </c>
      <c r="H618" s="3">
        <v>12863</v>
      </c>
    </row>
    <row r="619" spans="1:8" x14ac:dyDescent="0.35">
      <c r="A619" s="1">
        <v>44773</v>
      </c>
      <c r="B619" s="2">
        <f>YEAR(Data[[#This Row],[Date]])</f>
        <v>2022</v>
      </c>
      <c r="C619" s="2" t="str">
        <f>TEXT(Data[[#This Row],[Date]],"mmm")</f>
        <v>Jul</v>
      </c>
      <c r="D619" t="s">
        <v>14</v>
      </c>
      <c r="E619" t="s">
        <v>9</v>
      </c>
      <c r="F619" s="3">
        <v>6831</v>
      </c>
      <c r="G619" s="3">
        <v>3768</v>
      </c>
      <c r="H619" s="3">
        <v>3063</v>
      </c>
    </row>
    <row r="620" spans="1:8" x14ac:dyDescent="0.35">
      <c r="A620" s="1">
        <v>44773</v>
      </c>
      <c r="B620" s="2">
        <f>YEAR(Data[[#This Row],[Date]])</f>
        <v>2022</v>
      </c>
      <c r="C620" s="2" t="str">
        <f>TEXT(Data[[#This Row],[Date]],"mmm")</f>
        <v>Jul</v>
      </c>
      <c r="D620" t="s">
        <v>14</v>
      </c>
      <c r="E620" t="s">
        <v>10</v>
      </c>
      <c r="F620" s="3">
        <v>5186</v>
      </c>
      <c r="G620" s="3">
        <v>12472</v>
      </c>
      <c r="H620" s="3">
        <v>-7286</v>
      </c>
    </row>
    <row r="621" spans="1:8" x14ac:dyDescent="0.35">
      <c r="A621" s="1">
        <v>44773</v>
      </c>
      <c r="B621" s="2">
        <f>YEAR(Data[[#This Row],[Date]])</f>
        <v>2022</v>
      </c>
      <c r="C621" s="2" t="str">
        <f>TEXT(Data[[#This Row],[Date]],"mmm")</f>
        <v>Jul</v>
      </c>
      <c r="D621" t="s">
        <v>14</v>
      </c>
      <c r="E621" t="s">
        <v>11</v>
      </c>
      <c r="F621" s="3">
        <v>4573</v>
      </c>
      <c r="G621" s="3">
        <v>13808</v>
      </c>
      <c r="H621" s="3">
        <v>-9235</v>
      </c>
    </row>
    <row r="622" spans="1:8" x14ac:dyDescent="0.35">
      <c r="A622" s="1">
        <v>44804</v>
      </c>
      <c r="B622" s="2">
        <f>YEAR(Data[[#This Row],[Date]])</f>
        <v>2022</v>
      </c>
      <c r="C622" s="2" t="str">
        <f>TEXT(Data[[#This Row],[Date]],"mmm")</f>
        <v>Aug</v>
      </c>
      <c r="D622" t="s">
        <v>6</v>
      </c>
      <c r="E622" t="s">
        <v>7</v>
      </c>
      <c r="F622" s="3">
        <v>4599</v>
      </c>
      <c r="G622" s="3">
        <v>5033</v>
      </c>
      <c r="H622" s="3">
        <v>-434</v>
      </c>
    </row>
    <row r="623" spans="1:8" x14ac:dyDescent="0.35">
      <c r="A623" s="1">
        <v>44804</v>
      </c>
      <c r="B623" s="2">
        <f>YEAR(Data[[#This Row],[Date]])</f>
        <v>2022</v>
      </c>
      <c r="C623" s="2" t="str">
        <f>TEXT(Data[[#This Row],[Date]],"mmm")</f>
        <v>Aug</v>
      </c>
      <c r="D623" t="s">
        <v>6</v>
      </c>
      <c r="E623" t="s">
        <v>8</v>
      </c>
      <c r="F623" s="3">
        <v>10428</v>
      </c>
      <c r="G623" s="3">
        <v>2304</v>
      </c>
      <c r="H623" s="3">
        <v>8124</v>
      </c>
    </row>
    <row r="624" spans="1:8" x14ac:dyDescent="0.35">
      <c r="A624" s="1">
        <v>44804</v>
      </c>
      <c r="B624" s="2">
        <f>YEAR(Data[[#This Row],[Date]])</f>
        <v>2022</v>
      </c>
      <c r="C624" s="2" t="str">
        <f>TEXT(Data[[#This Row],[Date]],"mmm")</f>
        <v>Aug</v>
      </c>
      <c r="D624" t="s">
        <v>6</v>
      </c>
      <c r="E624" t="s">
        <v>9</v>
      </c>
      <c r="F624" s="3">
        <v>19685</v>
      </c>
      <c r="G624" s="3">
        <v>3541</v>
      </c>
      <c r="H624" s="3">
        <v>16144</v>
      </c>
    </row>
    <row r="625" spans="1:8" x14ac:dyDescent="0.35">
      <c r="A625" s="1">
        <v>44804</v>
      </c>
      <c r="B625" s="2">
        <f>YEAR(Data[[#This Row],[Date]])</f>
        <v>2022</v>
      </c>
      <c r="C625" s="2" t="str">
        <f>TEXT(Data[[#This Row],[Date]],"mmm")</f>
        <v>Aug</v>
      </c>
      <c r="D625" t="s">
        <v>6</v>
      </c>
      <c r="E625" t="s">
        <v>10</v>
      </c>
      <c r="F625" s="3">
        <v>10633</v>
      </c>
      <c r="G625" s="3">
        <v>11268</v>
      </c>
      <c r="H625" s="3">
        <v>-635</v>
      </c>
    </row>
    <row r="626" spans="1:8" x14ac:dyDescent="0.35">
      <c r="A626" s="1">
        <v>44804</v>
      </c>
      <c r="B626" s="2">
        <f>YEAR(Data[[#This Row],[Date]])</f>
        <v>2022</v>
      </c>
      <c r="C626" s="2" t="str">
        <f>TEXT(Data[[#This Row],[Date]],"mmm")</f>
        <v>Aug</v>
      </c>
      <c r="D626" t="s">
        <v>6</v>
      </c>
      <c r="E626" t="s">
        <v>11</v>
      </c>
      <c r="F626" s="3">
        <v>13372</v>
      </c>
      <c r="G626" s="3">
        <v>11849</v>
      </c>
      <c r="H626" s="3">
        <v>1523</v>
      </c>
    </row>
    <row r="627" spans="1:8" x14ac:dyDescent="0.35">
      <c r="A627" s="1">
        <v>44804</v>
      </c>
      <c r="B627" s="2">
        <f>YEAR(Data[[#This Row],[Date]])</f>
        <v>2022</v>
      </c>
      <c r="C627" s="2" t="str">
        <f>TEXT(Data[[#This Row],[Date]],"mmm")</f>
        <v>Aug</v>
      </c>
      <c r="D627" t="s">
        <v>12</v>
      </c>
      <c r="E627" t="s">
        <v>7</v>
      </c>
      <c r="F627" s="3">
        <v>10996</v>
      </c>
      <c r="G627" s="3">
        <v>1074</v>
      </c>
      <c r="H627" s="3">
        <v>9922</v>
      </c>
    </row>
    <row r="628" spans="1:8" x14ac:dyDescent="0.35">
      <c r="A628" s="1">
        <v>44804</v>
      </c>
      <c r="B628" s="2">
        <f>YEAR(Data[[#This Row],[Date]])</f>
        <v>2022</v>
      </c>
      <c r="C628" s="2" t="str">
        <f>TEXT(Data[[#This Row],[Date]],"mmm")</f>
        <v>Aug</v>
      </c>
      <c r="D628" t="s">
        <v>12</v>
      </c>
      <c r="E628" t="s">
        <v>8</v>
      </c>
      <c r="F628" s="3">
        <v>7475</v>
      </c>
      <c r="G628" s="3">
        <v>9232</v>
      </c>
      <c r="H628" s="3">
        <v>-1757</v>
      </c>
    </row>
    <row r="629" spans="1:8" x14ac:dyDescent="0.35">
      <c r="A629" s="1">
        <v>44804</v>
      </c>
      <c r="B629" s="2">
        <f>YEAR(Data[[#This Row],[Date]])</f>
        <v>2022</v>
      </c>
      <c r="C629" s="2" t="str">
        <f>TEXT(Data[[#This Row],[Date]],"mmm")</f>
        <v>Aug</v>
      </c>
      <c r="D629" t="s">
        <v>12</v>
      </c>
      <c r="E629" t="s">
        <v>9</v>
      </c>
      <c r="F629" s="3">
        <v>9184</v>
      </c>
      <c r="G629" s="3">
        <v>6796</v>
      </c>
      <c r="H629" s="3">
        <v>2388</v>
      </c>
    </row>
    <row r="630" spans="1:8" x14ac:dyDescent="0.35">
      <c r="A630" s="1">
        <v>44804</v>
      </c>
      <c r="B630" s="2">
        <f>YEAR(Data[[#This Row],[Date]])</f>
        <v>2022</v>
      </c>
      <c r="C630" s="2" t="str">
        <f>TEXT(Data[[#This Row],[Date]],"mmm")</f>
        <v>Aug</v>
      </c>
      <c r="D630" t="s">
        <v>12</v>
      </c>
      <c r="E630" t="s">
        <v>10</v>
      </c>
      <c r="F630" s="3">
        <v>14875</v>
      </c>
      <c r="G630" s="3">
        <v>2622</v>
      </c>
      <c r="H630" s="3">
        <v>12253</v>
      </c>
    </row>
    <row r="631" spans="1:8" x14ac:dyDescent="0.35">
      <c r="A631" s="1">
        <v>44804</v>
      </c>
      <c r="B631" s="2">
        <f>YEAR(Data[[#This Row],[Date]])</f>
        <v>2022</v>
      </c>
      <c r="C631" s="2" t="str">
        <f>TEXT(Data[[#This Row],[Date]],"mmm")</f>
        <v>Aug</v>
      </c>
      <c r="D631" t="s">
        <v>12</v>
      </c>
      <c r="E631" t="s">
        <v>11</v>
      </c>
      <c r="F631" s="3">
        <v>17988</v>
      </c>
      <c r="G631" s="3">
        <v>9041</v>
      </c>
      <c r="H631" s="3">
        <v>8947</v>
      </c>
    </row>
    <row r="632" spans="1:8" x14ac:dyDescent="0.35">
      <c r="A632" s="1">
        <v>44804</v>
      </c>
      <c r="B632" s="2">
        <f>YEAR(Data[[#This Row],[Date]])</f>
        <v>2022</v>
      </c>
      <c r="C632" s="2" t="str">
        <f>TEXT(Data[[#This Row],[Date]],"mmm")</f>
        <v>Aug</v>
      </c>
      <c r="D632" t="s">
        <v>13</v>
      </c>
      <c r="E632" t="s">
        <v>7</v>
      </c>
      <c r="F632" s="3">
        <v>18725</v>
      </c>
      <c r="G632" s="3">
        <v>13244</v>
      </c>
      <c r="H632" s="3">
        <v>5481</v>
      </c>
    </row>
    <row r="633" spans="1:8" x14ac:dyDescent="0.35">
      <c r="A633" s="1">
        <v>44804</v>
      </c>
      <c r="B633" s="2">
        <f>YEAR(Data[[#This Row],[Date]])</f>
        <v>2022</v>
      </c>
      <c r="C633" s="2" t="str">
        <f>TEXT(Data[[#This Row],[Date]],"mmm")</f>
        <v>Aug</v>
      </c>
      <c r="D633" t="s">
        <v>13</v>
      </c>
      <c r="E633" t="s">
        <v>8</v>
      </c>
      <c r="F633" s="3">
        <v>9992</v>
      </c>
      <c r="G633" s="3">
        <v>1645</v>
      </c>
      <c r="H633" s="3">
        <v>8347</v>
      </c>
    </row>
    <row r="634" spans="1:8" x14ac:dyDescent="0.35">
      <c r="A634" s="1">
        <v>44804</v>
      </c>
      <c r="B634" s="2">
        <f>YEAR(Data[[#This Row],[Date]])</f>
        <v>2022</v>
      </c>
      <c r="C634" s="2" t="str">
        <f>TEXT(Data[[#This Row],[Date]],"mmm")</f>
        <v>Aug</v>
      </c>
      <c r="D634" t="s">
        <v>13</v>
      </c>
      <c r="E634" t="s">
        <v>9</v>
      </c>
      <c r="F634" s="3">
        <v>6263</v>
      </c>
      <c r="G634" s="3">
        <v>9801</v>
      </c>
      <c r="H634" s="3">
        <v>-3538</v>
      </c>
    </row>
    <row r="635" spans="1:8" x14ac:dyDescent="0.35">
      <c r="A635" s="1">
        <v>44804</v>
      </c>
      <c r="B635" s="2">
        <f>YEAR(Data[[#This Row],[Date]])</f>
        <v>2022</v>
      </c>
      <c r="C635" s="2" t="str">
        <f>TEXT(Data[[#This Row],[Date]],"mmm")</f>
        <v>Aug</v>
      </c>
      <c r="D635" t="s">
        <v>13</v>
      </c>
      <c r="E635" t="s">
        <v>10</v>
      </c>
      <c r="F635" s="3">
        <v>16060</v>
      </c>
      <c r="G635" s="3">
        <v>7136</v>
      </c>
      <c r="H635" s="3">
        <v>8924</v>
      </c>
    </row>
    <row r="636" spans="1:8" x14ac:dyDescent="0.35">
      <c r="A636" s="1">
        <v>44804</v>
      </c>
      <c r="B636" s="2">
        <f>YEAR(Data[[#This Row],[Date]])</f>
        <v>2022</v>
      </c>
      <c r="C636" s="2" t="str">
        <f>TEXT(Data[[#This Row],[Date]],"mmm")</f>
        <v>Aug</v>
      </c>
      <c r="D636" t="s">
        <v>13</v>
      </c>
      <c r="E636" t="s">
        <v>11</v>
      </c>
      <c r="F636" s="3">
        <v>17156</v>
      </c>
      <c r="G636" s="3">
        <v>9646</v>
      </c>
      <c r="H636" s="3">
        <v>7510</v>
      </c>
    </row>
    <row r="637" spans="1:8" x14ac:dyDescent="0.35">
      <c r="A637" s="1">
        <v>44804</v>
      </c>
      <c r="B637" s="2">
        <f>YEAR(Data[[#This Row],[Date]])</f>
        <v>2022</v>
      </c>
      <c r="C637" s="2" t="str">
        <f>TEXT(Data[[#This Row],[Date]],"mmm")</f>
        <v>Aug</v>
      </c>
      <c r="D637" t="s">
        <v>14</v>
      </c>
      <c r="E637" t="s">
        <v>7</v>
      </c>
      <c r="F637" s="3">
        <v>13664</v>
      </c>
      <c r="G637" s="3">
        <v>3969</v>
      </c>
      <c r="H637" s="3">
        <v>9695</v>
      </c>
    </row>
    <row r="638" spans="1:8" x14ac:dyDescent="0.35">
      <c r="A638" s="1">
        <v>44804</v>
      </c>
      <c r="B638" s="2">
        <f>YEAR(Data[[#This Row],[Date]])</f>
        <v>2022</v>
      </c>
      <c r="C638" s="2" t="str">
        <f>TEXT(Data[[#This Row],[Date]],"mmm")</f>
        <v>Aug</v>
      </c>
      <c r="D638" t="s">
        <v>14</v>
      </c>
      <c r="E638" t="s">
        <v>8</v>
      </c>
      <c r="F638" s="3">
        <v>5028</v>
      </c>
      <c r="G638" s="3">
        <v>8643</v>
      </c>
      <c r="H638" s="3">
        <v>-3615</v>
      </c>
    </row>
    <row r="639" spans="1:8" x14ac:dyDescent="0.35">
      <c r="A639" s="1">
        <v>44804</v>
      </c>
      <c r="B639" s="2">
        <f>YEAR(Data[[#This Row],[Date]])</f>
        <v>2022</v>
      </c>
      <c r="C639" s="2" t="str">
        <f>TEXT(Data[[#This Row],[Date]],"mmm")</f>
        <v>Aug</v>
      </c>
      <c r="D639" t="s">
        <v>14</v>
      </c>
      <c r="E639" t="s">
        <v>9</v>
      </c>
      <c r="F639" s="3">
        <v>5629</v>
      </c>
      <c r="G639" s="3">
        <v>14887</v>
      </c>
      <c r="H639" s="3">
        <v>-9258</v>
      </c>
    </row>
    <row r="640" spans="1:8" x14ac:dyDescent="0.35">
      <c r="A640" s="1">
        <v>44804</v>
      </c>
      <c r="B640" s="2">
        <f>YEAR(Data[[#This Row],[Date]])</f>
        <v>2022</v>
      </c>
      <c r="C640" s="2" t="str">
        <f>TEXT(Data[[#This Row],[Date]],"mmm")</f>
        <v>Aug</v>
      </c>
      <c r="D640" t="s">
        <v>14</v>
      </c>
      <c r="E640" t="s">
        <v>10</v>
      </c>
      <c r="F640" s="3">
        <v>5067</v>
      </c>
      <c r="G640" s="3">
        <v>6941</v>
      </c>
      <c r="H640" s="3">
        <v>-1874</v>
      </c>
    </row>
    <row r="641" spans="1:8" x14ac:dyDescent="0.35">
      <c r="A641" s="1">
        <v>44804</v>
      </c>
      <c r="B641" s="2">
        <f>YEAR(Data[[#This Row],[Date]])</f>
        <v>2022</v>
      </c>
      <c r="C641" s="2" t="str">
        <f>TEXT(Data[[#This Row],[Date]],"mmm")</f>
        <v>Aug</v>
      </c>
      <c r="D641" t="s">
        <v>14</v>
      </c>
      <c r="E641" t="s">
        <v>11</v>
      </c>
      <c r="F641" s="3">
        <v>19770</v>
      </c>
      <c r="G641" s="3">
        <v>12968</v>
      </c>
      <c r="H641" s="3">
        <v>6802</v>
      </c>
    </row>
    <row r="642" spans="1:8" x14ac:dyDescent="0.35">
      <c r="A642" s="1">
        <v>44834</v>
      </c>
      <c r="B642" s="2">
        <f>YEAR(Data[[#This Row],[Date]])</f>
        <v>2022</v>
      </c>
      <c r="C642" s="2" t="str">
        <f>TEXT(Data[[#This Row],[Date]],"mmm")</f>
        <v>Sep</v>
      </c>
      <c r="D642" t="s">
        <v>6</v>
      </c>
      <c r="E642" t="s">
        <v>7</v>
      </c>
      <c r="F642" s="3">
        <v>13555</v>
      </c>
      <c r="G642" s="3">
        <v>6490</v>
      </c>
      <c r="H642" s="3">
        <v>7065</v>
      </c>
    </row>
    <row r="643" spans="1:8" x14ac:dyDescent="0.35">
      <c r="A643" s="1">
        <v>44834</v>
      </c>
      <c r="B643" s="2">
        <f>YEAR(Data[[#This Row],[Date]])</f>
        <v>2022</v>
      </c>
      <c r="C643" s="2" t="str">
        <f>TEXT(Data[[#This Row],[Date]],"mmm")</f>
        <v>Sep</v>
      </c>
      <c r="D643" t="s">
        <v>6</v>
      </c>
      <c r="E643" t="s">
        <v>8</v>
      </c>
      <c r="F643" s="3">
        <v>15081</v>
      </c>
      <c r="G643" s="3">
        <v>5124</v>
      </c>
      <c r="H643" s="3">
        <v>9957</v>
      </c>
    </row>
    <row r="644" spans="1:8" x14ac:dyDescent="0.35">
      <c r="A644" s="1">
        <v>44834</v>
      </c>
      <c r="B644" s="2">
        <f>YEAR(Data[[#This Row],[Date]])</f>
        <v>2022</v>
      </c>
      <c r="C644" s="2" t="str">
        <f>TEXT(Data[[#This Row],[Date]],"mmm")</f>
        <v>Sep</v>
      </c>
      <c r="D644" t="s">
        <v>6</v>
      </c>
      <c r="E644" t="s">
        <v>9</v>
      </c>
      <c r="F644" s="3">
        <v>8819</v>
      </c>
      <c r="G644" s="3">
        <v>10328</v>
      </c>
      <c r="H644" s="3">
        <v>-1509</v>
      </c>
    </row>
    <row r="645" spans="1:8" x14ac:dyDescent="0.35">
      <c r="A645" s="1">
        <v>44834</v>
      </c>
      <c r="B645" s="2">
        <f>YEAR(Data[[#This Row],[Date]])</f>
        <v>2022</v>
      </c>
      <c r="C645" s="2" t="str">
        <f>TEXT(Data[[#This Row],[Date]],"mmm")</f>
        <v>Sep</v>
      </c>
      <c r="D645" t="s">
        <v>6</v>
      </c>
      <c r="E645" t="s">
        <v>10</v>
      </c>
      <c r="F645" s="3">
        <v>13046</v>
      </c>
      <c r="G645" s="3">
        <v>10442</v>
      </c>
      <c r="H645" s="3">
        <v>2604</v>
      </c>
    </row>
    <row r="646" spans="1:8" x14ac:dyDescent="0.35">
      <c r="A646" s="1">
        <v>44834</v>
      </c>
      <c r="B646" s="2">
        <f>YEAR(Data[[#This Row],[Date]])</f>
        <v>2022</v>
      </c>
      <c r="C646" s="2" t="str">
        <f>TEXT(Data[[#This Row],[Date]],"mmm")</f>
        <v>Sep</v>
      </c>
      <c r="D646" t="s">
        <v>6</v>
      </c>
      <c r="E646" t="s">
        <v>11</v>
      </c>
      <c r="F646" s="3">
        <v>19717</v>
      </c>
      <c r="G646" s="3">
        <v>13385</v>
      </c>
      <c r="H646" s="3">
        <v>6332</v>
      </c>
    </row>
    <row r="647" spans="1:8" x14ac:dyDescent="0.35">
      <c r="A647" s="1">
        <v>44834</v>
      </c>
      <c r="B647" s="2">
        <f>YEAR(Data[[#This Row],[Date]])</f>
        <v>2022</v>
      </c>
      <c r="C647" s="2" t="str">
        <f>TEXT(Data[[#This Row],[Date]],"mmm")</f>
        <v>Sep</v>
      </c>
      <c r="D647" t="s">
        <v>12</v>
      </c>
      <c r="E647" t="s">
        <v>7</v>
      </c>
      <c r="F647" s="3">
        <v>4711</v>
      </c>
      <c r="G647" s="3">
        <v>5853</v>
      </c>
      <c r="H647" s="3">
        <v>-1142</v>
      </c>
    </row>
    <row r="648" spans="1:8" x14ac:dyDescent="0.35">
      <c r="A648" s="1">
        <v>44834</v>
      </c>
      <c r="B648" s="2">
        <f>YEAR(Data[[#This Row],[Date]])</f>
        <v>2022</v>
      </c>
      <c r="C648" s="2" t="str">
        <f>TEXT(Data[[#This Row],[Date]],"mmm")</f>
        <v>Sep</v>
      </c>
      <c r="D648" t="s">
        <v>12</v>
      </c>
      <c r="E648" t="s">
        <v>8</v>
      </c>
      <c r="F648" s="3">
        <v>9715</v>
      </c>
      <c r="G648" s="3">
        <v>9942</v>
      </c>
      <c r="H648" s="3">
        <v>-227</v>
      </c>
    </row>
    <row r="649" spans="1:8" x14ac:dyDescent="0.35">
      <c r="A649" s="1">
        <v>44834</v>
      </c>
      <c r="B649" s="2">
        <f>YEAR(Data[[#This Row],[Date]])</f>
        <v>2022</v>
      </c>
      <c r="C649" s="2" t="str">
        <f>TEXT(Data[[#This Row],[Date]],"mmm")</f>
        <v>Sep</v>
      </c>
      <c r="D649" t="s">
        <v>12</v>
      </c>
      <c r="E649" t="s">
        <v>9</v>
      </c>
      <c r="F649" s="3">
        <v>17507</v>
      </c>
      <c r="G649" s="3">
        <v>2762</v>
      </c>
      <c r="H649" s="3">
        <v>14745</v>
      </c>
    </row>
    <row r="650" spans="1:8" x14ac:dyDescent="0.35">
      <c r="A650" s="1">
        <v>44834</v>
      </c>
      <c r="B650" s="2">
        <f>YEAR(Data[[#This Row],[Date]])</f>
        <v>2022</v>
      </c>
      <c r="C650" s="2" t="str">
        <f>TEXT(Data[[#This Row],[Date]],"mmm")</f>
        <v>Sep</v>
      </c>
      <c r="D650" t="s">
        <v>12</v>
      </c>
      <c r="E650" t="s">
        <v>10</v>
      </c>
      <c r="F650" s="3">
        <v>17850</v>
      </c>
      <c r="G650" s="3">
        <v>13112</v>
      </c>
      <c r="H650" s="3">
        <v>4738</v>
      </c>
    </row>
    <row r="651" spans="1:8" x14ac:dyDescent="0.35">
      <c r="A651" s="1">
        <v>44834</v>
      </c>
      <c r="B651" s="2">
        <f>YEAR(Data[[#This Row],[Date]])</f>
        <v>2022</v>
      </c>
      <c r="C651" s="2" t="str">
        <f>TEXT(Data[[#This Row],[Date]],"mmm")</f>
        <v>Sep</v>
      </c>
      <c r="D651" t="s">
        <v>12</v>
      </c>
      <c r="E651" t="s">
        <v>11</v>
      </c>
      <c r="F651" s="3">
        <v>14652</v>
      </c>
      <c r="G651" s="3">
        <v>7122</v>
      </c>
      <c r="H651" s="3">
        <v>7530</v>
      </c>
    </row>
    <row r="652" spans="1:8" x14ac:dyDescent="0.35">
      <c r="A652" s="1">
        <v>44834</v>
      </c>
      <c r="B652" s="2">
        <f>YEAR(Data[[#This Row],[Date]])</f>
        <v>2022</v>
      </c>
      <c r="C652" s="2" t="str">
        <f>TEXT(Data[[#This Row],[Date]],"mmm")</f>
        <v>Sep</v>
      </c>
      <c r="D652" t="s">
        <v>13</v>
      </c>
      <c r="E652" t="s">
        <v>7</v>
      </c>
      <c r="F652" s="3">
        <v>2481</v>
      </c>
      <c r="G652" s="3">
        <v>1153</v>
      </c>
      <c r="H652" s="3">
        <v>1328</v>
      </c>
    </row>
    <row r="653" spans="1:8" x14ac:dyDescent="0.35">
      <c r="A653" s="1">
        <v>44834</v>
      </c>
      <c r="B653" s="2">
        <f>YEAR(Data[[#This Row],[Date]])</f>
        <v>2022</v>
      </c>
      <c r="C653" s="2" t="str">
        <f>TEXT(Data[[#This Row],[Date]],"mmm")</f>
        <v>Sep</v>
      </c>
      <c r="D653" t="s">
        <v>13</v>
      </c>
      <c r="E653" t="s">
        <v>8</v>
      </c>
      <c r="F653" s="3">
        <v>9617</v>
      </c>
      <c r="G653" s="3">
        <v>2524</v>
      </c>
      <c r="H653" s="3">
        <v>7093</v>
      </c>
    </row>
    <row r="654" spans="1:8" x14ac:dyDescent="0.35">
      <c r="A654" s="1">
        <v>44834</v>
      </c>
      <c r="B654" s="2">
        <f>YEAR(Data[[#This Row],[Date]])</f>
        <v>2022</v>
      </c>
      <c r="C654" s="2" t="str">
        <f>TEXT(Data[[#This Row],[Date]],"mmm")</f>
        <v>Sep</v>
      </c>
      <c r="D654" t="s">
        <v>13</v>
      </c>
      <c r="E654" t="s">
        <v>9</v>
      </c>
      <c r="F654" s="3">
        <v>4120</v>
      </c>
      <c r="G654" s="3">
        <v>3343</v>
      </c>
      <c r="H654" s="3">
        <v>777</v>
      </c>
    </row>
    <row r="655" spans="1:8" x14ac:dyDescent="0.35">
      <c r="A655" s="1">
        <v>44834</v>
      </c>
      <c r="B655" s="2">
        <f>YEAR(Data[[#This Row],[Date]])</f>
        <v>2022</v>
      </c>
      <c r="C655" s="2" t="str">
        <f>TEXT(Data[[#This Row],[Date]],"mmm")</f>
        <v>Sep</v>
      </c>
      <c r="D655" t="s">
        <v>13</v>
      </c>
      <c r="E655" t="s">
        <v>10</v>
      </c>
      <c r="F655" s="3">
        <v>7136</v>
      </c>
      <c r="G655" s="3">
        <v>6760</v>
      </c>
      <c r="H655" s="3">
        <v>376</v>
      </c>
    </row>
    <row r="656" spans="1:8" x14ac:dyDescent="0.35">
      <c r="A656" s="1">
        <v>44834</v>
      </c>
      <c r="B656" s="2">
        <f>YEAR(Data[[#This Row],[Date]])</f>
        <v>2022</v>
      </c>
      <c r="C656" s="2" t="str">
        <f>TEXT(Data[[#This Row],[Date]],"mmm")</f>
        <v>Sep</v>
      </c>
      <c r="D656" t="s">
        <v>13</v>
      </c>
      <c r="E656" t="s">
        <v>11</v>
      </c>
      <c r="F656" s="3">
        <v>3240</v>
      </c>
      <c r="G656" s="3">
        <v>1060</v>
      </c>
      <c r="H656" s="3">
        <v>2180</v>
      </c>
    </row>
    <row r="657" spans="1:8" x14ac:dyDescent="0.35">
      <c r="A657" s="1">
        <v>44834</v>
      </c>
      <c r="B657" s="2">
        <f>YEAR(Data[[#This Row],[Date]])</f>
        <v>2022</v>
      </c>
      <c r="C657" s="2" t="str">
        <f>TEXT(Data[[#This Row],[Date]],"mmm")</f>
        <v>Sep</v>
      </c>
      <c r="D657" t="s">
        <v>14</v>
      </c>
      <c r="E657" t="s">
        <v>7</v>
      </c>
      <c r="F657" s="3">
        <v>11130</v>
      </c>
      <c r="G657" s="3">
        <v>2639</v>
      </c>
      <c r="H657" s="3">
        <v>8491</v>
      </c>
    </row>
    <row r="658" spans="1:8" x14ac:dyDescent="0.35">
      <c r="A658" s="1">
        <v>44834</v>
      </c>
      <c r="B658" s="2">
        <f>YEAR(Data[[#This Row],[Date]])</f>
        <v>2022</v>
      </c>
      <c r="C658" s="2" t="str">
        <f>TEXT(Data[[#This Row],[Date]],"mmm")</f>
        <v>Sep</v>
      </c>
      <c r="D658" t="s">
        <v>14</v>
      </c>
      <c r="E658" t="s">
        <v>8</v>
      </c>
      <c r="F658" s="3">
        <v>14312</v>
      </c>
      <c r="G658" s="3">
        <v>14350</v>
      </c>
      <c r="H658" s="3">
        <v>-38</v>
      </c>
    </row>
    <row r="659" spans="1:8" x14ac:dyDescent="0.35">
      <c r="A659" s="1">
        <v>44834</v>
      </c>
      <c r="B659" s="2">
        <f>YEAR(Data[[#This Row],[Date]])</f>
        <v>2022</v>
      </c>
      <c r="C659" s="2" t="str">
        <f>TEXT(Data[[#This Row],[Date]],"mmm")</f>
        <v>Sep</v>
      </c>
      <c r="D659" t="s">
        <v>14</v>
      </c>
      <c r="E659" t="s">
        <v>9</v>
      </c>
      <c r="F659" s="3">
        <v>14418</v>
      </c>
      <c r="G659" s="3">
        <v>12761</v>
      </c>
      <c r="H659" s="3">
        <v>1657</v>
      </c>
    </row>
    <row r="660" spans="1:8" x14ac:dyDescent="0.35">
      <c r="A660" s="1">
        <v>44834</v>
      </c>
      <c r="B660" s="2">
        <f>YEAR(Data[[#This Row],[Date]])</f>
        <v>2022</v>
      </c>
      <c r="C660" s="2" t="str">
        <f>TEXT(Data[[#This Row],[Date]],"mmm")</f>
        <v>Sep</v>
      </c>
      <c r="D660" t="s">
        <v>14</v>
      </c>
      <c r="E660" t="s">
        <v>10</v>
      </c>
      <c r="F660" s="3">
        <v>3252</v>
      </c>
      <c r="G660" s="3">
        <v>5203</v>
      </c>
      <c r="H660" s="3">
        <v>-1951</v>
      </c>
    </row>
    <row r="661" spans="1:8" x14ac:dyDescent="0.35">
      <c r="A661" s="1">
        <v>44834</v>
      </c>
      <c r="B661" s="2">
        <f>YEAR(Data[[#This Row],[Date]])</f>
        <v>2022</v>
      </c>
      <c r="C661" s="2" t="str">
        <f>TEXT(Data[[#This Row],[Date]],"mmm")</f>
        <v>Sep</v>
      </c>
      <c r="D661" t="s">
        <v>14</v>
      </c>
      <c r="E661" t="s">
        <v>11</v>
      </c>
      <c r="F661" s="3">
        <v>10363</v>
      </c>
      <c r="G661" s="3">
        <v>10650</v>
      </c>
      <c r="H661" s="3">
        <v>-287</v>
      </c>
    </row>
    <row r="662" spans="1:8" x14ac:dyDescent="0.35">
      <c r="A662" s="1">
        <v>44865</v>
      </c>
      <c r="B662" s="2">
        <f>YEAR(Data[[#This Row],[Date]])</f>
        <v>2022</v>
      </c>
      <c r="C662" s="2" t="str">
        <f>TEXT(Data[[#This Row],[Date]],"mmm")</f>
        <v>Oct</v>
      </c>
      <c r="D662" t="s">
        <v>6</v>
      </c>
      <c r="E662" t="s">
        <v>7</v>
      </c>
      <c r="F662" s="3">
        <v>18314</v>
      </c>
      <c r="G662" s="3">
        <v>5090</v>
      </c>
      <c r="H662" s="3">
        <v>13224</v>
      </c>
    </row>
    <row r="663" spans="1:8" x14ac:dyDescent="0.35">
      <c r="A663" s="1">
        <v>44865</v>
      </c>
      <c r="B663" s="2">
        <f>YEAR(Data[[#This Row],[Date]])</f>
        <v>2022</v>
      </c>
      <c r="C663" s="2" t="str">
        <f>TEXT(Data[[#This Row],[Date]],"mmm")</f>
        <v>Oct</v>
      </c>
      <c r="D663" t="s">
        <v>6</v>
      </c>
      <c r="E663" t="s">
        <v>8</v>
      </c>
      <c r="F663" s="3">
        <v>8960</v>
      </c>
      <c r="G663" s="3">
        <v>4004</v>
      </c>
      <c r="H663" s="3">
        <v>4956</v>
      </c>
    </row>
    <row r="664" spans="1:8" x14ac:dyDescent="0.35">
      <c r="A664" s="1">
        <v>44865</v>
      </c>
      <c r="B664" s="2">
        <f>YEAR(Data[[#This Row],[Date]])</f>
        <v>2022</v>
      </c>
      <c r="C664" s="2" t="str">
        <f>TEXT(Data[[#This Row],[Date]],"mmm")</f>
        <v>Oct</v>
      </c>
      <c r="D664" t="s">
        <v>6</v>
      </c>
      <c r="E664" t="s">
        <v>9</v>
      </c>
      <c r="F664" s="3">
        <v>18713</v>
      </c>
      <c r="G664" s="3">
        <v>4640</v>
      </c>
      <c r="H664" s="3">
        <v>14073</v>
      </c>
    </row>
    <row r="665" spans="1:8" x14ac:dyDescent="0.35">
      <c r="A665" s="1">
        <v>44865</v>
      </c>
      <c r="B665" s="2">
        <f>YEAR(Data[[#This Row],[Date]])</f>
        <v>2022</v>
      </c>
      <c r="C665" s="2" t="str">
        <f>TEXT(Data[[#This Row],[Date]],"mmm")</f>
        <v>Oct</v>
      </c>
      <c r="D665" t="s">
        <v>6</v>
      </c>
      <c r="E665" t="s">
        <v>10</v>
      </c>
      <c r="F665" s="3">
        <v>3341</v>
      </c>
      <c r="G665" s="3">
        <v>12855</v>
      </c>
      <c r="H665" s="3">
        <v>-9514</v>
      </c>
    </row>
    <row r="666" spans="1:8" x14ac:dyDescent="0.35">
      <c r="A666" s="1">
        <v>44865</v>
      </c>
      <c r="B666" s="2">
        <f>YEAR(Data[[#This Row],[Date]])</f>
        <v>2022</v>
      </c>
      <c r="C666" s="2" t="str">
        <f>TEXT(Data[[#This Row],[Date]],"mmm")</f>
        <v>Oct</v>
      </c>
      <c r="D666" t="s">
        <v>6</v>
      </c>
      <c r="E666" t="s">
        <v>11</v>
      </c>
      <c r="F666" s="3">
        <v>2338</v>
      </c>
      <c r="G666" s="3">
        <v>6895</v>
      </c>
      <c r="H666" s="3">
        <v>-4557</v>
      </c>
    </row>
    <row r="667" spans="1:8" x14ac:dyDescent="0.35">
      <c r="A667" s="1">
        <v>44865</v>
      </c>
      <c r="B667" s="2">
        <f>YEAR(Data[[#This Row],[Date]])</f>
        <v>2022</v>
      </c>
      <c r="C667" s="2" t="str">
        <f>TEXT(Data[[#This Row],[Date]],"mmm")</f>
        <v>Oct</v>
      </c>
      <c r="D667" t="s">
        <v>12</v>
      </c>
      <c r="E667" t="s">
        <v>7</v>
      </c>
      <c r="F667" s="3">
        <v>14254</v>
      </c>
      <c r="G667" s="3">
        <v>3708</v>
      </c>
      <c r="H667" s="3">
        <v>10546</v>
      </c>
    </row>
    <row r="668" spans="1:8" x14ac:dyDescent="0.35">
      <c r="A668" s="1">
        <v>44865</v>
      </c>
      <c r="B668" s="2">
        <f>YEAR(Data[[#This Row],[Date]])</f>
        <v>2022</v>
      </c>
      <c r="C668" s="2" t="str">
        <f>TEXT(Data[[#This Row],[Date]],"mmm")</f>
        <v>Oct</v>
      </c>
      <c r="D668" t="s">
        <v>12</v>
      </c>
      <c r="E668" t="s">
        <v>8</v>
      </c>
      <c r="F668" s="3">
        <v>13344</v>
      </c>
      <c r="G668" s="3">
        <v>2750</v>
      </c>
      <c r="H668" s="3">
        <v>10594</v>
      </c>
    </row>
    <row r="669" spans="1:8" x14ac:dyDescent="0.35">
      <c r="A669" s="1">
        <v>44865</v>
      </c>
      <c r="B669" s="2">
        <f>YEAR(Data[[#This Row],[Date]])</f>
        <v>2022</v>
      </c>
      <c r="C669" s="2" t="str">
        <f>TEXT(Data[[#This Row],[Date]],"mmm")</f>
        <v>Oct</v>
      </c>
      <c r="D669" t="s">
        <v>12</v>
      </c>
      <c r="E669" t="s">
        <v>9</v>
      </c>
      <c r="F669" s="3">
        <v>4421</v>
      </c>
      <c r="G669" s="3">
        <v>8119</v>
      </c>
      <c r="H669" s="3">
        <v>-3698</v>
      </c>
    </row>
    <row r="670" spans="1:8" x14ac:dyDescent="0.35">
      <c r="A670" s="1">
        <v>44865</v>
      </c>
      <c r="B670" s="2">
        <f>YEAR(Data[[#This Row],[Date]])</f>
        <v>2022</v>
      </c>
      <c r="C670" s="2" t="str">
        <f>TEXT(Data[[#This Row],[Date]],"mmm")</f>
        <v>Oct</v>
      </c>
      <c r="D670" t="s">
        <v>12</v>
      </c>
      <c r="E670" t="s">
        <v>10</v>
      </c>
      <c r="F670" s="3">
        <v>7319</v>
      </c>
      <c r="G670" s="3">
        <v>7609</v>
      </c>
      <c r="H670" s="3">
        <v>-290</v>
      </c>
    </row>
    <row r="671" spans="1:8" x14ac:dyDescent="0.35">
      <c r="A671" s="1">
        <v>44865</v>
      </c>
      <c r="B671" s="2">
        <f>YEAR(Data[[#This Row],[Date]])</f>
        <v>2022</v>
      </c>
      <c r="C671" s="2" t="str">
        <f>TEXT(Data[[#This Row],[Date]],"mmm")</f>
        <v>Oct</v>
      </c>
      <c r="D671" t="s">
        <v>12</v>
      </c>
      <c r="E671" t="s">
        <v>11</v>
      </c>
      <c r="F671" s="3">
        <v>13918</v>
      </c>
      <c r="G671" s="3">
        <v>12834</v>
      </c>
      <c r="H671" s="3">
        <v>1084</v>
      </c>
    </row>
    <row r="672" spans="1:8" x14ac:dyDescent="0.35">
      <c r="A672" s="1">
        <v>44865</v>
      </c>
      <c r="B672" s="2">
        <f>YEAR(Data[[#This Row],[Date]])</f>
        <v>2022</v>
      </c>
      <c r="C672" s="2" t="str">
        <f>TEXT(Data[[#This Row],[Date]],"mmm")</f>
        <v>Oct</v>
      </c>
      <c r="D672" t="s">
        <v>13</v>
      </c>
      <c r="E672" t="s">
        <v>7</v>
      </c>
      <c r="F672" s="3">
        <v>15849</v>
      </c>
      <c r="G672" s="3">
        <v>9238</v>
      </c>
      <c r="H672" s="3">
        <v>6611</v>
      </c>
    </row>
    <row r="673" spans="1:8" x14ac:dyDescent="0.35">
      <c r="A673" s="1">
        <v>44865</v>
      </c>
      <c r="B673" s="2">
        <f>YEAR(Data[[#This Row],[Date]])</f>
        <v>2022</v>
      </c>
      <c r="C673" s="2" t="str">
        <f>TEXT(Data[[#This Row],[Date]],"mmm")</f>
        <v>Oct</v>
      </c>
      <c r="D673" t="s">
        <v>13</v>
      </c>
      <c r="E673" t="s">
        <v>8</v>
      </c>
      <c r="F673" s="3">
        <v>6873</v>
      </c>
      <c r="G673" s="3">
        <v>14327</v>
      </c>
      <c r="H673" s="3">
        <v>-7454</v>
      </c>
    </row>
    <row r="674" spans="1:8" x14ac:dyDescent="0.35">
      <c r="A674" s="1">
        <v>44865</v>
      </c>
      <c r="B674" s="2">
        <f>YEAR(Data[[#This Row],[Date]])</f>
        <v>2022</v>
      </c>
      <c r="C674" s="2" t="str">
        <f>TEXT(Data[[#This Row],[Date]],"mmm")</f>
        <v>Oct</v>
      </c>
      <c r="D674" t="s">
        <v>13</v>
      </c>
      <c r="E674" t="s">
        <v>9</v>
      </c>
      <c r="F674" s="3">
        <v>6806</v>
      </c>
      <c r="G674" s="3">
        <v>9592</v>
      </c>
      <c r="H674" s="3">
        <v>-2786</v>
      </c>
    </row>
    <row r="675" spans="1:8" x14ac:dyDescent="0.35">
      <c r="A675" s="1">
        <v>44865</v>
      </c>
      <c r="B675" s="2">
        <f>YEAR(Data[[#This Row],[Date]])</f>
        <v>2022</v>
      </c>
      <c r="C675" s="2" t="str">
        <f>TEXT(Data[[#This Row],[Date]],"mmm")</f>
        <v>Oct</v>
      </c>
      <c r="D675" t="s">
        <v>13</v>
      </c>
      <c r="E675" t="s">
        <v>10</v>
      </c>
      <c r="F675" s="3">
        <v>14182</v>
      </c>
      <c r="G675" s="3">
        <v>6913</v>
      </c>
      <c r="H675" s="3">
        <v>7269</v>
      </c>
    </row>
    <row r="676" spans="1:8" x14ac:dyDescent="0.35">
      <c r="A676" s="1">
        <v>44865</v>
      </c>
      <c r="B676" s="2">
        <f>YEAR(Data[[#This Row],[Date]])</f>
        <v>2022</v>
      </c>
      <c r="C676" s="2" t="str">
        <f>TEXT(Data[[#This Row],[Date]],"mmm")</f>
        <v>Oct</v>
      </c>
      <c r="D676" t="s">
        <v>13</v>
      </c>
      <c r="E676" t="s">
        <v>11</v>
      </c>
      <c r="F676" s="3">
        <v>18774</v>
      </c>
      <c r="G676" s="3">
        <v>13045</v>
      </c>
      <c r="H676" s="3">
        <v>5729</v>
      </c>
    </row>
    <row r="677" spans="1:8" x14ac:dyDescent="0.35">
      <c r="A677" s="1">
        <v>44865</v>
      </c>
      <c r="B677" s="2">
        <f>YEAR(Data[[#This Row],[Date]])</f>
        <v>2022</v>
      </c>
      <c r="C677" s="2" t="str">
        <f>TEXT(Data[[#This Row],[Date]],"mmm")</f>
        <v>Oct</v>
      </c>
      <c r="D677" t="s">
        <v>14</v>
      </c>
      <c r="E677" t="s">
        <v>7</v>
      </c>
      <c r="F677" s="3">
        <v>6430</v>
      </c>
      <c r="G677" s="3">
        <v>9820</v>
      </c>
      <c r="H677" s="3">
        <v>-3390</v>
      </c>
    </row>
    <row r="678" spans="1:8" x14ac:dyDescent="0.35">
      <c r="A678" s="1">
        <v>44865</v>
      </c>
      <c r="B678" s="2">
        <f>YEAR(Data[[#This Row],[Date]])</f>
        <v>2022</v>
      </c>
      <c r="C678" s="2" t="str">
        <f>TEXT(Data[[#This Row],[Date]],"mmm")</f>
        <v>Oct</v>
      </c>
      <c r="D678" t="s">
        <v>14</v>
      </c>
      <c r="E678" t="s">
        <v>8</v>
      </c>
      <c r="F678" s="3">
        <v>6232</v>
      </c>
      <c r="G678" s="3">
        <v>12122</v>
      </c>
      <c r="H678" s="3">
        <v>-5890</v>
      </c>
    </row>
    <row r="679" spans="1:8" x14ac:dyDescent="0.35">
      <c r="A679" s="1">
        <v>44865</v>
      </c>
      <c r="B679" s="2">
        <f>YEAR(Data[[#This Row],[Date]])</f>
        <v>2022</v>
      </c>
      <c r="C679" s="2" t="str">
        <f>TEXT(Data[[#This Row],[Date]],"mmm")</f>
        <v>Oct</v>
      </c>
      <c r="D679" t="s">
        <v>14</v>
      </c>
      <c r="E679" t="s">
        <v>9</v>
      </c>
      <c r="F679" s="3">
        <v>17023</v>
      </c>
      <c r="G679" s="3">
        <v>9007</v>
      </c>
      <c r="H679" s="3">
        <v>8016</v>
      </c>
    </row>
    <row r="680" spans="1:8" x14ac:dyDescent="0.35">
      <c r="A680" s="1">
        <v>44865</v>
      </c>
      <c r="B680" s="2">
        <f>YEAR(Data[[#This Row],[Date]])</f>
        <v>2022</v>
      </c>
      <c r="C680" s="2" t="str">
        <f>TEXT(Data[[#This Row],[Date]],"mmm")</f>
        <v>Oct</v>
      </c>
      <c r="D680" t="s">
        <v>14</v>
      </c>
      <c r="E680" t="s">
        <v>10</v>
      </c>
      <c r="F680" s="3">
        <v>19905</v>
      </c>
      <c r="G680" s="3">
        <v>10018</v>
      </c>
      <c r="H680" s="3">
        <v>9887</v>
      </c>
    </row>
    <row r="681" spans="1:8" x14ac:dyDescent="0.35">
      <c r="A681" s="1">
        <v>44865</v>
      </c>
      <c r="B681" s="2">
        <f>YEAR(Data[[#This Row],[Date]])</f>
        <v>2022</v>
      </c>
      <c r="C681" s="2" t="str">
        <f>TEXT(Data[[#This Row],[Date]],"mmm")</f>
        <v>Oct</v>
      </c>
      <c r="D681" t="s">
        <v>14</v>
      </c>
      <c r="E681" t="s">
        <v>11</v>
      </c>
      <c r="F681" s="3">
        <v>3500</v>
      </c>
      <c r="G681" s="3">
        <v>7737</v>
      </c>
      <c r="H681" s="3">
        <v>-4237</v>
      </c>
    </row>
    <row r="682" spans="1:8" x14ac:dyDescent="0.35">
      <c r="A682" s="1">
        <v>44895</v>
      </c>
      <c r="B682" s="2">
        <f>YEAR(Data[[#This Row],[Date]])</f>
        <v>2022</v>
      </c>
      <c r="C682" s="2" t="str">
        <f>TEXT(Data[[#This Row],[Date]],"mmm")</f>
        <v>Nov</v>
      </c>
      <c r="D682" t="s">
        <v>6</v>
      </c>
      <c r="E682" t="s">
        <v>7</v>
      </c>
      <c r="F682" s="3">
        <v>5294</v>
      </c>
      <c r="G682" s="3">
        <v>6085</v>
      </c>
      <c r="H682" s="3">
        <v>-791</v>
      </c>
    </row>
    <row r="683" spans="1:8" x14ac:dyDescent="0.35">
      <c r="A683" s="1">
        <v>44895</v>
      </c>
      <c r="B683" s="2">
        <f>YEAR(Data[[#This Row],[Date]])</f>
        <v>2022</v>
      </c>
      <c r="C683" s="2" t="str">
        <f>TEXT(Data[[#This Row],[Date]],"mmm")</f>
        <v>Nov</v>
      </c>
      <c r="D683" t="s">
        <v>6</v>
      </c>
      <c r="E683" t="s">
        <v>8</v>
      </c>
      <c r="F683" s="3">
        <v>6497</v>
      </c>
      <c r="G683" s="3">
        <v>2466</v>
      </c>
      <c r="H683" s="3">
        <v>4031</v>
      </c>
    </row>
    <row r="684" spans="1:8" x14ac:dyDescent="0.35">
      <c r="A684" s="1">
        <v>44895</v>
      </c>
      <c r="B684" s="2">
        <f>YEAR(Data[[#This Row],[Date]])</f>
        <v>2022</v>
      </c>
      <c r="C684" s="2" t="str">
        <f>TEXT(Data[[#This Row],[Date]],"mmm")</f>
        <v>Nov</v>
      </c>
      <c r="D684" t="s">
        <v>6</v>
      </c>
      <c r="E684" t="s">
        <v>9</v>
      </c>
      <c r="F684" s="3">
        <v>2614</v>
      </c>
      <c r="G684" s="3">
        <v>6392</v>
      </c>
      <c r="H684" s="3">
        <v>-3778</v>
      </c>
    </row>
    <row r="685" spans="1:8" x14ac:dyDescent="0.35">
      <c r="A685" s="1">
        <v>44895</v>
      </c>
      <c r="B685" s="2">
        <f>YEAR(Data[[#This Row],[Date]])</f>
        <v>2022</v>
      </c>
      <c r="C685" s="2" t="str">
        <f>TEXT(Data[[#This Row],[Date]],"mmm")</f>
        <v>Nov</v>
      </c>
      <c r="D685" t="s">
        <v>6</v>
      </c>
      <c r="E685" t="s">
        <v>10</v>
      </c>
      <c r="F685" s="3">
        <v>11374</v>
      </c>
      <c r="G685" s="3">
        <v>4223</v>
      </c>
      <c r="H685" s="3">
        <v>7151</v>
      </c>
    </row>
    <row r="686" spans="1:8" x14ac:dyDescent="0.35">
      <c r="A686" s="1">
        <v>44895</v>
      </c>
      <c r="B686" s="2">
        <f>YEAR(Data[[#This Row],[Date]])</f>
        <v>2022</v>
      </c>
      <c r="C686" s="2" t="str">
        <f>TEXT(Data[[#This Row],[Date]],"mmm")</f>
        <v>Nov</v>
      </c>
      <c r="D686" t="s">
        <v>6</v>
      </c>
      <c r="E686" t="s">
        <v>11</v>
      </c>
      <c r="F686" s="3">
        <v>4667</v>
      </c>
      <c r="G686" s="3">
        <v>8980</v>
      </c>
      <c r="H686" s="3">
        <v>-4313</v>
      </c>
    </row>
    <row r="687" spans="1:8" x14ac:dyDescent="0.35">
      <c r="A687" s="1">
        <v>44895</v>
      </c>
      <c r="B687" s="2">
        <f>YEAR(Data[[#This Row],[Date]])</f>
        <v>2022</v>
      </c>
      <c r="C687" s="2" t="str">
        <f>TEXT(Data[[#This Row],[Date]],"mmm")</f>
        <v>Nov</v>
      </c>
      <c r="D687" t="s">
        <v>12</v>
      </c>
      <c r="E687" t="s">
        <v>7</v>
      </c>
      <c r="F687" s="3">
        <v>15409</v>
      </c>
      <c r="G687" s="3">
        <v>1130</v>
      </c>
      <c r="H687" s="3">
        <v>14279</v>
      </c>
    </row>
    <row r="688" spans="1:8" x14ac:dyDescent="0.35">
      <c r="A688" s="1">
        <v>44895</v>
      </c>
      <c r="B688" s="2">
        <f>YEAR(Data[[#This Row],[Date]])</f>
        <v>2022</v>
      </c>
      <c r="C688" s="2" t="str">
        <f>TEXT(Data[[#This Row],[Date]],"mmm")</f>
        <v>Nov</v>
      </c>
      <c r="D688" t="s">
        <v>12</v>
      </c>
      <c r="E688" t="s">
        <v>8</v>
      </c>
      <c r="F688" s="3">
        <v>4983</v>
      </c>
      <c r="G688" s="3">
        <v>5278</v>
      </c>
      <c r="H688" s="3">
        <v>-295</v>
      </c>
    </row>
    <row r="689" spans="1:8" x14ac:dyDescent="0.35">
      <c r="A689" s="1">
        <v>44895</v>
      </c>
      <c r="B689" s="2">
        <f>YEAR(Data[[#This Row],[Date]])</f>
        <v>2022</v>
      </c>
      <c r="C689" s="2" t="str">
        <f>TEXT(Data[[#This Row],[Date]],"mmm")</f>
        <v>Nov</v>
      </c>
      <c r="D689" t="s">
        <v>12</v>
      </c>
      <c r="E689" t="s">
        <v>9</v>
      </c>
      <c r="F689" s="3">
        <v>14651</v>
      </c>
      <c r="G689" s="3">
        <v>9230</v>
      </c>
      <c r="H689" s="3">
        <v>5421</v>
      </c>
    </row>
    <row r="690" spans="1:8" x14ac:dyDescent="0.35">
      <c r="A690" s="1">
        <v>44895</v>
      </c>
      <c r="B690" s="2">
        <f>YEAR(Data[[#This Row],[Date]])</f>
        <v>2022</v>
      </c>
      <c r="C690" s="2" t="str">
        <f>TEXT(Data[[#This Row],[Date]],"mmm")</f>
        <v>Nov</v>
      </c>
      <c r="D690" t="s">
        <v>12</v>
      </c>
      <c r="E690" t="s">
        <v>10</v>
      </c>
      <c r="F690" s="3">
        <v>8640</v>
      </c>
      <c r="G690" s="3">
        <v>12779</v>
      </c>
      <c r="H690" s="3">
        <v>-4139</v>
      </c>
    </row>
    <row r="691" spans="1:8" x14ac:dyDescent="0.35">
      <c r="A691" s="1">
        <v>44895</v>
      </c>
      <c r="B691" s="2">
        <f>YEAR(Data[[#This Row],[Date]])</f>
        <v>2022</v>
      </c>
      <c r="C691" s="2" t="str">
        <f>TEXT(Data[[#This Row],[Date]],"mmm")</f>
        <v>Nov</v>
      </c>
      <c r="D691" t="s">
        <v>12</v>
      </c>
      <c r="E691" t="s">
        <v>11</v>
      </c>
      <c r="F691" s="3">
        <v>17317</v>
      </c>
      <c r="G691" s="3">
        <v>1920</v>
      </c>
      <c r="H691" s="3">
        <v>15397</v>
      </c>
    </row>
    <row r="692" spans="1:8" x14ac:dyDescent="0.35">
      <c r="A692" s="1">
        <v>44895</v>
      </c>
      <c r="B692" s="2">
        <f>YEAR(Data[[#This Row],[Date]])</f>
        <v>2022</v>
      </c>
      <c r="C692" s="2" t="str">
        <f>TEXT(Data[[#This Row],[Date]],"mmm")</f>
        <v>Nov</v>
      </c>
      <c r="D692" t="s">
        <v>13</v>
      </c>
      <c r="E692" t="s">
        <v>7</v>
      </c>
      <c r="F692" s="3">
        <v>9564</v>
      </c>
      <c r="G692" s="3">
        <v>11961</v>
      </c>
      <c r="H692" s="3">
        <v>-2397</v>
      </c>
    </row>
    <row r="693" spans="1:8" x14ac:dyDescent="0.35">
      <c r="A693" s="1">
        <v>44895</v>
      </c>
      <c r="B693" s="2">
        <f>YEAR(Data[[#This Row],[Date]])</f>
        <v>2022</v>
      </c>
      <c r="C693" s="2" t="str">
        <f>TEXT(Data[[#This Row],[Date]],"mmm")</f>
        <v>Nov</v>
      </c>
      <c r="D693" t="s">
        <v>13</v>
      </c>
      <c r="E693" t="s">
        <v>8</v>
      </c>
      <c r="F693" s="3">
        <v>17520</v>
      </c>
      <c r="G693" s="3">
        <v>13303</v>
      </c>
      <c r="H693" s="3">
        <v>4217</v>
      </c>
    </row>
    <row r="694" spans="1:8" x14ac:dyDescent="0.35">
      <c r="A694" s="1">
        <v>44895</v>
      </c>
      <c r="B694" s="2">
        <f>YEAR(Data[[#This Row],[Date]])</f>
        <v>2022</v>
      </c>
      <c r="C694" s="2" t="str">
        <f>TEXT(Data[[#This Row],[Date]],"mmm")</f>
        <v>Nov</v>
      </c>
      <c r="D694" t="s">
        <v>13</v>
      </c>
      <c r="E694" t="s">
        <v>9</v>
      </c>
      <c r="F694" s="3">
        <v>15737</v>
      </c>
      <c r="G694" s="3">
        <v>10323</v>
      </c>
      <c r="H694" s="3">
        <v>5414</v>
      </c>
    </row>
    <row r="695" spans="1:8" x14ac:dyDescent="0.35">
      <c r="A695" s="1">
        <v>44895</v>
      </c>
      <c r="B695" s="2">
        <f>YEAR(Data[[#This Row],[Date]])</f>
        <v>2022</v>
      </c>
      <c r="C695" s="2" t="str">
        <f>TEXT(Data[[#This Row],[Date]],"mmm")</f>
        <v>Nov</v>
      </c>
      <c r="D695" t="s">
        <v>13</v>
      </c>
      <c r="E695" t="s">
        <v>10</v>
      </c>
      <c r="F695" s="3">
        <v>17229</v>
      </c>
      <c r="G695" s="3">
        <v>12713</v>
      </c>
      <c r="H695" s="3">
        <v>4516</v>
      </c>
    </row>
    <row r="696" spans="1:8" x14ac:dyDescent="0.35">
      <c r="A696" s="1">
        <v>44895</v>
      </c>
      <c r="B696" s="2">
        <f>YEAR(Data[[#This Row],[Date]])</f>
        <v>2022</v>
      </c>
      <c r="C696" s="2" t="str">
        <f>TEXT(Data[[#This Row],[Date]],"mmm")</f>
        <v>Nov</v>
      </c>
      <c r="D696" t="s">
        <v>13</v>
      </c>
      <c r="E696" t="s">
        <v>11</v>
      </c>
      <c r="F696" s="3">
        <v>10502</v>
      </c>
      <c r="G696" s="3">
        <v>9930</v>
      </c>
      <c r="H696" s="3">
        <v>572</v>
      </c>
    </row>
    <row r="697" spans="1:8" x14ac:dyDescent="0.35">
      <c r="A697" s="1">
        <v>44895</v>
      </c>
      <c r="B697" s="2">
        <f>YEAR(Data[[#This Row],[Date]])</f>
        <v>2022</v>
      </c>
      <c r="C697" s="2" t="str">
        <f>TEXT(Data[[#This Row],[Date]],"mmm")</f>
        <v>Nov</v>
      </c>
      <c r="D697" t="s">
        <v>14</v>
      </c>
      <c r="E697" t="s">
        <v>7</v>
      </c>
      <c r="F697" s="3">
        <v>2545</v>
      </c>
      <c r="G697" s="3">
        <v>11653</v>
      </c>
      <c r="H697" s="3">
        <v>-9108</v>
      </c>
    </row>
    <row r="698" spans="1:8" x14ac:dyDescent="0.35">
      <c r="A698" s="1">
        <v>44895</v>
      </c>
      <c r="B698" s="2">
        <f>YEAR(Data[[#This Row],[Date]])</f>
        <v>2022</v>
      </c>
      <c r="C698" s="2" t="str">
        <f>TEXT(Data[[#This Row],[Date]],"mmm")</f>
        <v>Nov</v>
      </c>
      <c r="D698" t="s">
        <v>14</v>
      </c>
      <c r="E698" t="s">
        <v>8</v>
      </c>
      <c r="F698" s="3">
        <v>6346</v>
      </c>
      <c r="G698" s="3">
        <v>14046</v>
      </c>
      <c r="H698" s="3">
        <v>-7700</v>
      </c>
    </row>
    <row r="699" spans="1:8" x14ac:dyDescent="0.35">
      <c r="A699" s="1">
        <v>44895</v>
      </c>
      <c r="B699" s="2">
        <f>YEAR(Data[[#This Row],[Date]])</f>
        <v>2022</v>
      </c>
      <c r="C699" s="2" t="str">
        <f>TEXT(Data[[#This Row],[Date]],"mmm")</f>
        <v>Nov</v>
      </c>
      <c r="D699" t="s">
        <v>14</v>
      </c>
      <c r="E699" t="s">
        <v>9</v>
      </c>
      <c r="F699" s="3">
        <v>11996</v>
      </c>
      <c r="G699" s="3">
        <v>12404</v>
      </c>
      <c r="H699" s="3">
        <v>-408</v>
      </c>
    </row>
    <row r="700" spans="1:8" x14ac:dyDescent="0.35">
      <c r="A700" s="1">
        <v>44895</v>
      </c>
      <c r="B700" s="2">
        <f>YEAR(Data[[#This Row],[Date]])</f>
        <v>2022</v>
      </c>
      <c r="C700" s="2" t="str">
        <f>TEXT(Data[[#This Row],[Date]],"mmm")</f>
        <v>Nov</v>
      </c>
      <c r="D700" t="s">
        <v>14</v>
      </c>
      <c r="E700" t="s">
        <v>10</v>
      </c>
      <c r="F700" s="3">
        <v>17775</v>
      </c>
      <c r="G700" s="3">
        <v>14919</v>
      </c>
      <c r="H700" s="3">
        <v>2856</v>
      </c>
    </row>
    <row r="701" spans="1:8" x14ac:dyDescent="0.35">
      <c r="A701" s="1">
        <v>44895</v>
      </c>
      <c r="B701" s="2">
        <f>YEAR(Data[[#This Row],[Date]])</f>
        <v>2022</v>
      </c>
      <c r="C701" s="2" t="str">
        <f>TEXT(Data[[#This Row],[Date]],"mmm")</f>
        <v>Nov</v>
      </c>
      <c r="D701" t="s">
        <v>14</v>
      </c>
      <c r="E701" t="s">
        <v>11</v>
      </c>
      <c r="F701" s="3">
        <v>5810</v>
      </c>
      <c r="G701" s="3">
        <v>8206</v>
      </c>
      <c r="H701" s="3">
        <v>-2396</v>
      </c>
    </row>
    <row r="702" spans="1:8" x14ac:dyDescent="0.35">
      <c r="A702" s="1">
        <v>44926</v>
      </c>
      <c r="B702" s="2">
        <f>YEAR(Data[[#This Row],[Date]])</f>
        <v>2022</v>
      </c>
      <c r="C702" s="2" t="str">
        <f>TEXT(Data[[#This Row],[Date]],"mmm")</f>
        <v>Dec</v>
      </c>
      <c r="D702" t="s">
        <v>6</v>
      </c>
      <c r="E702" t="s">
        <v>7</v>
      </c>
      <c r="F702" s="3">
        <v>11005</v>
      </c>
      <c r="G702" s="3">
        <v>13316</v>
      </c>
      <c r="H702" s="3">
        <v>-2311</v>
      </c>
    </row>
    <row r="703" spans="1:8" x14ac:dyDescent="0.35">
      <c r="A703" s="1">
        <v>44926</v>
      </c>
      <c r="B703" s="2">
        <f>YEAR(Data[[#This Row],[Date]])</f>
        <v>2022</v>
      </c>
      <c r="C703" s="2" t="str">
        <f>TEXT(Data[[#This Row],[Date]],"mmm")</f>
        <v>Dec</v>
      </c>
      <c r="D703" t="s">
        <v>6</v>
      </c>
      <c r="E703" t="s">
        <v>8</v>
      </c>
      <c r="F703" s="3">
        <v>10436</v>
      </c>
      <c r="G703" s="3">
        <v>14035</v>
      </c>
      <c r="H703" s="3">
        <v>-3599</v>
      </c>
    </row>
    <row r="704" spans="1:8" x14ac:dyDescent="0.35">
      <c r="A704" s="1">
        <v>44926</v>
      </c>
      <c r="B704" s="2">
        <f>YEAR(Data[[#This Row],[Date]])</f>
        <v>2022</v>
      </c>
      <c r="C704" s="2" t="str">
        <f>TEXT(Data[[#This Row],[Date]],"mmm")</f>
        <v>Dec</v>
      </c>
      <c r="D704" t="s">
        <v>6</v>
      </c>
      <c r="E704" t="s">
        <v>9</v>
      </c>
      <c r="F704" s="3">
        <v>14984</v>
      </c>
      <c r="G704" s="3">
        <v>1271</v>
      </c>
      <c r="H704" s="3">
        <v>13713</v>
      </c>
    </row>
    <row r="705" spans="1:8" x14ac:dyDescent="0.35">
      <c r="A705" s="1">
        <v>44926</v>
      </c>
      <c r="B705" s="2">
        <f>YEAR(Data[[#This Row],[Date]])</f>
        <v>2022</v>
      </c>
      <c r="C705" s="2" t="str">
        <f>TEXT(Data[[#This Row],[Date]],"mmm")</f>
        <v>Dec</v>
      </c>
      <c r="D705" t="s">
        <v>6</v>
      </c>
      <c r="E705" t="s">
        <v>10</v>
      </c>
      <c r="F705" s="3">
        <v>12616</v>
      </c>
      <c r="G705" s="3">
        <v>5361</v>
      </c>
      <c r="H705" s="3">
        <v>7255</v>
      </c>
    </row>
    <row r="706" spans="1:8" x14ac:dyDescent="0.35">
      <c r="A706" s="1">
        <v>44926</v>
      </c>
      <c r="B706" s="2">
        <f>YEAR(Data[[#This Row],[Date]])</f>
        <v>2022</v>
      </c>
      <c r="C706" s="2" t="str">
        <f>TEXT(Data[[#This Row],[Date]],"mmm")</f>
        <v>Dec</v>
      </c>
      <c r="D706" t="s">
        <v>6</v>
      </c>
      <c r="E706" t="s">
        <v>11</v>
      </c>
      <c r="F706" s="3">
        <v>9069</v>
      </c>
      <c r="G706" s="3">
        <v>1920</v>
      </c>
      <c r="H706" s="3">
        <v>7149</v>
      </c>
    </row>
    <row r="707" spans="1:8" x14ac:dyDescent="0.35">
      <c r="A707" s="1">
        <v>44926</v>
      </c>
      <c r="B707" s="2">
        <f>YEAR(Data[[#This Row],[Date]])</f>
        <v>2022</v>
      </c>
      <c r="C707" s="2" t="str">
        <f>TEXT(Data[[#This Row],[Date]],"mmm")</f>
        <v>Dec</v>
      </c>
      <c r="D707" t="s">
        <v>12</v>
      </c>
      <c r="E707" t="s">
        <v>7</v>
      </c>
      <c r="F707" s="3">
        <v>5430</v>
      </c>
      <c r="G707" s="3">
        <v>5435</v>
      </c>
      <c r="H707" s="3">
        <v>-5</v>
      </c>
    </row>
    <row r="708" spans="1:8" x14ac:dyDescent="0.35">
      <c r="A708" s="1">
        <v>44926</v>
      </c>
      <c r="B708" s="2">
        <f>YEAR(Data[[#This Row],[Date]])</f>
        <v>2022</v>
      </c>
      <c r="C708" s="2" t="str">
        <f>TEXT(Data[[#This Row],[Date]],"mmm")</f>
        <v>Dec</v>
      </c>
      <c r="D708" t="s">
        <v>12</v>
      </c>
      <c r="E708" t="s">
        <v>8</v>
      </c>
      <c r="F708" s="3">
        <v>14676</v>
      </c>
      <c r="G708" s="3">
        <v>11816</v>
      </c>
      <c r="H708" s="3">
        <v>2860</v>
      </c>
    </row>
    <row r="709" spans="1:8" x14ac:dyDescent="0.35">
      <c r="A709" s="1">
        <v>44926</v>
      </c>
      <c r="B709" s="2">
        <f>YEAR(Data[[#This Row],[Date]])</f>
        <v>2022</v>
      </c>
      <c r="C709" s="2" t="str">
        <f>TEXT(Data[[#This Row],[Date]],"mmm")</f>
        <v>Dec</v>
      </c>
      <c r="D709" t="s">
        <v>12</v>
      </c>
      <c r="E709" t="s">
        <v>9</v>
      </c>
      <c r="F709" s="3">
        <v>4050</v>
      </c>
      <c r="G709" s="3">
        <v>12692</v>
      </c>
      <c r="H709" s="3">
        <v>-8642</v>
      </c>
    </row>
    <row r="710" spans="1:8" x14ac:dyDescent="0.35">
      <c r="A710" s="1">
        <v>44926</v>
      </c>
      <c r="B710" s="2">
        <f>YEAR(Data[[#This Row],[Date]])</f>
        <v>2022</v>
      </c>
      <c r="C710" s="2" t="str">
        <f>TEXT(Data[[#This Row],[Date]],"mmm")</f>
        <v>Dec</v>
      </c>
      <c r="D710" t="s">
        <v>12</v>
      </c>
      <c r="E710" t="s">
        <v>10</v>
      </c>
      <c r="F710" s="3">
        <v>3165</v>
      </c>
      <c r="G710" s="3">
        <v>9567</v>
      </c>
      <c r="H710" s="3">
        <v>-6402</v>
      </c>
    </row>
    <row r="711" spans="1:8" x14ac:dyDescent="0.35">
      <c r="A711" s="1">
        <v>44926</v>
      </c>
      <c r="B711" s="2">
        <f>YEAR(Data[[#This Row],[Date]])</f>
        <v>2022</v>
      </c>
      <c r="C711" s="2" t="str">
        <f>TEXT(Data[[#This Row],[Date]],"mmm")</f>
        <v>Dec</v>
      </c>
      <c r="D711" t="s">
        <v>12</v>
      </c>
      <c r="E711" t="s">
        <v>11</v>
      </c>
      <c r="F711" s="3">
        <v>4033</v>
      </c>
      <c r="G711" s="3">
        <v>7467</v>
      </c>
      <c r="H711" s="3">
        <v>-3434</v>
      </c>
    </row>
    <row r="712" spans="1:8" x14ac:dyDescent="0.35">
      <c r="A712" s="1">
        <v>44926</v>
      </c>
      <c r="B712" s="2">
        <f>YEAR(Data[[#This Row],[Date]])</f>
        <v>2022</v>
      </c>
      <c r="C712" s="2" t="str">
        <f>TEXT(Data[[#This Row],[Date]],"mmm")</f>
        <v>Dec</v>
      </c>
      <c r="D712" t="s">
        <v>13</v>
      </c>
      <c r="E712" t="s">
        <v>7</v>
      </c>
      <c r="F712" s="3">
        <v>2145</v>
      </c>
      <c r="G712" s="3">
        <v>5388</v>
      </c>
      <c r="H712" s="3">
        <v>-3243</v>
      </c>
    </row>
    <row r="713" spans="1:8" x14ac:dyDescent="0.35">
      <c r="A713" s="1">
        <v>44926</v>
      </c>
      <c r="B713" s="2">
        <f>YEAR(Data[[#This Row],[Date]])</f>
        <v>2022</v>
      </c>
      <c r="C713" s="2" t="str">
        <f>TEXT(Data[[#This Row],[Date]],"mmm")</f>
        <v>Dec</v>
      </c>
      <c r="D713" t="s">
        <v>13</v>
      </c>
      <c r="E713" t="s">
        <v>8</v>
      </c>
      <c r="F713" s="3">
        <v>9832</v>
      </c>
      <c r="G713" s="3">
        <v>9623</v>
      </c>
      <c r="H713" s="3">
        <v>209</v>
      </c>
    </row>
    <row r="714" spans="1:8" x14ac:dyDescent="0.35">
      <c r="A714" s="1">
        <v>44926</v>
      </c>
      <c r="B714" s="2">
        <f>YEAR(Data[[#This Row],[Date]])</f>
        <v>2022</v>
      </c>
      <c r="C714" s="2" t="str">
        <f>TEXT(Data[[#This Row],[Date]],"mmm")</f>
        <v>Dec</v>
      </c>
      <c r="D714" t="s">
        <v>13</v>
      </c>
      <c r="E714" t="s">
        <v>9</v>
      </c>
      <c r="F714" s="3">
        <v>16286</v>
      </c>
      <c r="G714" s="3">
        <v>3632</v>
      </c>
      <c r="H714" s="3">
        <v>12654</v>
      </c>
    </row>
    <row r="715" spans="1:8" x14ac:dyDescent="0.35">
      <c r="A715" s="1">
        <v>44926</v>
      </c>
      <c r="B715" s="2">
        <f>YEAR(Data[[#This Row],[Date]])</f>
        <v>2022</v>
      </c>
      <c r="C715" s="2" t="str">
        <f>TEXT(Data[[#This Row],[Date]],"mmm")</f>
        <v>Dec</v>
      </c>
      <c r="D715" t="s">
        <v>13</v>
      </c>
      <c r="E715" t="s">
        <v>10</v>
      </c>
      <c r="F715" s="3">
        <v>6494</v>
      </c>
      <c r="G715" s="3">
        <v>9056</v>
      </c>
      <c r="H715" s="3">
        <v>-2562</v>
      </c>
    </row>
    <row r="716" spans="1:8" x14ac:dyDescent="0.35">
      <c r="A716" s="1">
        <v>44926</v>
      </c>
      <c r="B716" s="2">
        <f>YEAR(Data[[#This Row],[Date]])</f>
        <v>2022</v>
      </c>
      <c r="C716" s="2" t="str">
        <f>TEXT(Data[[#This Row],[Date]],"mmm")</f>
        <v>Dec</v>
      </c>
      <c r="D716" t="s">
        <v>13</v>
      </c>
      <c r="E716" t="s">
        <v>11</v>
      </c>
      <c r="F716" s="3">
        <v>11155</v>
      </c>
      <c r="G716" s="3">
        <v>11426</v>
      </c>
      <c r="H716" s="3">
        <v>-271</v>
      </c>
    </row>
    <row r="717" spans="1:8" x14ac:dyDescent="0.35">
      <c r="A717" s="1">
        <v>44926</v>
      </c>
      <c r="B717" s="2">
        <f>YEAR(Data[[#This Row],[Date]])</f>
        <v>2022</v>
      </c>
      <c r="C717" s="2" t="str">
        <f>TEXT(Data[[#This Row],[Date]],"mmm")</f>
        <v>Dec</v>
      </c>
      <c r="D717" t="s">
        <v>14</v>
      </c>
      <c r="E717" t="s">
        <v>7</v>
      </c>
      <c r="F717" s="3">
        <v>12233</v>
      </c>
      <c r="G717" s="3">
        <v>2828</v>
      </c>
      <c r="H717" s="3">
        <v>9405</v>
      </c>
    </row>
    <row r="718" spans="1:8" x14ac:dyDescent="0.35">
      <c r="A718" s="1">
        <v>44926</v>
      </c>
      <c r="B718" s="2">
        <f>YEAR(Data[[#This Row],[Date]])</f>
        <v>2022</v>
      </c>
      <c r="C718" s="2" t="str">
        <f>TEXT(Data[[#This Row],[Date]],"mmm")</f>
        <v>Dec</v>
      </c>
      <c r="D718" t="s">
        <v>14</v>
      </c>
      <c r="E718" t="s">
        <v>8</v>
      </c>
      <c r="F718" s="3">
        <v>14260</v>
      </c>
      <c r="G718" s="3">
        <v>10130</v>
      </c>
      <c r="H718" s="3">
        <v>4130</v>
      </c>
    </row>
    <row r="719" spans="1:8" x14ac:dyDescent="0.35">
      <c r="A719" s="1">
        <v>44926</v>
      </c>
      <c r="B719" s="2">
        <f>YEAR(Data[[#This Row],[Date]])</f>
        <v>2022</v>
      </c>
      <c r="C719" s="2" t="str">
        <f>TEXT(Data[[#This Row],[Date]],"mmm")</f>
        <v>Dec</v>
      </c>
      <c r="D719" t="s">
        <v>14</v>
      </c>
      <c r="E719" t="s">
        <v>9</v>
      </c>
      <c r="F719" s="3">
        <v>6805</v>
      </c>
      <c r="G719" s="3">
        <v>1806</v>
      </c>
      <c r="H719" s="3">
        <v>4999</v>
      </c>
    </row>
    <row r="720" spans="1:8" x14ac:dyDescent="0.35">
      <c r="A720" s="1">
        <v>44926</v>
      </c>
      <c r="B720" s="2">
        <f>YEAR(Data[[#This Row],[Date]])</f>
        <v>2022</v>
      </c>
      <c r="C720" s="2" t="str">
        <f>TEXT(Data[[#This Row],[Date]],"mmm")</f>
        <v>Dec</v>
      </c>
      <c r="D720" t="s">
        <v>14</v>
      </c>
      <c r="E720" t="s">
        <v>10</v>
      </c>
      <c r="F720" s="3">
        <v>10202</v>
      </c>
      <c r="G720" s="3">
        <v>14373</v>
      </c>
      <c r="H720" s="3">
        <v>-4171</v>
      </c>
    </row>
    <row r="721" spans="1:8" x14ac:dyDescent="0.35">
      <c r="A721" s="1">
        <v>44926</v>
      </c>
      <c r="B721" s="2">
        <f>YEAR(Data[[#This Row],[Date]])</f>
        <v>2022</v>
      </c>
      <c r="C721" s="2" t="str">
        <f>TEXT(Data[[#This Row],[Date]],"mmm")</f>
        <v>Dec</v>
      </c>
      <c r="D721" t="s">
        <v>14</v>
      </c>
      <c r="E721" t="s">
        <v>11</v>
      </c>
      <c r="F721" s="3">
        <v>3868</v>
      </c>
      <c r="G721" s="3">
        <v>8878</v>
      </c>
      <c r="H721" s="3">
        <v>-5010</v>
      </c>
    </row>
    <row r="722" spans="1:8" x14ac:dyDescent="0.35">
      <c r="A722" s="1">
        <v>44957</v>
      </c>
      <c r="B722" s="2">
        <f>YEAR(Data[[#This Row],[Date]])</f>
        <v>2023</v>
      </c>
      <c r="C722" s="2" t="str">
        <f>TEXT(Data[[#This Row],[Date]],"mmm")</f>
        <v>Jan</v>
      </c>
      <c r="D722" t="s">
        <v>6</v>
      </c>
      <c r="E722" t="s">
        <v>7</v>
      </c>
      <c r="F722" s="3">
        <v>16899</v>
      </c>
      <c r="G722" s="3">
        <v>14059</v>
      </c>
      <c r="H722" s="3">
        <v>2840</v>
      </c>
    </row>
    <row r="723" spans="1:8" x14ac:dyDescent="0.35">
      <c r="A723" s="1">
        <v>44957</v>
      </c>
      <c r="B723" s="2">
        <f>YEAR(Data[[#This Row],[Date]])</f>
        <v>2023</v>
      </c>
      <c r="C723" s="2" t="str">
        <f>TEXT(Data[[#This Row],[Date]],"mmm")</f>
        <v>Jan</v>
      </c>
      <c r="D723" t="s">
        <v>6</v>
      </c>
      <c r="E723" t="s">
        <v>8</v>
      </c>
      <c r="F723" s="3">
        <v>18220</v>
      </c>
      <c r="G723" s="3">
        <v>6429</v>
      </c>
      <c r="H723" s="3">
        <v>11791</v>
      </c>
    </row>
    <row r="724" spans="1:8" x14ac:dyDescent="0.35">
      <c r="A724" s="1">
        <v>44957</v>
      </c>
      <c r="B724" s="2">
        <f>YEAR(Data[[#This Row],[Date]])</f>
        <v>2023</v>
      </c>
      <c r="C724" s="2" t="str">
        <f>TEXT(Data[[#This Row],[Date]],"mmm")</f>
        <v>Jan</v>
      </c>
      <c r="D724" t="s">
        <v>6</v>
      </c>
      <c r="E724" t="s">
        <v>9</v>
      </c>
      <c r="F724" s="3">
        <v>11076</v>
      </c>
      <c r="G724" s="3">
        <v>4564</v>
      </c>
      <c r="H724" s="3">
        <v>6512</v>
      </c>
    </row>
    <row r="725" spans="1:8" x14ac:dyDescent="0.35">
      <c r="A725" s="1">
        <v>44957</v>
      </c>
      <c r="B725" s="2">
        <f>YEAR(Data[[#This Row],[Date]])</f>
        <v>2023</v>
      </c>
      <c r="C725" s="2" t="str">
        <f>TEXT(Data[[#This Row],[Date]],"mmm")</f>
        <v>Jan</v>
      </c>
      <c r="D725" t="s">
        <v>6</v>
      </c>
      <c r="E725" t="s">
        <v>10</v>
      </c>
      <c r="F725" s="3">
        <v>3389</v>
      </c>
      <c r="G725" s="3">
        <v>12593</v>
      </c>
      <c r="H725" s="3">
        <v>-9204</v>
      </c>
    </row>
    <row r="726" spans="1:8" x14ac:dyDescent="0.35">
      <c r="A726" s="1">
        <v>44957</v>
      </c>
      <c r="B726" s="2">
        <f>YEAR(Data[[#This Row],[Date]])</f>
        <v>2023</v>
      </c>
      <c r="C726" s="2" t="str">
        <f>TEXT(Data[[#This Row],[Date]],"mmm")</f>
        <v>Jan</v>
      </c>
      <c r="D726" t="s">
        <v>6</v>
      </c>
      <c r="E726" t="s">
        <v>11</v>
      </c>
      <c r="F726" s="3">
        <v>9274</v>
      </c>
      <c r="G726" s="3">
        <v>13513</v>
      </c>
      <c r="H726" s="3">
        <v>-4239</v>
      </c>
    </row>
    <row r="727" spans="1:8" x14ac:dyDescent="0.35">
      <c r="A727" s="1">
        <v>44957</v>
      </c>
      <c r="B727" s="2">
        <f>YEAR(Data[[#This Row],[Date]])</f>
        <v>2023</v>
      </c>
      <c r="C727" s="2" t="str">
        <f>TEXT(Data[[#This Row],[Date]],"mmm")</f>
        <v>Jan</v>
      </c>
      <c r="D727" t="s">
        <v>12</v>
      </c>
      <c r="E727" t="s">
        <v>7</v>
      </c>
      <c r="F727" s="3">
        <v>19208</v>
      </c>
      <c r="G727" s="3">
        <v>3265</v>
      </c>
      <c r="H727" s="3">
        <v>15943</v>
      </c>
    </row>
    <row r="728" spans="1:8" x14ac:dyDescent="0.35">
      <c r="A728" s="1">
        <v>44957</v>
      </c>
      <c r="B728" s="2">
        <f>YEAR(Data[[#This Row],[Date]])</f>
        <v>2023</v>
      </c>
      <c r="C728" s="2" t="str">
        <f>TEXT(Data[[#This Row],[Date]],"mmm")</f>
        <v>Jan</v>
      </c>
      <c r="D728" t="s">
        <v>12</v>
      </c>
      <c r="E728" t="s">
        <v>8</v>
      </c>
      <c r="F728" s="3">
        <v>19320</v>
      </c>
      <c r="G728" s="3">
        <v>11992</v>
      </c>
      <c r="H728" s="3">
        <v>7328</v>
      </c>
    </row>
    <row r="729" spans="1:8" x14ac:dyDescent="0.35">
      <c r="A729" s="1">
        <v>44957</v>
      </c>
      <c r="B729" s="2">
        <f>YEAR(Data[[#This Row],[Date]])</f>
        <v>2023</v>
      </c>
      <c r="C729" s="2" t="str">
        <f>TEXT(Data[[#This Row],[Date]],"mmm")</f>
        <v>Jan</v>
      </c>
      <c r="D729" t="s">
        <v>12</v>
      </c>
      <c r="E729" t="s">
        <v>9</v>
      </c>
      <c r="F729" s="3">
        <v>12745</v>
      </c>
      <c r="G729" s="3">
        <v>7402</v>
      </c>
      <c r="H729" s="3">
        <v>5343</v>
      </c>
    </row>
    <row r="730" spans="1:8" x14ac:dyDescent="0.35">
      <c r="A730" s="1">
        <v>44957</v>
      </c>
      <c r="B730" s="2">
        <f>YEAR(Data[[#This Row],[Date]])</f>
        <v>2023</v>
      </c>
      <c r="C730" s="2" t="str">
        <f>TEXT(Data[[#This Row],[Date]],"mmm")</f>
        <v>Jan</v>
      </c>
      <c r="D730" t="s">
        <v>12</v>
      </c>
      <c r="E730" t="s">
        <v>10</v>
      </c>
      <c r="F730" s="3">
        <v>16199</v>
      </c>
      <c r="G730" s="3">
        <v>4845</v>
      </c>
      <c r="H730" s="3">
        <v>11354</v>
      </c>
    </row>
    <row r="731" spans="1:8" x14ac:dyDescent="0.35">
      <c r="A731" s="1">
        <v>44957</v>
      </c>
      <c r="B731" s="2">
        <f>YEAR(Data[[#This Row],[Date]])</f>
        <v>2023</v>
      </c>
      <c r="C731" s="2" t="str">
        <f>TEXT(Data[[#This Row],[Date]],"mmm")</f>
        <v>Jan</v>
      </c>
      <c r="D731" t="s">
        <v>12</v>
      </c>
      <c r="E731" t="s">
        <v>11</v>
      </c>
      <c r="F731" s="3">
        <v>17876</v>
      </c>
      <c r="G731" s="3">
        <v>2796</v>
      </c>
      <c r="H731" s="3">
        <v>15080</v>
      </c>
    </row>
    <row r="732" spans="1:8" x14ac:dyDescent="0.35">
      <c r="A732" s="1">
        <v>44957</v>
      </c>
      <c r="B732" s="2">
        <f>YEAR(Data[[#This Row],[Date]])</f>
        <v>2023</v>
      </c>
      <c r="C732" s="2" t="str">
        <f>TEXT(Data[[#This Row],[Date]],"mmm")</f>
        <v>Jan</v>
      </c>
      <c r="D732" t="s">
        <v>13</v>
      </c>
      <c r="E732" t="s">
        <v>7</v>
      </c>
      <c r="F732" s="3">
        <v>10245</v>
      </c>
      <c r="G732" s="3">
        <v>8214</v>
      </c>
      <c r="H732" s="3">
        <v>2031</v>
      </c>
    </row>
    <row r="733" spans="1:8" x14ac:dyDescent="0.35">
      <c r="A733" s="1">
        <v>44957</v>
      </c>
      <c r="B733" s="2">
        <f>YEAR(Data[[#This Row],[Date]])</f>
        <v>2023</v>
      </c>
      <c r="C733" s="2" t="str">
        <f>TEXT(Data[[#This Row],[Date]],"mmm")</f>
        <v>Jan</v>
      </c>
      <c r="D733" t="s">
        <v>13</v>
      </c>
      <c r="E733" t="s">
        <v>8</v>
      </c>
      <c r="F733" s="3">
        <v>2726</v>
      </c>
      <c r="G733" s="3">
        <v>3736</v>
      </c>
      <c r="H733" s="3">
        <v>-1010</v>
      </c>
    </row>
    <row r="734" spans="1:8" x14ac:dyDescent="0.35">
      <c r="A734" s="1">
        <v>44957</v>
      </c>
      <c r="B734" s="2">
        <f>YEAR(Data[[#This Row],[Date]])</f>
        <v>2023</v>
      </c>
      <c r="C734" s="2" t="str">
        <f>TEXT(Data[[#This Row],[Date]],"mmm")</f>
        <v>Jan</v>
      </c>
      <c r="D734" t="s">
        <v>13</v>
      </c>
      <c r="E734" t="s">
        <v>9</v>
      </c>
      <c r="F734" s="3">
        <v>15832</v>
      </c>
      <c r="G734" s="3">
        <v>12362</v>
      </c>
      <c r="H734" s="3">
        <v>3470</v>
      </c>
    </row>
    <row r="735" spans="1:8" x14ac:dyDescent="0.35">
      <c r="A735" s="1">
        <v>44957</v>
      </c>
      <c r="B735" s="2">
        <f>YEAR(Data[[#This Row],[Date]])</f>
        <v>2023</v>
      </c>
      <c r="C735" s="2" t="str">
        <f>TEXT(Data[[#This Row],[Date]],"mmm")</f>
        <v>Jan</v>
      </c>
      <c r="D735" t="s">
        <v>13</v>
      </c>
      <c r="E735" t="s">
        <v>10</v>
      </c>
      <c r="F735" s="3">
        <v>12106</v>
      </c>
      <c r="G735" s="3">
        <v>8657</v>
      </c>
      <c r="H735" s="3">
        <v>3449</v>
      </c>
    </row>
    <row r="736" spans="1:8" x14ac:dyDescent="0.35">
      <c r="A736" s="1">
        <v>44957</v>
      </c>
      <c r="B736" s="2">
        <f>YEAR(Data[[#This Row],[Date]])</f>
        <v>2023</v>
      </c>
      <c r="C736" s="2" t="str">
        <f>TEXT(Data[[#This Row],[Date]],"mmm")</f>
        <v>Jan</v>
      </c>
      <c r="D736" t="s">
        <v>13</v>
      </c>
      <c r="E736" t="s">
        <v>11</v>
      </c>
      <c r="F736" s="3">
        <v>16551</v>
      </c>
      <c r="G736" s="3">
        <v>9194</v>
      </c>
      <c r="H736" s="3">
        <v>7357</v>
      </c>
    </row>
    <row r="737" spans="1:8" x14ac:dyDescent="0.35">
      <c r="A737" s="1">
        <v>44957</v>
      </c>
      <c r="B737" s="2">
        <f>YEAR(Data[[#This Row],[Date]])</f>
        <v>2023</v>
      </c>
      <c r="C737" s="2" t="str">
        <f>TEXT(Data[[#This Row],[Date]],"mmm")</f>
        <v>Jan</v>
      </c>
      <c r="D737" t="s">
        <v>14</v>
      </c>
      <c r="E737" t="s">
        <v>7</v>
      </c>
      <c r="F737" s="3">
        <v>9906</v>
      </c>
      <c r="G737" s="3">
        <v>13261</v>
      </c>
      <c r="H737" s="3">
        <v>-3355</v>
      </c>
    </row>
    <row r="738" spans="1:8" x14ac:dyDescent="0.35">
      <c r="A738" s="1">
        <v>44957</v>
      </c>
      <c r="B738" s="2">
        <f>YEAR(Data[[#This Row],[Date]])</f>
        <v>2023</v>
      </c>
      <c r="C738" s="2" t="str">
        <f>TEXT(Data[[#This Row],[Date]],"mmm")</f>
        <v>Jan</v>
      </c>
      <c r="D738" t="s">
        <v>14</v>
      </c>
      <c r="E738" t="s">
        <v>8</v>
      </c>
      <c r="F738" s="3">
        <v>9287</v>
      </c>
      <c r="G738" s="3">
        <v>1892</v>
      </c>
      <c r="H738" s="3">
        <v>7395</v>
      </c>
    </row>
    <row r="739" spans="1:8" x14ac:dyDescent="0.35">
      <c r="A739" s="1">
        <v>44957</v>
      </c>
      <c r="B739" s="2">
        <f>YEAR(Data[[#This Row],[Date]])</f>
        <v>2023</v>
      </c>
      <c r="C739" s="2" t="str">
        <f>TEXT(Data[[#This Row],[Date]],"mmm")</f>
        <v>Jan</v>
      </c>
      <c r="D739" t="s">
        <v>14</v>
      </c>
      <c r="E739" t="s">
        <v>9</v>
      </c>
      <c r="F739" s="3">
        <v>12222</v>
      </c>
      <c r="G739" s="3">
        <v>12352</v>
      </c>
      <c r="H739" s="3">
        <v>-130</v>
      </c>
    </row>
    <row r="740" spans="1:8" x14ac:dyDescent="0.35">
      <c r="A740" s="1">
        <v>44957</v>
      </c>
      <c r="B740" s="2">
        <f>YEAR(Data[[#This Row],[Date]])</f>
        <v>2023</v>
      </c>
      <c r="C740" s="2" t="str">
        <f>TEXT(Data[[#This Row],[Date]],"mmm")</f>
        <v>Jan</v>
      </c>
      <c r="D740" t="s">
        <v>14</v>
      </c>
      <c r="E740" t="s">
        <v>10</v>
      </c>
      <c r="F740" s="3">
        <v>6675</v>
      </c>
      <c r="G740" s="3">
        <v>2933</v>
      </c>
      <c r="H740" s="3">
        <v>3742</v>
      </c>
    </row>
    <row r="741" spans="1:8" x14ac:dyDescent="0.35">
      <c r="A741" s="1">
        <v>44957</v>
      </c>
      <c r="B741" s="2">
        <f>YEAR(Data[[#This Row],[Date]])</f>
        <v>2023</v>
      </c>
      <c r="C741" s="2" t="str">
        <f>TEXT(Data[[#This Row],[Date]],"mmm")</f>
        <v>Jan</v>
      </c>
      <c r="D741" t="s">
        <v>14</v>
      </c>
      <c r="E741" t="s">
        <v>11</v>
      </c>
      <c r="F741" s="3">
        <v>19764</v>
      </c>
      <c r="G741" s="3">
        <v>12873</v>
      </c>
      <c r="H741" s="3">
        <v>6891</v>
      </c>
    </row>
    <row r="742" spans="1:8" x14ac:dyDescent="0.35">
      <c r="A742" s="1">
        <v>44985</v>
      </c>
      <c r="B742" s="2">
        <f>YEAR(Data[[#This Row],[Date]])</f>
        <v>2023</v>
      </c>
      <c r="C742" s="2" t="str">
        <f>TEXT(Data[[#This Row],[Date]],"mmm")</f>
        <v>Feb</v>
      </c>
      <c r="D742" t="s">
        <v>6</v>
      </c>
      <c r="E742" t="s">
        <v>7</v>
      </c>
      <c r="F742" s="3">
        <v>19674</v>
      </c>
      <c r="G742" s="3">
        <v>2640</v>
      </c>
      <c r="H742" s="3">
        <v>17034</v>
      </c>
    </row>
    <row r="743" spans="1:8" x14ac:dyDescent="0.35">
      <c r="A743" s="1">
        <v>44985</v>
      </c>
      <c r="B743" s="2">
        <f>YEAR(Data[[#This Row],[Date]])</f>
        <v>2023</v>
      </c>
      <c r="C743" s="2" t="str">
        <f>TEXT(Data[[#This Row],[Date]],"mmm")</f>
        <v>Feb</v>
      </c>
      <c r="D743" t="s">
        <v>6</v>
      </c>
      <c r="E743" t="s">
        <v>8</v>
      </c>
      <c r="F743" s="3">
        <v>15239</v>
      </c>
      <c r="G743" s="3">
        <v>8490</v>
      </c>
      <c r="H743" s="3">
        <v>6749</v>
      </c>
    </row>
    <row r="744" spans="1:8" x14ac:dyDescent="0.35">
      <c r="A744" s="1">
        <v>44985</v>
      </c>
      <c r="B744" s="2">
        <f>YEAR(Data[[#This Row],[Date]])</f>
        <v>2023</v>
      </c>
      <c r="C744" s="2" t="str">
        <f>TEXT(Data[[#This Row],[Date]],"mmm")</f>
        <v>Feb</v>
      </c>
      <c r="D744" t="s">
        <v>6</v>
      </c>
      <c r="E744" t="s">
        <v>9</v>
      </c>
      <c r="F744" s="3">
        <v>12874</v>
      </c>
      <c r="G744" s="3">
        <v>10179</v>
      </c>
      <c r="H744" s="3">
        <v>2695</v>
      </c>
    </row>
    <row r="745" spans="1:8" x14ac:dyDescent="0.35">
      <c r="A745" s="1">
        <v>44985</v>
      </c>
      <c r="B745" s="2">
        <f>YEAR(Data[[#This Row],[Date]])</f>
        <v>2023</v>
      </c>
      <c r="C745" s="2" t="str">
        <f>TEXT(Data[[#This Row],[Date]],"mmm")</f>
        <v>Feb</v>
      </c>
      <c r="D745" t="s">
        <v>6</v>
      </c>
      <c r="E745" t="s">
        <v>10</v>
      </c>
      <c r="F745" s="3">
        <v>19602</v>
      </c>
      <c r="G745" s="3">
        <v>6016</v>
      </c>
      <c r="H745" s="3">
        <v>13586</v>
      </c>
    </row>
    <row r="746" spans="1:8" x14ac:dyDescent="0.35">
      <c r="A746" s="1">
        <v>44985</v>
      </c>
      <c r="B746" s="2">
        <f>YEAR(Data[[#This Row],[Date]])</f>
        <v>2023</v>
      </c>
      <c r="C746" s="2" t="str">
        <f>TEXT(Data[[#This Row],[Date]],"mmm")</f>
        <v>Feb</v>
      </c>
      <c r="D746" t="s">
        <v>6</v>
      </c>
      <c r="E746" t="s">
        <v>11</v>
      </c>
      <c r="F746" s="3">
        <v>15774</v>
      </c>
      <c r="G746" s="3">
        <v>13327</v>
      </c>
      <c r="H746" s="3">
        <v>2447</v>
      </c>
    </row>
    <row r="747" spans="1:8" x14ac:dyDescent="0.35">
      <c r="A747" s="1">
        <v>44985</v>
      </c>
      <c r="B747" s="2">
        <f>YEAR(Data[[#This Row],[Date]])</f>
        <v>2023</v>
      </c>
      <c r="C747" s="2" t="str">
        <f>TEXT(Data[[#This Row],[Date]],"mmm")</f>
        <v>Feb</v>
      </c>
      <c r="D747" t="s">
        <v>12</v>
      </c>
      <c r="E747" t="s">
        <v>7</v>
      </c>
      <c r="F747" s="3">
        <v>11752</v>
      </c>
      <c r="G747" s="3">
        <v>10610</v>
      </c>
      <c r="H747" s="3">
        <v>1142</v>
      </c>
    </row>
    <row r="748" spans="1:8" x14ac:dyDescent="0.35">
      <c r="A748" s="1">
        <v>44985</v>
      </c>
      <c r="B748" s="2">
        <f>YEAR(Data[[#This Row],[Date]])</f>
        <v>2023</v>
      </c>
      <c r="C748" s="2" t="str">
        <f>TEXT(Data[[#This Row],[Date]],"mmm")</f>
        <v>Feb</v>
      </c>
      <c r="D748" t="s">
        <v>12</v>
      </c>
      <c r="E748" t="s">
        <v>8</v>
      </c>
      <c r="F748" s="3">
        <v>19338</v>
      </c>
      <c r="G748" s="3">
        <v>10175</v>
      </c>
      <c r="H748" s="3">
        <v>9163</v>
      </c>
    </row>
    <row r="749" spans="1:8" x14ac:dyDescent="0.35">
      <c r="A749" s="1">
        <v>44985</v>
      </c>
      <c r="B749" s="2">
        <f>YEAR(Data[[#This Row],[Date]])</f>
        <v>2023</v>
      </c>
      <c r="C749" s="2" t="str">
        <f>TEXT(Data[[#This Row],[Date]],"mmm")</f>
        <v>Feb</v>
      </c>
      <c r="D749" t="s">
        <v>12</v>
      </c>
      <c r="E749" t="s">
        <v>9</v>
      </c>
      <c r="F749" s="3">
        <v>9291</v>
      </c>
      <c r="G749" s="3">
        <v>1974</v>
      </c>
      <c r="H749" s="3">
        <v>7317</v>
      </c>
    </row>
    <row r="750" spans="1:8" x14ac:dyDescent="0.35">
      <c r="A750" s="1">
        <v>44985</v>
      </c>
      <c r="B750" s="2">
        <f>YEAR(Data[[#This Row],[Date]])</f>
        <v>2023</v>
      </c>
      <c r="C750" s="2" t="str">
        <f>TEXT(Data[[#This Row],[Date]],"mmm")</f>
        <v>Feb</v>
      </c>
      <c r="D750" t="s">
        <v>12</v>
      </c>
      <c r="E750" t="s">
        <v>10</v>
      </c>
      <c r="F750" s="3">
        <v>6133</v>
      </c>
      <c r="G750" s="3">
        <v>6370</v>
      </c>
      <c r="H750" s="3">
        <v>-237</v>
      </c>
    </row>
    <row r="751" spans="1:8" x14ac:dyDescent="0.35">
      <c r="A751" s="1">
        <v>44985</v>
      </c>
      <c r="B751" s="2">
        <f>YEAR(Data[[#This Row],[Date]])</f>
        <v>2023</v>
      </c>
      <c r="C751" s="2" t="str">
        <f>TEXT(Data[[#This Row],[Date]],"mmm")</f>
        <v>Feb</v>
      </c>
      <c r="D751" t="s">
        <v>12</v>
      </c>
      <c r="E751" t="s">
        <v>11</v>
      </c>
      <c r="F751" s="3">
        <v>5972</v>
      </c>
      <c r="G751" s="3">
        <v>6295</v>
      </c>
      <c r="H751" s="3">
        <v>-323</v>
      </c>
    </row>
    <row r="752" spans="1:8" x14ac:dyDescent="0.35">
      <c r="A752" s="1">
        <v>44985</v>
      </c>
      <c r="B752" s="2">
        <f>YEAR(Data[[#This Row],[Date]])</f>
        <v>2023</v>
      </c>
      <c r="C752" s="2" t="str">
        <f>TEXT(Data[[#This Row],[Date]],"mmm")</f>
        <v>Feb</v>
      </c>
      <c r="D752" t="s">
        <v>13</v>
      </c>
      <c r="E752" t="s">
        <v>7</v>
      </c>
      <c r="F752" s="3">
        <v>15913</v>
      </c>
      <c r="G752" s="3">
        <v>10105</v>
      </c>
      <c r="H752" s="3">
        <v>5808</v>
      </c>
    </row>
    <row r="753" spans="1:8" x14ac:dyDescent="0.35">
      <c r="A753" s="1">
        <v>44985</v>
      </c>
      <c r="B753" s="2">
        <f>YEAR(Data[[#This Row],[Date]])</f>
        <v>2023</v>
      </c>
      <c r="C753" s="2" t="str">
        <f>TEXT(Data[[#This Row],[Date]],"mmm")</f>
        <v>Feb</v>
      </c>
      <c r="D753" t="s">
        <v>13</v>
      </c>
      <c r="E753" t="s">
        <v>8</v>
      </c>
      <c r="F753" s="3">
        <v>10228</v>
      </c>
      <c r="G753" s="3">
        <v>12579</v>
      </c>
      <c r="H753" s="3">
        <v>-2351</v>
      </c>
    </row>
    <row r="754" spans="1:8" x14ac:dyDescent="0.35">
      <c r="A754" s="1">
        <v>44985</v>
      </c>
      <c r="B754" s="2">
        <f>YEAR(Data[[#This Row],[Date]])</f>
        <v>2023</v>
      </c>
      <c r="C754" s="2" t="str">
        <f>TEXT(Data[[#This Row],[Date]],"mmm")</f>
        <v>Feb</v>
      </c>
      <c r="D754" t="s">
        <v>13</v>
      </c>
      <c r="E754" t="s">
        <v>9</v>
      </c>
      <c r="F754" s="3">
        <v>11903</v>
      </c>
      <c r="G754" s="3">
        <v>4020</v>
      </c>
      <c r="H754" s="3">
        <v>7883</v>
      </c>
    </row>
    <row r="755" spans="1:8" x14ac:dyDescent="0.35">
      <c r="A755" s="1">
        <v>44985</v>
      </c>
      <c r="B755" s="2">
        <f>YEAR(Data[[#This Row],[Date]])</f>
        <v>2023</v>
      </c>
      <c r="C755" s="2" t="str">
        <f>TEXT(Data[[#This Row],[Date]],"mmm")</f>
        <v>Feb</v>
      </c>
      <c r="D755" t="s">
        <v>13</v>
      </c>
      <c r="E755" t="s">
        <v>10</v>
      </c>
      <c r="F755" s="3">
        <v>10987</v>
      </c>
      <c r="G755" s="3">
        <v>5036</v>
      </c>
      <c r="H755" s="3">
        <v>5951</v>
      </c>
    </row>
    <row r="756" spans="1:8" x14ac:dyDescent="0.35">
      <c r="A756" s="1">
        <v>44985</v>
      </c>
      <c r="B756" s="2">
        <f>YEAR(Data[[#This Row],[Date]])</f>
        <v>2023</v>
      </c>
      <c r="C756" s="2" t="str">
        <f>TEXT(Data[[#This Row],[Date]],"mmm")</f>
        <v>Feb</v>
      </c>
      <c r="D756" t="s">
        <v>13</v>
      </c>
      <c r="E756" t="s">
        <v>11</v>
      </c>
      <c r="F756" s="3">
        <v>14880</v>
      </c>
      <c r="G756" s="3">
        <v>6233</v>
      </c>
      <c r="H756" s="3">
        <v>8647</v>
      </c>
    </row>
    <row r="757" spans="1:8" x14ac:dyDescent="0.35">
      <c r="A757" s="1">
        <v>44985</v>
      </c>
      <c r="B757" s="2">
        <f>YEAR(Data[[#This Row],[Date]])</f>
        <v>2023</v>
      </c>
      <c r="C757" s="2" t="str">
        <f>TEXT(Data[[#This Row],[Date]],"mmm")</f>
        <v>Feb</v>
      </c>
      <c r="D757" t="s">
        <v>14</v>
      </c>
      <c r="E757" t="s">
        <v>7</v>
      </c>
      <c r="F757" s="3">
        <v>11516</v>
      </c>
      <c r="G757" s="3">
        <v>1317</v>
      </c>
      <c r="H757" s="3">
        <v>10199</v>
      </c>
    </row>
    <row r="758" spans="1:8" x14ac:dyDescent="0.35">
      <c r="A758" s="1">
        <v>44985</v>
      </c>
      <c r="B758" s="2">
        <f>YEAR(Data[[#This Row],[Date]])</f>
        <v>2023</v>
      </c>
      <c r="C758" s="2" t="str">
        <f>TEXT(Data[[#This Row],[Date]],"mmm")</f>
        <v>Feb</v>
      </c>
      <c r="D758" t="s">
        <v>14</v>
      </c>
      <c r="E758" t="s">
        <v>8</v>
      </c>
      <c r="F758" s="3">
        <v>4396</v>
      </c>
      <c r="G758" s="3">
        <v>3162</v>
      </c>
      <c r="H758" s="3">
        <v>1234</v>
      </c>
    </row>
    <row r="759" spans="1:8" x14ac:dyDescent="0.35">
      <c r="A759" s="1">
        <v>44985</v>
      </c>
      <c r="B759" s="2">
        <f>YEAR(Data[[#This Row],[Date]])</f>
        <v>2023</v>
      </c>
      <c r="C759" s="2" t="str">
        <f>TEXT(Data[[#This Row],[Date]],"mmm")</f>
        <v>Feb</v>
      </c>
      <c r="D759" t="s">
        <v>14</v>
      </c>
      <c r="E759" t="s">
        <v>9</v>
      </c>
      <c r="F759" s="3">
        <v>3591</v>
      </c>
      <c r="G759" s="3">
        <v>12303</v>
      </c>
      <c r="H759" s="3">
        <v>-8712</v>
      </c>
    </row>
    <row r="760" spans="1:8" x14ac:dyDescent="0.35">
      <c r="A760" s="1">
        <v>44985</v>
      </c>
      <c r="B760" s="2">
        <f>YEAR(Data[[#This Row],[Date]])</f>
        <v>2023</v>
      </c>
      <c r="C760" s="2" t="str">
        <f>TEXT(Data[[#This Row],[Date]],"mmm")</f>
        <v>Feb</v>
      </c>
      <c r="D760" t="s">
        <v>14</v>
      </c>
      <c r="E760" t="s">
        <v>10</v>
      </c>
      <c r="F760" s="3">
        <v>8183</v>
      </c>
      <c r="G760" s="3">
        <v>4930</v>
      </c>
      <c r="H760" s="3">
        <v>3253</v>
      </c>
    </row>
    <row r="761" spans="1:8" x14ac:dyDescent="0.35">
      <c r="A761" s="1">
        <v>44985</v>
      </c>
      <c r="B761" s="2">
        <f>YEAR(Data[[#This Row],[Date]])</f>
        <v>2023</v>
      </c>
      <c r="C761" s="2" t="str">
        <f>TEXT(Data[[#This Row],[Date]],"mmm")</f>
        <v>Feb</v>
      </c>
      <c r="D761" t="s">
        <v>14</v>
      </c>
      <c r="E761" t="s">
        <v>11</v>
      </c>
      <c r="F761" s="3">
        <v>3312</v>
      </c>
      <c r="G761" s="3">
        <v>10477</v>
      </c>
      <c r="H761" s="3">
        <v>-7165</v>
      </c>
    </row>
    <row r="762" spans="1:8" x14ac:dyDescent="0.35">
      <c r="A762" s="1">
        <v>45016</v>
      </c>
      <c r="B762" s="2">
        <f>YEAR(Data[[#This Row],[Date]])</f>
        <v>2023</v>
      </c>
      <c r="C762" s="2" t="str">
        <f>TEXT(Data[[#This Row],[Date]],"mmm")</f>
        <v>Mar</v>
      </c>
      <c r="D762" t="s">
        <v>6</v>
      </c>
      <c r="E762" t="s">
        <v>7</v>
      </c>
      <c r="F762" s="3">
        <v>9314</v>
      </c>
      <c r="G762" s="3">
        <v>3383</v>
      </c>
      <c r="H762" s="3">
        <v>5931</v>
      </c>
    </row>
    <row r="763" spans="1:8" x14ac:dyDescent="0.35">
      <c r="A763" s="1">
        <v>45016</v>
      </c>
      <c r="B763" s="2">
        <f>YEAR(Data[[#This Row],[Date]])</f>
        <v>2023</v>
      </c>
      <c r="C763" s="2" t="str">
        <f>TEXT(Data[[#This Row],[Date]],"mmm")</f>
        <v>Mar</v>
      </c>
      <c r="D763" t="s">
        <v>6</v>
      </c>
      <c r="E763" t="s">
        <v>8</v>
      </c>
      <c r="F763" s="3">
        <v>4139</v>
      </c>
      <c r="G763" s="3">
        <v>2704</v>
      </c>
      <c r="H763" s="3">
        <v>1435</v>
      </c>
    </row>
    <row r="764" spans="1:8" x14ac:dyDescent="0.35">
      <c r="A764" s="1">
        <v>45016</v>
      </c>
      <c r="B764" s="2">
        <f>YEAR(Data[[#This Row],[Date]])</f>
        <v>2023</v>
      </c>
      <c r="C764" s="2" t="str">
        <f>TEXT(Data[[#This Row],[Date]],"mmm")</f>
        <v>Mar</v>
      </c>
      <c r="D764" t="s">
        <v>6</v>
      </c>
      <c r="E764" t="s">
        <v>9</v>
      </c>
      <c r="F764" s="3">
        <v>8924</v>
      </c>
      <c r="G764" s="3">
        <v>1362</v>
      </c>
      <c r="H764" s="3">
        <v>7562</v>
      </c>
    </row>
    <row r="765" spans="1:8" x14ac:dyDescent="0.35">
      <c r="A765" s="1">
        <v>45016</v>
      </c>
      <c r="B765" s="2">
        <f>YEAR(Data[[#This Row],[Date]])</f>
        <v>2023</v>
      </c>
      <c r="C765" s="2" t="str">
        <f>TEXT(Data[[#This Row],[Date]],"mmm")</f>
        <v>Mar</v>
      </c>
      <c r="D765" t="s">
        <v>6</v>
      </c>
      <c r="E765" t="s">
        <v>10</v>
      </c>
      <c r="F765" s="3">
        <v>15481</v>
      </c>
      <c r="G765" s="3">
        <v>13643</v>
      </c>
      <c r="H765" s="3">
        <v>1838</v>
      </c>
    </row>
    <row r="766" spans="1:8" x14ac:dyDescent="0.35">
      <c r="A766" s="1">
        <v>45016</v>
      </c>
      <c r="B766" s="2">
        <f>YEAR(Data[[#This Row],[Date]])</f>
        <v>2023</v>
      </c>
      <c r="C766" s="2" t="str">
        <f>TEXT(Data[[#This Row],[Date]],"mmm")</f>
        <v>Mar</v>
      </c>
      <c r="D766" t="s">
        <v>6</v>
      </c>
      <c r="E766" t="s">
        <v>11</v>
      </c>
      <c r="F766" s="3">
        <v>5738</v>
      </c>
      <c r="G766" s="3">
        <v>3469</v>
      </c>
      <c r="H766" s="3">
        <v>2269</v>
      </c>
    </row>
    <row r="767" spans="1:8" x14ac:dyDescent="0.35">
      <c r="A767" s="1">
        <v>45016</v>
      </c>
      <c r="B767" s="2">
        <f>YEAR(Data[[#This Row],[Date]])</f>
        <v>2023</v>
      </c>
      <c r="C767" s="2" t="str">
        <f>TEXT(Data[[#This Row],[Date]],"mmm")</f>
        <v>Mar</v>
      </c>
      <c r="D767" t="s">
        <v>12</v>
      </c>
      <c r="E767" t="s">
        <v>7</v>
      </c>
      <c r="F767" s="3">
        <v>18106</v>
      </c>
      <c r="G767" s="3">
        <v>1556</v>
      </c>
      <c r="H767" s="3">
        <v>16550</v>
      </c>
    </row>
    <row r="768" spans="1:8" x14ac:dyDescent="0.35">
      <c r="A768" s="1">
        <v>45016</v>
      </c>
      <c r="B768" s="2">
        <f>YEAR(Data[[#This Row],[Date]])</f>
        <v>2023</v>
      </c>
      <c r="C768" s="2" t="str">
        <f>TEXT(Data[[#This Row],[Date]],"mmm")</f>
        <v>Mar</v>
      </c>
      <c r="D768" t="s">
        <v>12</v>
      </c>
      <c r="E768" t="s">
        <v>8</v>
      </c>
      <c r="F768" s="3">
        <v>11017</v>
      </c>
      <c r="G768" s="3">
        <v>3808</v>
      </c>
      <c r="H768" s="3">
        <v>7209</v>
      </c>
    </row>
    <row r="769" spans="1:8" x14ac:dyDescent="0.35">
      <c r="A769" s="1">
        <v>45016</v>
      </c>
      <c r="B769" s="2">
        <f>YEAR(Data[[#This Row],[Date]])</f>
        <v>2023</v>
      </c>
      <c r="C769" s="2" t="str">
        <f>TEXT(Data[[#This Row],[Date]],"mmm")</f>
        <v>Mar</v>
      </c>
      <c r="D769" t="s">
        <v>12</v>
      </c>
      <c r="E769" t="s">
        <v>9</v>
      </c>
      <c r="F769" s="3">
        <v>18370</v>
      </c>
      <c r="G769" s="3">
        <v>6150</v>
      </c>
      <c r="H769" s="3">
        <v>12220</v>
      </c>
    </row>
    <row r="770" spans="1:8" x14ac:dyDescent="0.35">
      <c r="A770" s="1">
        <v>45016</v>
      </c>
      <c r="B770" s="2">
        <f>YEAR(Data[[#This Row],[Date]])</f>
        <v>2023</v>
      </c>
      <c r="C770" s="2" t="str">
        <f>TEXT(Data[[#This Row],[Date]],"mmm")</f>
        <v>Mar</v>
      </c>
      <c r="D770" t="s">
        <v>12</v>
      </c>
      <c r="E770" t="s">
        <v>10</v>
      </c>
      <c r="F770" s="3">
        <v>16870</v>
      </c>
      <c r="G770" s="3">
        <v>13713</v>
      </c>
      <c r="H770" s="3">
        <v>3157</v>
      </c>
    </row>
    <row r="771" spans="1:8" x14ac:dyDescent="0.35">
      <c r="A771" s="1">
        <v>45016</v>
      </c>
      <c r="B771" s="2">
        <f>YEAR(Data[[#This Row],[Date]])</f>
        <v>2023</v>
      </c>
      <c r="C771" s="2" t="str">
        <f>TEXT(Data[[#This Row],[Date]],"mmm")</f>
        <v>Mar</v>
      </c>
      <c r="D771" t="s">
        <v>12</v>
      </c>
      <c r="E771" t="s">
        <v>11</v>
      </c>
      <c r="F771" s="3">
        <v>9561</v>
      </c>
      <c r="G771" s="3">
        <v>3719</v>
      </c>
      <c r="H771" s="3">
        <v>5842</v>
      </c>
    </row>
    <row r="772" spans="1:8" x14ac:dyDescent="0.35">
      <c r="A772" s="1">
        <v>45016</v>
      </c>
      <c r="B772" s="2">
        <f>YEAR(Data[[#This Row],[Date]])</f>
        <v>2023</v>
      </c>
      <c r="C772" s="2" t="str">
        <f>TEXT(Data[[#This Row],[Date]],"mmm")</f>
        <v>Mar</v>
      </c>
      <c r="D772" t="s">
        <v>13</v>
      </c>
      <c r="E772" t="s">
        <v>7</v>
      </c>
      <c r="F772" s="3">
        <v>13700</v>
      </c>
      <c r="G772" s="3">
        <v>4741</v>
      </c>
      <c r="H772" s="3">
        <v>8959</v>
      </c>
    </row>
    <row r="773" spans="1:8" x14ac:dyDescent="0.35">
      <c r="A773" s="1">
        <v>45016</v>
      </c>
      <c r="B773" s="2">
        <f>YEAR(Data[[#This Row],[Date]])</f>
        <v>2023</v>
      </c>
      <c r="C773" s="2" t="str">
        <f>TEXT(Data[[#This Row],[Date]],"mmm")</f>
        <v>Mar</v>
      </c>
      <c r="D773" t="s">
        <v>13</v>
      </c>
      <c r="E773" t="s">
        <v>8</v>
      </c>
      <c r="F773" s="3">
        <v>11766</v>
      </c>
      <c r="G773" s="3">
        <v>4998</v>
      </c>
      <c r="H773" s="3">
        <v>6768</v>
      </c>
    </row>
    <row r="774" spans="1:8" x14ac:dyDescent="0.35">
      <c r="A774" s="1">
        <v>45016</v>
      </c>
      <c r="B774" s="2">
        <f>YEAR(Data[[#This Row],[Date]])</f>
        <v>2023</v>
      </c>
      <c r="C774" s="2" t="str">
        <f>TEXT(Data[[#This Row],[Date]],"mmm")</f>
        <v>Mar</v>
      </c>
      <c r="D774" t="s">
        <v>13</v>
      </c>
      <c r="E774" t="s">
        <v>9</v>
      </c>
      <c r="F774" s="3">
        <v>18077</v>
      </c>
      <c r="G774" s="3">
        <v>9780</v>
      </c>
      <c r="H774" s="3">
        <v>8297</v>
      </c>
    </row>
    <row r="775" spans="1:8" x14ac:dyDescent="0.35">
      <c r="A775" s="1">
        <v>45016</v>
      </c>
      <c r="B775" s="2">
        <f>YEAR(Data[[#This Row],[Date]])</f>
        <v>2023</v>
      </c>
      <c r="C775" s="2" t="str">
        <f>TEXT(Data[[#This Row],[Date]],"mmm")</f>
        <v>Mar</v>
      </c>
      <c r="D775" t="s">
        <v>13</v>
      </c>
      <c r="E775" t="s">
        <v>10</v>
      </c>
      <c r="F775" s="3">
        <v>2294</v>
      </c>
      <c r="G775" s="3">
        <v>11177</v>
      </c>
      <c r="H775" s="3">
        <v>-8883</v>
      </c>
    </row>
    <row r="776" spans="1:8" x14ac:dyDescent="0.35">
      <c r="A776" s="1">
        <v>45016</v>
      </c>
      <c r="B776" s="2">
        <f>YEAR(Data[[#This Row],[Date]])</f>
        <v>2023</v>
      </c>
      <c r="C776" s="2" t="str">
        <f>TEXT(Data[[#This Row],[Date]],"mmm")</f>
        <v>Mar</v>
      </c>
      <c r="D776" t="s">
        <v>13</v>
      </c>
      <c r="E776" t="s">
        <v>11</v>
      </c>
      <c r="F776" s="3">
        <v>11882</v>
      </c>
      <c r="G776" s="3">
        <v>2136</v>
      </c>
      <c r="H776" s="3">
        <v>9746</v>
      </c>
    </row>
    <row r="777" spans="1:8" x14ac:dyDescent="0.35">
      <c r="A777" s="1">
        <v>45016</v>
      </c>
      <c r="B777" s="2">
        <f>YEAR(Data[[#This Row],[Date]])</f>
        <v>2023</v>
      </c>
      <c r="C777" s="2" t="str">
        <f>TEXT(Data[[#This Row],[Date]],"mmm")</f>
        <v>Mar</v>
      </c>
      <c r="D777" t="s">
        <v>14</v>
      </c>
      <c r="E777" t="s">
        <v>7</v>
      </c>
      <c r="F777" s="3">
        <v>4064</v>
      </c>
      <c r="G777" s="3">
        <v>13647</v>
      </c>
      <c r="H777" s="3">
        <v>-9583</v>
      </c>
    </row>
    <row r="778" spans="1:8" x14ac:dyDescent="0.35">
      <c r="A778" s="1">
        <v>45016</v>
      </c>
      <c r="B778" s="2">
        <f>YEAR(Data[[#This Row],[Date]])</f>
        <v>2023</v>
      </c>
      <c r="C778" s="2" t="str">
        <f>TEXT(Data[[#This Row],[Date]],"mmm")</f>
        <v>Mar</v>
      </c>
      <c r="D778" t="s">
        <v>14</v>
      </c>
      <c r="E778" t="s">
        <v>8</v>
      </c>
      <c r="F778" s="3">
        <v>9009</v>
      </c>
      <c r="G778" s="3">
        <v>13987</v>
      </c>
      <c r="H778" s="3">
        <v>-4978</v>
      </c>
    </row>
    <row r="779" spans="1:8" x14ac:dyDescent="0.35">
      <c r="A779" s="1">
        <v>45016</v>
      </c>
      <c r="B779" s="2">
        <f>YEAR(Data[[#This Row],[Date]])</f>
        <v>2023</v>
      </c>
      <c r="C779" s="2" t="str">
        <f>TEXT(Data[[#This Row],[Date]],"mmm")</f>
        <v>Mar</v>
      </c>
      <c r="D779" t="s">
        <v>14</v>
      </c>
      <c r="E779" t="s">
        <v>9</v>
      </c>
      <c r="F779" s="3">
        <v>6543</v>
      </c>
      <c r="G779" s="3">
        <v>13962</v>
      </c>
      <c r="H779" s="3">
        <v>-7419</v>
      </c>
    </row>
    <row r="780" spans="1:8" x14ac:dyDescent="0.35">
      <c r="A780" s="1">
        <v>45016</v>
      </c>
      <c r="B780" s="2">
        <f>YEAR(Data[[#This Row],[Date]])</f>
        <v>2023</v>
      </c>
      <c r="C780" s="2" t="str">
        <f>TEXT(Data[[#This Row],[Date]],"mmm")</f>
        <v>Mar</v>
      </c>
      <c r="D780" t="s">
        <v>14</v>
      </c>
      <c r="E780" t="s">
        <v>10</v>
      </c>
      <c r="F780" s="3">
        <v>3007</v>
      </c>
      <c r="G780" s="3">
        <v>6445</v>
      </c>
      <c r="H780" s="3">
        <v>-3438</v>
      </c>
    </row>
    <row r="781" spans="1:8" x14ac:dyDescent="0.35">
      <c r="A781" s="1">
        <v>45016</v>
      </c>
      <c r="B781" s="2">
        <f>YEAR(Data[[#This Row],[Date]])</f>
        <v>2023</v>
      </c>
      <c r="C781" s="2" t="str">
        <f>TEXT(Data[[#This Row],[Date]],"mmm")</f>
        <v>Mar</v>
      </c>
      <c r="D781" t="s">
        <v>14</v>
      </c>
      <c r="E781" t="s">
        <v>11</v>
      </c>
      <c r="F781" s="3">
        <v>12706</v>
      </c>
      <c r="G781" s="3">
        <v>12718</v>
      </c>
      <c r="H781" s="3">
        <v>-12</v>
      </c>
    </row>
    <row r="782" spans="1:8" x14ac:dyDescent="0.35">
      <c r="A782" s="1">
        <v>45046</v>
      </c>
      <c r="B782" s="2">
        <f>YEAR(Data[[#This Row],[Date]])</f>
        <v>2023</v>
      </c>
      <c r="C782" s="2" t="str">
        <f>TEXT(Data[[#This Row],[Date]],"mmm")</f>
        <v>Apr</v>
      </c>
      <c r="D782" t="s">
        <v>6</v>
      </c>
      <c r="E782" t="s">
        <v>7</v>
      </c>
      <c r="F782" s="3">
        <v>11439</v>
      </c>
      <c r="G782" s="3">
        <v>14281</v>
      </c>
      <c r="H782" s="3">
        <v>-2842</v>
      </c>
    </row>
    <row r="783" spans="1:8" x14ac:dyDescent="0.35">
      <c r="A783" s="1">
        <v>45046</v>
      </c>
      <c r="B783" s="2">
        <f>YEAR(Data[[#This Row],[Date]])</f>
        <v>2023</v>
      </c>
      <c r="C783" s="2" t="str">
        <f>TEXT(Data[[#This Row],[Date]],"mmm")</f>
        <v>Apr</v>
      </c>
      <c r="D783" t="s">
        <v>6</v>
      </c>
      <c r="E783" t="s">
        <v>8</v>
      </c>
      <c r="F783" s="3">
        <v>3435</v>
      </c>
      <c r="G783" s="3">
        <v>1571</v>
      </c>
      <c r="H783" s="3">
        <v>1864</v>
      </c>
    </row>
    <row r="784" spans="1:8" x14ac:dyDescent="0.35">
      <c r="A784" s="1">
        <v>45046</v>
      </c>
      <c r="B784" s="2">
        <f>YEAR(Data[[#This Row],[Date]])</f>
        <v>2023</v>
      </c>
      <c r="C784" s="2" t="str">
        <f>TEXT(Data[[#This Row],[Date]],"mmm")</f>
        <v>Apr</v>
      </c>
      <c r="D784" t="s">
        <v>6</v>
      </c>
      <c r="E784" t="s">
        <v>9</v>
      </c>
      <c r="F784" s="3">
        <v>4382</v>
      </c>
      <c r="G784" s="3">
        <v>10437</v>
      </c>
      <c r="H784" s="3">
        <v>-6055</v>
      </c>
    </row>
    <row r="785" spans="1:8" x14ac:dyDescent="0.35">
      <c r="A785" s="1">
        <v>45046</v>
      </c>
      <c r="B785" s="2">
        <f>YEAR(Data[[#This Row],[Date]])</f>
        <v>2023</v>
      </c>
      <c r="C785" s="2" t="str">
        <f>TEXT(Data[[#This Row],[Date]],"mmm")</f>
        <v>Apr</v>
      </c>
      <c r="D785" t="s">
        <v>6</v>
      </c>
      <c r="E785" t="s">
        <v>10</v>
      </c>
      <c r="F785" s="3">
        <v>7084</v>
      </c>
      <c r="G785" s="3">
        <v>1277</v>
      </c>
      <c r="H785" s="3">
        <v>5807</v>
      </c>
    </row>
    <row r="786" spans="1:8" x14ac:dyDescent="0.35">
      <c r="A786" s="1">
        <v>45046</v>
      </c>
      <c r="B786" s="2">
        <f>YEAR(Data[[#This Row],[Date]])</f>
        <v>2023</v>
      </c>
      <c r="C786" s="2" t="str">
        <f>TEXT(Data[[#This Row],[Date]],"mmm")</f>
        <v>Apr</v>
      </c>
      <c r="D786" t="s">
        <v>6</v>
      </c>
      <c r="E786" t="s">
        <v>11</v>
      </c>
      <c r="F786" s="3">
        <v>15507</v>
      </c>
      <c r="G786" s="3">
        <v>8059</v>
      </c>
      <c r="H786" s="3">
        <v>7448</v>
      </c>
    </row>
    <row r="787" spans="1:8" x14ac:dyDescent="0.35">
      <c r="A787" s="1">
        <v>45046</v>
      </c>
      <c r="B787" s="2">
        <f>YEAR(Data[[#This Row],[Date]])</f>
        <v>2023</v>
      </c>
      <c r="C787" s="2" t="str">
        <f>TEXT(Data[[#This Row],[Date]],"mmm")</f>
        <v>Apr</v>
      </c>
      <c r="D787" t="s">
        <v>12</v>
      </c>
      <c r="E787" t="s">
        <v>7</v>
      </c>
      <c r="F787" s="3">
        <v>14771</v>
      </c>
      <c r="G787" s="3">
        <v>2265</v>
      </c>
      <c r="H787" s="3">
        <v>12506</v>
      </c>
    </row>
    <row r="788" spans="1:8" x14ac:dyDescent="0.35">
      <c r="A788" s="1">
        <v>45046</v>
      </c>
      <c r="B788" s="2">
        <f>YEAR(Data[[#This Row],[Date]])</f>
        <v>2023</v>
      </c>
      <c r="C788" s="2" t="str">
        <f>TEXT(Data[[#This Row],[Date]],"mmm")</f>
        <v>Apr</v>
      </c>
      <c r="D788" t="s">
        <v>12</v>
      </c>
      <c r="E788" t="s">
        <v>8</v>
      </c>
      <c r="F788" s="3">
        <v>9491</v>
      </c>
      <c r="G788" s="3">
        <v>14018</v>
      </c>
      <c r="H788" s="3">
        <v>-4527</v>
      </c>
    </row>
    <row r="789" spans="1:8" x14ac:dyDescent="0.35">
      <c r="A789" s="1">
        <v>45046</v>
      </c>
      <c r="B789" s="2">
        <f>YEAR(Data[[#This Row],[Date]])</f>
        <v>2023</v>
      </c>
      <c r="C789" s="2" t="str">
        <f>TEXT(Data[[#This Row],[Date]],"mmm")</f>
        <v>Apr</v>
      </c>
      <c r="D789" t="s">
        <v>12</v>
      </c>
      <c r="E789" t="s">
        <v>9</v>
      </c>
      <c r="F789" s="3">
        <v>16527</v>
      </c>
      <c r="G789" s="3">
        <v>2040</v>
      </c>
      <c r="H789" s="3">
        <v>14487</v>
      </c>
    </row>
    <row r="790" spans="1:8" x14ac:dyDescent="0.35">
      <c r="A790" s="1">
        <v>45046</v>
      </c>
      <c r="B790" s="2">
        <f>YEAR(Data[[#This Row],[Date]])</f>
        <v>2023</v>
      </c>
      <c r="C790" s="2" t="str">
        <f>TEXT(Data[[#This Row],[Date]],"mmm")</f>
        <v>Apr</v>
      </c>
      <c r="D790" t="s">
        <v>12</v>
      </c>
      <c r="E790" t="s">
        <v>10</v>
      </c>
      <c r="F790" s="3">
        <v>16859</v>
      </c>
      <c r="G790" s="3">
        <v>10109</v>
      </c>
      <c r="H790" s="3">
        <v>6750</v>
      </c>
    </row>
    <row r="791" spans="1:8" x14ac:dyDescent="0.35">
      <c r="A791" s="1">
        <v>45046</v>
      </c>
      <c r="B791" s="2">
        <f>YEAR(Data[[#This Row],[Date]])</f>
        <v>2023</v>
      </c>
      <c r="C791" s="2" t="str">
        <f>TEXT(Data[[#This Row],[Date]],"mmm")</f>
        <v>Apr</v>
      </c>
      <c r="D791" t="s">
        <v>12</v>
      </c>
      <c r="E791" t="s">
        <v>11</v>
      </c>
      <c r="F791" s="3">
        <v>10073</v>
      </c>
      <c r="G791" s="3">
        <v>10077</v>
      </c>
      <c r="H791" s="3">
        <v>-4</v>
      </c>
    </row>
    <row r="792" spans="1:8" x14ac:dyDescent="0.35">
      <c r="A792" s="1">
        <v>45046</v>
      </c>
      <c r="B792" s="2">
        <f>YEAR(Data[[#This Row],[Date]])</f>
        <v>2023</v>
      </c>
      <c r="C792" s="2" t="str">
        <f>TEXT(Data[[#This Row],[Date]],"mmm")</f>
        <v>Apr</v>
      </c>
      <c r="D792" t="s">
        <v>13</v>
      </c>
      <c r="E792" t="s">
        <v>7</v>
      </c>
      <c r="F792" s="3">
        <v>13383</v>
      </c>
      <c r="G792" s="3">
        <v>7353</v>
      </c>
      <c r="H792" s="3">
        <v>6030</v>
      </c>
    </row>
    <row r="793" spans="1:8" x14ac:dyDescent="0.35">
      <c r="A793" s="1">
        <v>45046</v>
      </c>
      <c r="B793" s="2">
        <f>YEAR(Data[[#This Row],[Date]])</f>
        <v>2023</v>
      </c>
      <c r="C793" s="2" t="str">
        <f>TEXT(Data[[#This Row],[Date]],"mmm")</f>
        <v>Apr</v>
      </c>
      <c r="D793" t="s">
        <v>13</v>
      </c>
      <c r="E793" t="s">
        <v>8</v>
      </c>
      <c r="F793" s="3">
        <v>4353</v>
      </c>
      <c r="G793" s="3">
        <v>8437</v>
      </c>
      <c r="H793" s="3">
        <v>-4084</v>
      </c>
    </row>
    <row r="794" spans="1:8" x14ac:dyDescent="0.35">
      <c r="A794" s="1">
        <v>45046</v>
      </c>
      <c r="B794" s="2">
        <f>YEAR(Data[[#This Row],[Date]])</f>
        <v>2023</v>
      </c>
      <c r="C794" s="2" t="str">
        <f>TEXT(Data[[#This Row],[Date]],"mmm")</f>
        <v>Apr</v>
      </c>
      <c r="D794" t="s">
        <v>13</v>
      </c>
      <c r="E794" t="s">
        <v>9</v>
      </c>
      <c r="F794" s="3">
        <v>6799</v>
      </c>
      <c r="G794" s="3">
        <v>1686</v>
      </c>
      <c r="H794" s="3">
        <v>5113</v>
      </c>
    </row>
    <row r="795" spans="1:8" x14ac:dyDescent="0.35">
      <c r="A795" s="1">
        <v>45046</v>
      </c>
      <c r="B795" s="2">
        <f>YEAR(Data[[#This Row],[Date]])</f>
        <v>2023</v>
      </c>
      <c r="C795" s="2" t="str">
        <f>TEXT(Data[[#This Row],[Date]],"mmm")</f>
        <v>Apr</v>
      </c>
      <c r="D795" t="s">
        <v>13</v>
      </c>
      <c r="E795" t="s">
        <v>10</v>
      </c>
      <c r="F795" s="3">
        <v>13939</v>
      </c>
      <c r="G795" s="3">
        <v>9954</v>
      </c>
      <c r="H795" s="3">
        <v>3985</v>
      </c>
    </row>
    <row r="796" spans="1:8" x14ac:dyDescent="0.35">
      <c r="A796" s="1">
        <v>45046</v>
      </c>
      <c r="B796" s="2">
        <f>YEAR(Data[[#This Row],[Date]])</f>
        <v>2023</v>
      </c>
      <c r="C796" s="2" t="str">
        <f>TEXT(Data[[#This Row],[Date]],"mmm")</f>
        <v>Apr</v>
      </c>
      <c r="D796" t="s">
        <v>13</v>
      </c>
      <c r="E796" t="s">
        <v>11</v>
      </c>
      <c r="F796" s="3">
        <v>4428</v>
      </c>
      <c r="G796" s="3">
        <v>11699</v>
      </c>
      <c r="H796" s="3">
        <v>-7271</v>
      </c>
    </row>
    <row r="797" spans="1:8" x14ac:dyDescent="0.35">
      <c r="A797" s="1">
        <v>45046</v>
      </c>
      <c r="B797" s="2">
        <f>YEAR(Data[[#This Row],[Date]])</f>
        <v>2023</v>
      </c>
      <c r="C797" s="2" t="str">
        <f>TEXT(Data[[#This Row],[Date]],"mmm")</f>
        <v>Apr</v>
      </c>
      <c r="D797" t="s">
        <v>14</v>
      </c>
      <c r="E797" t="s">
        <v>7</v>
      </c>
      <c r="F797" s="3">
        <v>13296</v>
      </c>
      <c r="G797" s="3">
        <v>8813</v>
      </c>
      <c r="H797" s="3">
        <v>4483</v>
      </c>
    </row>
    <row r="798" spans="1:8" x14ac:dyDescent="0.35">
      <c r="A798" s="1">
        <v>45046</v>
      </c>
      <c r="B798" s="2">
        <f>YEAR(Data[[#This Row],[Date]])</f>
        <v>2023</v>
      </c>
      <c r="C798" s="2" t="str">
        <f>TEXT(Data[[#This Row],[Date]],"mmm")</f>
        <v>Apr</v>
      </c>
      <c r="D798" t="s">
        <v>14</v>
      </c>
      <c r="E798" t="s">
        <v>8</v>
      </c>
      <c r="F798" s="3">
        <v>16414</v>
      </c>
      <c r="G798" s="3">
        <v>13191</v>
      </c>
      <c r="H798" s="3">
        <v>3223</v>
      </c>
    </row>
    <row r="799" spans="1:8" x14ac:dyDescent="0.35">
      <c r="A799" s="1">
        <v>45046</v>
      </c>
      <c r="B799" s="2">
        <f>YEAR(Data[[#This Row],[Date]])</f>
        <v>2023</v>
      </c>
      <c r="C799" s="2" t="str">
        <f>TEXT(Data[[#This Row],[Date]],"mmm")</f>
        <v>Apr</v>
      </c>
      <c r="D799" t="s">
        <v>14</v>
      </c>
      <c r="E799" t="s">
        <v>9</v>
      </c>
      <c r="F799" s="3">
        <v>13801</v>
      </c>
      <c r="G799" s="3">
        <v>12745</v>
      </c>
      <c r="H799" s="3">
        <v>1056</v>
      </c>
    </row>
    <row r="800" spans="1:8" x14ac:dyDescent="0.35">
      <c r="A800" s="1">
        <v>45046</v>
      </c>
      <c r="B800" s="2">
        <f>YEAR(Data[[#This Row],[Date]])</f>
        <v>2023</v>
      </c>
      <c r="C800" s="2" t="str">
        <f>TEXT(Data[[#This Row],[Date]],"mmm")</f>
        <v>Apr</v>
      </c>
      <c r="D800" t="s">
        <v>14</v>
      </c>
      <c r="E800" t="s">
        <v>10</v>
      </c>
      <c r="F800" s="3">
        <v>15025</v>
      </c>
      <c r="G800" s="3">
        <v>4356</v>
      </c>
      <c r="H800" s="3">
        <v>10669</v>
      </c>
    </row>
    <row r="801" spans="1:8" x14ac:dyDescent="0.35">
      <c r="A801" s="1">
        <v>45046</v>
      </c>
      <c r="B801" s="2">
        <f>YEAR(Data[[#This Row],[Date]])</f>
        <v>2023</v>
      </c>
      <c r="C801" s="2" t="str">
        <f>TEXT(Data[[#This Row],[Date]],"mmm")</f>
        <v>Apr</v>
      </c>
      <c r="D801" t="s">
        <v>14</v>
      </c>
      <c r="E801" t="s">
        <v>11</v>
      </c>
      <c r="F801" s="3">
        <v>16288</v>
      </c>
      <c r="G801" s="3">
        <v>8266</v>
      </c>
      <c r="H801" s="3">
        <v>8022</v>
      </c>
    </row>
    <row r="802" spans="1:8" x14ac:dyDescent="0.35">
      <c r="A802" s="1">
        <v>45077</v>
      </c>
      <c r="B802" s="2">
        <f>YEAR(Data[[#This Row],[Date]])</f>
        <v>2023</v>
      </c>
      <c r="C802" s="2" t="str">
        <f>TEXT(Data[[#This Row],[Date]],"mmm")</f>
        <v>May</v>
      </c>
      <c r="D802" t="s">
        <v>6</v>
      </c>
      <c r="E802" t="s">
        <v>7</v>
      </c>
      <c r="F802" s="3">
        <v>8540</v>
      </c>
      <c r="G802" s="3">
        <v>1038</v>
      </c>
      <c r="H802" s="3">
        <v>7502</v>
      </c>
    </row>
    <row r="803" spans="1:8" x14ac:dyDescent="0.35">
      <c r="A803" s="1">
        <v>45077</v>
      </c>
      <c r="B803" s="2">
        <f>YEAR(Data[[#This Row],[Date]])</f>
        <v>2023</v>
      </c>
      <c r="C803" s="2" t="str">
        <f>TEXT(Data[[#This Row],[Date]],"mmm")</f>
        <v>May</v>
      </c>
      <c r="D803" t="s">
        <v>6</v>
      </c>
      <c r="E803" t="s">
        <v>8</v>
      </c>
      <c r="F803" s="3">
        <v>5342</v>
      </c>
      <c r="G803" s="3">
        <v>10078</v>
      </c>
      <c r="H803" s="3">
        <v>-4736</v>
      </c>
    </row>
    <row r="804" spans="1:8" x14ac:dyDescent="0.35">
      <c r="A804" s="1">
        <v>45077</v>
      </c>
      <c r="B804" s="2">
        <f>YEAR(Data[[#This Row],[Date]])</f>
        <v>2023</v>
      </c>
      <c r="C804" s="2" t="str">
        <f>TEXT(Data[[#This Row],[Date]],"mmm")</f>
        <v>May</v>
      </c>
      <c r="D804" t="s">
        <v>6</v>
      </c>
      <c r="E804" t="s">
        <v>9</v>
      </c>
      <c r="F804" s="3">
        <v>4844</v>
      </c>
      <c r="G804" s="3">
        <v>11396</v>
      </c>
      <c r="H804" s="3">
        <v>-6552</v>
      </c>
    </row>
    <row r="805" spans="1:8" x14ac:dyDescent="0.35">
      <c r="A805" s="1">
        <v>45077</v>
      </c>
      <c r="B805" s="2">
        <f>YEAR(Data[[#This Row],[Date]])</f>
        <v>2023</v>
      </c>
      <c r="C805" s="2" t="str">
        <f>TEXT(Data[[#This Row],[Date]],"mmm")</f>
        <v>May</v>
      </c>
      <c r="D805" t="s">
        <v>6</v>
      </c>
      <c r="E805" t="s">
        <v>10</v>
      </c>
      <c r="F805" s="3">
        <v>19482</v>
      </c>
      <c r="G805" s="3">
        <v>8027</v>
      </c>
      <c r="H805" s="3">
        <v>11455</v>
      </c>
    </row>
    <row r="806" spans="1:8" x14ac:dyDescent="0.35">
      <c r="A806" s="1">
        <v>45077</v>
      </c>
      <c r="B806" s="2">
        <f>YEAR(Data[[#This Row],[Date]])</f>
        <v>2023</v>
      </c>
      <c r="C806" s="2" t="str">
        <f>TEXT(Data[[#This Row],[Date]],"mmm")</f>
        <v>May</v>
      </c>
      <c r="D806" t="s">
        <v>6</v>
      </c>
      <c r="E806" t="s">
        <v>11</v>
      </c>
      <c r="F806" s="3">
        <v>15998</v>
      </c>
      <c r="G806" s="3">
        <v>14261</v>
      </c>
      <c r="H806" s="3">
        <v>1737</v>
      </c>
    </row>
    <row r="807" spans="1:8" x14ac:dyDescent="0.35">
      <c r="A807" s="1">
        <v>45077</v>
      </c>
      <c r="B807" s="2">
        <f>YEAR(Data[[#This Row],[Date]])</f>
        <v>2023</v>
      </c>
      <c r="C807" s="2" t="str">
        <f>TEXT(Data[[#This Row],[Date]],"mmm")</f>
        <v>May</v>
      </c>
      <c r="D807" t="s">
        <v>12</v>
      </c>
      <c r="E807" t="s">
        <v>7</v>
      </c>
      <c r="F807" s="3">
        <v>5093</v>
      </c>
      <c r="G807" s="3">
        <v>12722</v>
      </c>
      <c r="H807" s="3">
        <v>-7629</v>
      </c>
    </row>
    <row r="808" spans="1:8" x14ac:dyDescent="0.35">
      <c r="A808" s="1">
        <v>45077</v>
      </c>
      <c r="B808" s="2">
        <f>YEAR(Data[[#This Row],[Date]])</f>
        <v>2023</v>
      </c>
      <c r="C808" s="2" t="str">
        <f>TEXT(Data[[#This Row],[Date]],"mmm")</f>
        <v>May</v>
      </c>
      <c r="D808" t="s">
        <v>12</v>
      </c>
      <c r="E808" t="s">
        <v>8</v>
      </c>
      <c r="F808" s="3">
        <v>13645</v>
      </c>
      <c r="G808" s="3">
        <v>12703</v>
      </c>
      <c r="H808" s="3">
        <v>942</v>
      </c>
    </row>
    <row r="809" spans="1:8" x14ac:dyDescent="0.35">
      <c r="A809" s="1">
        <v>45077</v>
      </c>
      <c r="B809" s="2">
        <f>YEAR(Data[[#This Row],[Date]])</f>
        <v>2023</v>
      </c>
      <c r="C809" s="2" t="str">
        <f>TEXT(Data[[#This Row],[Date]],"mmm")</f>
        <v>May</v>
      </c>
      <c r="D809" t="s">
        <v>12</v>
      </c>
      <c r="E809" t="s">
        <v>9</v>
      </c>
      <c r="F809" s="3">
        <v>2988</v>
      </c>
      <c r="G809" s="3">
        <v>5116</v>
      </c>
      <c r="H809" s="3">
        <v>-2128</v>
      </c>
    </row>
    <row r="810" spans="1:8" x14ac:dyDescent="0.35">
      <c r="A810" s="1">
        <v>45077</v>
      </c>
      <c r="B810" s="2">
        <f>YEAR(Data[[#This Row],[Date]])</f>
        <v>2023</v>
      </c>
      <c r="C810" s="2" t="str">
        <f>TEXT(Data[[#This Row],[Date]],"mmm")</f>
        <v>May</v>
      </c>
      <c r="D810" t="s">
        <v>12</v>
      </c>
      <c r="E810" t="s">
        <v>10</v>
      </c>
      <c r="F810" s="3">
        <v>8446</v>
      </c>
      <c r="G810" s="3">
        <v>14156</v>
      </c>
      <c r="H810" s="3">
        <v>-5710</v>
      </c>
    </row>
    <row r="811" spans="1:8" x14ac:dyDescent="0.35">
      <c r="A811" s="1">
        <v>45077</v>
      </c>
      <c r="B811" s="2">
        <f>YEAR(Data[[#This Row],[Date]])</f>
        <v>2023</v>
      </c>
      <c r="C811" s="2" t="str">
        <f>TEXT(Data[[#This Row],[Date]],"mmm")</f>
        <v>May</v>
      </c>
      <c r="D811" t="s">
        <v>12</v>
      </c>
      <c r="E811" t="s">
        <v>11</v>
      </c>
      <c r="F811" s="3">
        <v>18133</v>
      </c>
      <c r="G811" s="3">
        <v>2682</v>
      </c>
      <c r="H811" s="3">
        <v>15451</v>
      </c>
    </row>
    <row r="812" spans="1:8" x14ac:dyDescent="0.35">
      <c r="A812" s="1">
        <v>45077</v>
      </c>
      <c r="B812" s="2">
        <f>YEAR(Data[[#This Row],[Date]])</f>
        <v>2023</v>
      </c>
      <c r="C812" s="2" t="str">
        <f>TEXT(Data[[#This Row],[Date]],"mmm")</f>
        <v>May</v>
      </c>
      <c r="D812" t="s">
        <v>13</v>
      </c>
      <c r="E812" t="s">
        <v>7</v>
      </c>
      <c r="F812" s="3">
        <v>7626</v>
      </c>
      <c r="G812" s="3">
        <v>8424</v>
      </c>
      <c r="H812" s="3">
        <v>-798</v>
      </c>
    </row>
    <row r="813" spans="1:8" x14ac:dyDescent="0.35">
      <c r="A813" s="1">
        <v>45077</v>
      </c>
      <c r="B813" s="2">
        <f>YEAR(Data[[#This Row],[Date]])</f>
        <v>2023</v>
      </c>
      <c r="C813" s="2" t="str">
        <f>TEXT(Data[[#This Row],[Date]],"mmm")</f>
        <v>May</v>
      </c>
      <c r="D813" t="s">
        <v>13</v>
      </c>
      <c r="E813" t="s">
        <v>8</v>
      </c>
      <c r="F813" s="3">
        <v>14857</v>
      </c>
      <c r="G813" s="3">
        <v>13155</v>
      </c>
      <c r="H813" s="3">
        <v>1702</v>
      </c>
    </row>
    <row r="814" spans="1:8" x14ac:dyDescent="0.35">
      <c r="A814" s="1">
        <v>45077</v>
      </c>
      <c r="B814" s="2">
        <f>YEAR(Data[[#This Row],[Date]])</f>
        <v>2023</v>
      </c>
      <c r="C814" s="2" t="str">
        <f>TEXT(Data[[#This Row],[Date]],"mmm")</f>
        <v>May</v>
      </c>
      <c r="D814" t="s">
        <v>13</v>
      </c>
      <c r="E814" t="s">
        <v>9</v>
      </c>
      <c r="F814" s="3">
        <v>19317</v>
      </c>
      <c r="G814" s="3">
        <v>4598</v>
      </c>
      <c r="H814" s="3">
        <v>14719</v>
      </c>
    </row>
    <row r="815" spans="1:8" x14ac:dyDescent="0.35">
      <c r="A815" s="1">
        <v>45077</v>
      </c>
      <c r="B815" s="2">
        <f>YEAR(Data[[#This Row],[Date]])</f>
        <v>2023</v>
      </c>
      <c r="C815" s="2" t="str">
        <f>TEXT(Data[[#This Row],[Date]],"mmm")</f>
        <v>May</v>
      </c>
      <c r="D815" t="s">
        <v>13</v>
      </c>
      <c r="E815" t="s">
        <v>10</v>
      </c>
      <c r="F815" s="3">
        <v>13425</v>
      </c>
      <c r="G815" s="3">
        <v>2980</v>
      </c>
      <c r="H815" s="3">
        <v>10445</v>
      </c>
    </row>
    <row r="816" spans="1:8" x14ac:dyDescent="0.35">
      <c r="A816" s="1">
        <v>45077</v>
      </c>
      <c r="B816" s="2">
        <f>YEAR(Data[[#This Row],[Date]])</f>
        <v>2023</v>
      </c>
      <c r="C816" s="2" t="str">
        <f>TEXT(Data[[#This Row],[Date]],"mmm")</f>
        <v>May</v>
      </c>
      <c r="D816" t="s">
        <v>13</v>
      </c>
      <c r="E816" t="s">
        <v>11</v>
      </c>
      <c r="F816" s="3">
        <v>17522</v>
      </c>
      <c r="G816" s="3">
        <v>11047</v>
      </c>
      <c r="H816" s="3">
        <v>6475</v>
      </c>
    </row>
    <row r="817" spans="1:8" x14ac:dyDescent="0.35">
      <c r="A817" s="1">
        <v>45077</v>
      </c>
      <c r="B817" s="2">
        <f>YEAR(Data[[#This Row],[Date]])</f>
        <v>2023</v>
      </c>
      <c r="C817" s="2" t="str">
        <f>TEXT(Data[[#This Row],[Date]],"mmm")</f>
        <v>May</v>
      </c>
      <c r="D817" t="s">
        <v>14</v>
      </c>
      <c r="E817" t="s">
        <v>7</v>
      </c>
      <c r="F817" s="3">
        <v>10984</v>
      </c>
      <c r="G817" s="3">
        <v>1791</v>
      </c>
      <c r="H817" s="3">
        <v>9193</v>
      </c>
    </row>
    <row r="818" spans="1:8" x14ac:dyDescent="0.35">
      <c r="A818" s="1">
        <v>45077</v>
      </c>
      <c r="B818" s="2">
        <f>YEAR(Data[[#This Row],[Date]])</f>
        <v>2023</v>
      </c>
      <c r="C818" s="2" t="str">
        <f>TEXT(Data[[#This Row],[Date]],"mmm")</f>
        <v>May</v>
      </c>
      <c r="D818" t="s">
        <v>14</v>
      </c>
      <c r="E818" t="s">
        <v>8</v>
      </c>
      <c r="F818" s="3">
        <v>17883</v>
      </c>
      <c r="G818" s="3">
        <v>11001</v>
      </c>
      <c r="H818" s="3">
        <v>6882</v>
      </c>
    </row>
    <row r="819" spans="1:8" x14ac:dyDescent="0.35">
      <c r="A819" s="1">
        <v>45077</v>
      </c>
      <c r="B819" s="2">
        <f>YEAR(Data[[#This Row],[Date]])</f>
        <v>2023</v>
      </c>
      <c r="C819" s="2" t="str">
        <f>TEXT(Data[[#This Row],[Date]],"mmm")</f>
        <v>May</v>
      </c>
      <c r="D819" t="s">
        <v>14</v>
      </c>
      <c r="E819" t="s">
        <v>9</v>
      </c>
      <c r="F819" s="3">
        <v>7390</v>
      </c>
      <c r="G819" s="3">
        <v>7635</v>
      </c>
      <c r="H819" s="3">
        <v>-245</v>
      </c>
    </row>
    <row r="820" spans="1:8" x14ac:dyDescent="0.35">
      <c r="A820" s="1">
        <v>45077</v>
      </c>
      <c r="B820" s="2">
        <f>YEAR(Data[[#This Row],[Date]])</f>
        <v>2023</v>
      </c>
      <c r="C820" s="2" t="str">
        <f>TEXT(Data[[#This Row],[Date]],"mmm")</f>
        <v>May</v>
      </c>
      <c r="D820" t="s">
        <v>14</v>
      </c>
      <c r="E820" t="s">
        <v>10</v>
      </c>
      <c r="F820" s="3">
        <v>3607</v>
      </c>
      <c r="G820" s="3">
        <v>6179</v>
      </c>
      <c r="H820" s="3">
        <v>-2572</v>
      </c>
    </row>
    <row r="821" spans="1:8" x14ac:dyDescent="0.35">
      <c r="A821" s="1">
        <v>45077</v>
      </c>
      <c r="B821" s="2">
        <f>YEAR(Data[[#This Row],[Date]])</f>
        <v>2023</v>
      </c>
      <c r="C821" s="2" t="str">
        <f>TEXT(Data[[#This Row],[Date]],"mmm")</f>
        <v>May</v>
      </c>
      <c r="D821" t="s">
        <v>14</v>
      </c>
      <c r="E821" t="s">
        <v>11</v>
      </c>
      <c r="F821" s="3">
        <v>8573</v>
      </c>
      <c r="G821" s="3">
        <v>1984</v>
      </c>
      <c r="H821" s="3">
        <v>6589</v>
      </c>
    </row>
    <row r="822" spans="1:8" x14ac:dyDescent="0.35">
      <c r="A822" s="1">
        <v>45107</v>
      </c>
      <c r="B822" s="2">
        <f>YEAR(Data[[#This Row],[Date]])</f>
        <v>2023</v>
      </c>
      <c r="C822" s="2" t="str">
        <f>TEXT(Data[[#This Row],[Date]],"mmm")</f>
        <v>Jun</v>
      </c>
      <c r="D822" t="s">
        <v>6</v>
      </c>
      <c r="E822" t="s">
        <v>7</v>
      </c>
      <c r="F822" s="3">
        <v>7776</v>
      </c>
      <c r="G822" s="3">
        <v>4676</v>
      </c>
      <c r="H822" s="3">
        <v>3100</v>
      </c>
    </row>
    <row r="823" spans="1:8" x14ac:dyDescent="0.35">
      <c r="A823" s="1">
        <v>45107</v>
      </c>
      <c r="B823" s="2">
        <f>YEAR(Data[[#This Row],[Date]])</f>
        <v>2023</v>
      </c>
      <c r="C823" s="2" t="str">
        <f>TEXT(Data[[#This Row],[Date]],"mmm")</f>
        <v>Jun</v>
      </c>
      <c r="D823" t="s">
        <v>6</v>
      </c>
      <c r="E823" t="s">
        <v>8</v>
      </c>
      <c r="F823" s="3">
        <v>5380</v>
      </c>
      <c r="G823" s="3">
        <v>9711</v>
      </c>
      <c r="H823" s="3">
        <v>-4331</v>
      </c>
    </row>
    <row r="824" spans="1:8" x14ac:dyDescent="0.35">
      <c r="A824" s="1">
        <v>45107</v>
      </c>
      <c r="B824" s="2">
        <f>YEAR(Data[[#This Row],[Date]])</f>
        <v>2023</v>
      </c>
      <c r="C824" s="2" t="str">
        <f>TEXT(Data[[#This Row],[Date]],"mmm")</f>
        <v>Jun</v>
      </c>
      <c r="D824" t="s">
        <v>6</v>
      </c>
      <c r="E824" t="s">
        <v>9</v>
      </c>
      <c r="F824" s="3">
        <v>10782</v>
      </c>
      <c r="G824" s="3">
        <v>2050</v>
      </c>
      <c r="H824" s="3">
        <v>8732</v>
      </c>
    </row>
    <row r="825" spans="1:8" x14ac:dyDescent="0.35">
      <c r="A825" s="1">
        <v>45107</v>
      </c>
      <c r="B825" s="2">
        <f>YEAR(Data[[#This Row],[Date]])</f>
        <v>2023</v>
      </c>
      <c r="C825" s="2" t="str">
        <f>TEXT(Data[[#This Row],[Date]],"mmm")</f>
        <v>Jun</v>
      </c>
      <c r="D825" t="s">
        <v>6</v>
      </c>
      <c r="E825" t="s">
        <v>10</v>
      </c>
      <c r="F825" s="3">
        <v>15997</v>
      </c>
      <c r="G825" s="3">
        <v>4633</v>
      </c>
      <c r="H825" s="3">
        <v>11364</v>
      </c>
    </row>
    <row r="826" spans="1:8" x14ac:dyDescent="0.35">
      <c r="A826" s="1">
        <v>45107</v>
      </c>
      <c r="B826" s="2">
        <f>YEAR(Data[[#This Row],[Date]])</f>
        <v>2023</v>
      </c>
      <c r="C826" s="2" t="str">
        <f>TEXT(Data[[#This Row],[Date]],"mmm")</f>
        <v>Jun</v>
      </c>
      <c r="D826" t="s">
        <v>6</v>
      </c>
      <c r="E826" t="s">
        <v>11</v>
      </c>
      <c r="F826" s="3">
        <v>8342</v>
      </c>
      <c r="G826" s="3">
        <v>13636</v>
      </c>
      <c r="H826" s="3">
        <v>-5294</v>
      </c>
    </row>
    <row r="827" spans="1:8" x14ac:dyDescent="0.35">
      <c r="A827" s="1">
        <v>45107</v>
      </c>
      <c r="B827" s="2">
        <f>YEAR(Data[[#This Row],[Date]])</f>
        <v>2023</v>
      </c>
      <c r="C827" s="2" t="str">
        <f>TEXT(Data[[#This Row],[Date]],"mmm")</f>
        <v>Jun</v>
      </c>
      <c r="D827" t="s">
        <v>12</v>
      </c>
      <c r="E827" t="s">
        <v>7</v>
      </c>
      <c r="F827" s="3">
        <v>19343</v>
      </c>
      <c r="G827" s="3">
        <v>7059</v>
      </c>
      <c r="H827" s="3">
        <v>12284</v>
      </c>
    </row>
    <row r="828" spans="1:8" x14ac:dyDescent="0.35">
      <c r="A828" s="1">
        <v>45107</v>
      </c>
      <c r="B828" s="2">
        <f>YEAR(Data[[#This Row],[Date]])</f>
        <v>2023</v>
      </c>
      <c r="C828" s="2" t="str">
        <f>TEXT(Data[[#This Row],[Date]],"mmm")</f>
        <v>Jun</v>
      </c>
      <c r="D828" t="s">
        <v>12</v>
      </c>
      <c r="E828" t="s">
        <v>8</v>
      </c>
      <c r="F828" s="3">
        <v>10884</v>
      </c>
      <c r="G828" s="3">
        <v>6655</v>
      </c>
      <c r="H828" s="3">
        <v>4229</v>
      </c>
    </row>
    <row r="829" spans="1:8" x14ac:dyDescent="0.35">
      <c r="A829" s="1">
        <v>45107</v>
      </c>
      <c r="B829" s="2">
        <f>YEAR(Data[[#This Row],[Date]])</f>
        <v>2023</v>
      </c>
      <c r="C829" s="2" t="str">
        <f>TEXT(Data[[#This Row],[Date]],"mmm")</f>
        <v>Jun</v>
      </c>
      <c r="D829" t="s">
        <v>12</v>
      </c>
      <c r="E829" t="s">
        <v>9</v>
      </c>
      <c r="F829" s="3">
        <v>14091</v>
      </c>
      <c r="G829" s="3">
        <v>5473</v>
      </c>
      <c r="H829" s="3">
        <v>8618</v>
      </c>
    </row>
    <row r="830" spans="1:8" x14ac:dyDescent="0.35">
      <c r="A830" s="1">
        <v>45107</v>
      </c>
      <c r="B830" s="2">
        <f>YEAR(Data[[#This Row],[Date]])</f>
        <v>2023</v>
      </c>
      <c r="C830" s="2" t="str">
        <f>TEXT(Data[[#This Row],[Date]],"mmm")</f>
        <v>Jun</v>
      </c>
      <c r="D830" t="s">
        <v>12</v>
      </c>
      <c r="E830" t="s">
        <v>10</v>
      </c>
      <c r="F830" s="3">
        <v>17251</v>
      </c>
      <c r="G830" s="3">
        <v>8725</v>
      </c>
      <c r="H830" s="3">
        <v>8526</v>
      </c>
    </row>
    <row r="831" spans="1:8" x14ac:dyDescent="0.35">
      <c r="A831" s="1">
        <v>45107</v>
      </c>
      <c r="B831" s="2">
        <f>YEAR(Data[[#This Row],[Date]])</f>
        <v>2023</v>
      </c>
      <c r="C831" s="2" t="str">
        <f>TEXT(Data[[#This Row],[Date]],"mmm")</f>
        <v>Jun</v>
      </c>
      <c r="D831" t="s">
        <v>12</v>
      </c>
      <c r="E831" t="s">
        <v>11</v>
      </c>
      <c r="F831" s="3">
        <v>2526</v>
      </c>
      <c r="G831" s="3">
        <v>4224</v>
      </c>
      <c r="H831" s="3">
        <v>-1698</v>
      </c>
    </row>
    <row r="832" spans="1:8" x14ac:dyDescent="0.35">
      <c r="A832" s="1">
        <v>45107</v>
      </c>
      <c r="B832" s="2">
        <f>YEAR(Data[[#This Row],[Date]])</f>
        <v>2023</v>
      </c>
      <c r="C832" s="2" t="str">
        <f>TEXT(Data[[#This Row],[Date]],"mmm")</f>
        <v>Jun</v>
      </c>
      <c r="D832" t="s">
        <v>13</v>
      </c>
      <c r="E832" t="s">
        <v>7</v>
      </c>
      <c r="F832" s="3">
        <v>17069</v>
      </c>
      <c r="G832" s="3">
        <v>11445</v>
      </c>
      <c r="H832" s="3">
        <v>5624</v>
      </c>
    </row>
    <row r="833" spans="1:8" x14ac:dyDescent="0.35">
      <c r="A833" s="1">
        <v>45107</v>
      </c>
      <c r="B833" s="2">
        <f>YEAR(Data[[#This Row],[Date]])</f>
        <v>2023</v>
      </c>
      <c r="C833" s="2" t="str">
        <f>TEXT(Data[[#This Row],[Date]],"mmm")</f>
        <v>Jun</v>
      </c>
      <c r="D833" t="s">
        <v>13</v>
      </c>
      <c r="E833" t="s">
        <v>8</v>
      </c>
      <c r="F833" s="3">
        <v>13536</v>
      </c>
      <c r="G833" s="3">
        <v>13157</v>
      </c>
      <c r="H833" s="3">
        <v>379</v>
      </c>
    </row>
    <row r="834" spans="1:8" x14ac:dyDescent="0.35">
      <c r="A834" s="1">
        <v>45107</v>
      </c>
      <c r="B834" s="2">
        <f>YEAR(Data[[#This Row],[Date]])</f>
        <v>2023</v>
      </c>
      <c r="C834" s="2" t="str">
        <f>TEXT(Data[[#This Row],[Date]],"mmm")</f>
        <v>Jun</v>
      </c>
      <c r="D834" t="s">
        <v>13</v>
      </c>
      <c r="E834" t="s">
        <v>9</v>
      </c>
      <c r="F834" s="3">
        <v>15547</v>
      </c>
      <c r="G834" s="3">
        <v>2875</v>
      </c>
      <c r="H834" s="3">
        <v>12672</v>
      </c>
    </row>
    <row r="835" spans="1:8" x14ac:dyDescent="0.35">
      <c r="A835" s="1">
        <v>45107</v>
      </c>
      <c r="B835" s="2">
        <f>YEAR(Data[[#This Row],[Date]])</f>
        <v>2023</v>
      </c>
      <c r="C835" s="2" t="str">
        <f>TEXT(Data[[#This Row],[Date]],"mmm")</f>
        <v>Jun</v>
      </c>
      <c r="D835" t="s">
        <v>13</v>
      </c>
      <c r="E835" t="s">
        <v>10</v>
      </c>
      <c r="F835" s="3">
        <v>3763</v>
      </c>
      <c r="G835" s="3">
        <v>9712</v>
      </c>
      <c r="H835" s="3">
        <v>-5949</v>
      </c>
    </row>
    <row r="836" spans="1:8" x14ac:dyDescent="0.35">
      <c r="A836" s="1">
        <v>45107</v>
      </c>
      <c r="B836" s="2">
        <f>YEAR(Data[[#This Row],[Date]])</f>
        <v>2023</v>
      </c>
      <c r="C836" s="2" t="str">
        <f>TEXT(Data[[#This Row],[Date]],"mmm")</f>
        <v>Jun</v>
      </c>
      <c r="D836" t="s">
        <v>13</v>
      </c>
      <c r="E836" t="s">
        <v>11</v>
      </c>
      <c r="F836" s="3">
        <v>7797</v>
      </c>
      <c r="G836" s="3">
        <v>10208</v>
      </c>
      <c r="H836" s="3">
        <v>-2411</v>
      </c>
    </row>
    <row r="837" spans="1:8" x14ac:dyDescent="0.35">
      <c r="A837" s="1">
        <v>45107</v>
      </c>
      <c r="B837" s="2">
        <f>YEAR(Data[[#This Row],[Date]])</f>
        <v>2023</v>
      </c>
      <c r="C837" s="2" t="str">
        <f>TEXT(Data[[#This Row],[Date]],"mmm")</f>
        <v>Jun</v>
      </c>
      <c r="D837" t="s">
        <v>14</v>
      </c>
      <c r="E837" t="s">
        <v>7</v>
      </c>
      <c r="F837" s="3">
        <v>7109</v>
      </c>
      <c r="G837" s="3">
        <v>7644</v>
      </c>
      <c r="H837" s="3">
        <v>-535</v>
      </c>
    </row>
    <row r="838" spans="1:8" x14ac:dyDescent="0.35">
      <c r="A838" s="1">
        <v>45107</v>
      </c>
      <c r="B838" s="2">
        <f>YEAR(Data[[#This Row],[Date]])</f>
        <v>2023</v>
      </c>
      <c r="C838" s="2" t="str">
        <f>TEXT(Data[[#This Row],[Date]],"mmm")</f>
        <v>Jun</v>
      </c>
      <c r="D838" t="s">
        <v>14</v>
      </c>
      <c r="E838" t="s">
        <v>8</v>
      </c>
      <c r="F838" s="3">
        <v>18500</v>
      </c>
      <c r="G838" s="3">
        <v>3433</v>
      </c>
      <c r="H838" s="3">
        <v>15067</v>
      </c>
    </row>
    <row r="839" spans="1:8" x14ac:dyDescent="0.35">
      <c r="A839" s="1">
        <v>45107</v>
      </c>
      <c r="B839" s="2">
        <f>YEAR(Data[[#This Row],[Date]])</f>
        <v>2023</v>
      </c>
      <c r="C839" s="2" t="str">
        <f>TEXT(Data[[#This Row],[Date]],"mmm")</f>
        <v>Jun</v>
      </c>
      <c r="D839" t="s">
        <v>14</v>
      </c>
      <c r="E839" t="s">
        <v>9</v>
      </c>
      <c r="F839" s="3">
        <v>18967</v>
      </c>
      <c r="G839" s="3">
        <v>9586</v>
      </c>
      <c r="H839" s="3">
        <v>9381</v>
      </c>
    </row>
    <row r="840" spans="1:8" x14ac:dyDescent="0.35">
      <c r="A840" s="1">
        <v>45107</v>
      </c>
      <c r="B840" s="2">
        <f>YEAR(Data[[#This Row],[Date]])</f>
        <v>2023</v>
      </c>
      <c r="C840" s="2" t="str">
        <f>TEXT(Data[[#This Row],[Date]],"mmm")</f>
        <v>Jun</v>
      </c>
      <c r="D840" t="s">
        <v>14</v>
      </c>
      <c r="E840" t="s">
        <v>10</v>
      </c>
      <c r="F840" s="3">
        <v>6167</v>
      </c>
      <c r="G840" s="3">
        <v>13052</v>
      </c>
      <c r="H840" s="3">
        <v>-6885</v>
      </c>
    </row>
    <row r="841" spans="1:8" x14ac:dyDescent="0.35">
      <c r="A841" s="1">
        <v>45107</v>
      </c>
      <c r="B841" s="2">
        <f>YEAR(Data[[#This Row],[Date]])</f>
        <v>2023</v>
      </c>
      <c r="C841" s="2" t="str">
        <f>TEXT(Data[[#This Row],[Date]],"mmm")</f>
        <v>Jun</v>
      </c>
      <c r="D841" t="s">
        <v>14</v>
      </c>
      <c r="E841" t="s">
        <v>11</v>
      </c>
      <c r="F841" s="3">
        <v>19773</v>
      </c>
      <c r="G841" s="3">
        <v>12758</v>
      </c>
      <c r="H841" s="3">
        <v>7015</v>
      </c>
    </row>
    <row r="842" spans="1:8" x14ac:dyDescent="0.35">
      <c r="A842" s="1">
        <v>45138</v>
      </c>
      <c r="B842" s="2">
        <f>YEAR(Data[[#This Row],[Date]])</f>
        <v>2023</v>
      </c>
      <c r="C842" s="2" t="str">
        <f>TEXT(Data[[#This Row],[Date]],"mmm")</f>
        <v>Jul</v>
      </c>
      <c r="D842" t="s">
        <v>6</v>
      </c>
      <c r="E842" t="s">
        <v>7</v>
      </c>
      <c r="F842" s="3">
        <v>10357</v>
      </c>
      <c r="G842" s="3">
        <v>10759</v>
      </c>
      <c r="H842" s="3">
        <v>-402</v>
      </c>
    </row>
    <row r="843" spans="1:8" x14ac:dyDescent="0.35">
      <c r="A843" s="1">
        <v>45138</v>
      </c>
      <c r="B843" s="2">
        <f>YEAR(Data[[#This Row],[Date]])</f>
        <v>2023</v>
      </c>
      <c r="C843" s="2" t="str">
        <f>TEXT(Data[[#This Row],[Date]],"mmm")</f>
        <v>Jul</v>
      </c>
      <c r="D843" t="s">
        <v>6</v>
      </c>
      <c r="E843" t="s">
        <v>8</v>
      </c>
      <c r="F843" s="3">
        <v>8154</v>
      </c>
      <c r="G843" s="3">
        <v>6420</v>
      </c>
      <c r="H843" s="3">
        <v>1734</v>
      </c>
    </row>
    <row r="844" spans="1:8" x14ac:dyDescent="0.35">
      <c r="A844" s="1">
        <v>45138</v>
      </c>
      <c r="B844" s="2">
        <f>YEAR(Data[[#This Row],[Date]])</f>
        <v>2023</v>
      </c>
      <c r="C844" s="2" t="str">
        <f>TEXT(Data[[#This Row],[Date]],"mmm")</f>
        <v>Jul</v>
      </c>
      <c r="D844" t="s">
        <v>6</v>
      </c>
      <c r="E844" t="s">
        <v>9</v>
      </c>
      <c r="F844" s="3">
        <v>10920</v>
      </c>
      <c r="G844" s="3">
        <v>3043</v>
      </c>
      <c r="H844" s="3">
        <v>7877</v>
      </c>
    </row>
    <row r="845" spans="1:8" x14ac:dyDescent="0.35">
      <c r="A845" s="1">
        <v>45138</v>
      </c>
      <c r="B845" s="2">
        <f>YEAR(Data[[#This Row],[Date]])</f>
        <v>2023</v>
      </c>
      <c r="C845" s="2" t="str">
        <f>TEXT(Data[[#This Row],[Date]],"mmm")</f>
        <v>Jul</v>
      </c>
      <c r="D845" t="s">
        <v>6</v>
      </c>
      <c r="E845" t="s">
        <v>10</v>
      </c>
      <c r="F845" s="3">
        <v>19162</v>
      </c>
      <c r="G845" s="3">
        <v>1213</v>
      </c>
      <c r="H845" s="3">
        <v>17949</v>
      </c>
    </row>
    <row r="846" spans="1:8" x14ac:dyDescent="0.35">
      <c r="A846" s="1">
        <v>45138</v>
      </c>
      <c r="B846" s="2">
        <f>YEAR(Data[[#This Row],[Date]])</f>
        <v>2023</v>
      </c>
      <c r="C846" s="2" t="str">
        <f>TEXT(Data[[#This Row],[Date]],"mmm")</f>
        <v>Jul</v>
      </c>
      <c r="D846" t="s">
        <v>6</v>
      </c>
      <c r="E846" t="s">
        <v>11</v>
      </c>
      <c r="F846" s="3">
        <v>5762</v>
      </c>
      <c r="G846" s="3">
        <v>14399</v>
      </c>
      <c r="H846" s="3">
        <v>-8637</v>
      </c>
    </row>
    <row r="847" spans="1:8" x14ac:dyDescent="0.35">
      <c r="A847" s="1">
        <v>45138</v>
      </c>
      <c r="B847" s="2">
        <f>YEAR(Data[[#This Row],[Date]])</f>
        <v>2023</v>
      </c>
      <c r="C847" s="2" t="str">
        <f>TEXT(Data[[#This Row],[Date]],"mmm")</f>
        <v>Jul</v>
      </c>
      <c r="D847" t="s">
        <v>12</v>
      </c>
      <c r="E847" t="s">
        <v>7</v>
      </c>
      <c r="F847" s="3">
        <v>11768</v>
      </c>
      <c r="G847" s="3">
        <v>11640</v>
      </c>
      <c r="H847" s="3">
        <v>128</v>
      </c>
    </row>
    <row r="848" spans="1:8" x14ac:dyDescent="0.35">
      <c r="A848" s="1">
        <v>45138</v>
      </c>
      <c r="B848" s="2">
        <f>YEAR(Data[[#This Row],[Date]])</f>
        <v>2023</v>
      </c>
      <c r="C848" s="2" t="str">
        <f>TEXT(Data[[#This Row],[Date]],"mmm")</f>
        <v>Jul</v>
      </c>
      <c r="D848" t="s">
        <v>12</v>
      </c>
      <c r="E848" t="s">
        <v>8</v>
      </c>
      <c r="F848" s="3">
        <v>8731</v>
      </c>
      <c r="G848" s="3">
        <v>12128</v>
      </c>
      <c r="H848" s="3">
        <v>-3397</v>
      </c>
    </row>
    <row r="849" spans="1:8" x14ac:dyDescent="0.35">
      <c r="A849" s="1">
        <v>45138</v>
      </c>
      <c r="B849" s="2">
        <f>YEAR(Data[[#This Row],[Date]])</f>
        <v>2023</v>
      </c>
      <c r="C849" s="2" t="str">
        <f>TEXT(Data[[#This Row],[Date]],"mmm")</f>
        <v>Jul</v>
      </c>
      <c r="D849" t="s">
        <v>12</v>
      </c>
      <c r="E849" t="s">
        <v>9</v>
      </c>
      <c r="F849" s="3">
        <v>7791</v>
      </c>
      <c r="G849" s="3">
        <v>9783</v>
      </c>
      <c r="H849" s="3">
        <v>-1992</v>
      </c>
    </row>
    <row r="850" spans="1:8" x14ac:dyDescent="0.35">
      <c r="A850" s="1">
        <v>45138</v>
      </c>
      <c r="B850" s="2">
        <f>YEAR(Data[[#This Row],[Date]])</f>
        <v>2023</v>
      </c>
      <c r="C850" s="2" t="str">
        <f>TEXT(Data[[#This Row],[Date]],"mmm")</f>
        <v>Jul</v>
      </c>
      <c r="D850" t="s">
        <v>12</v>
      </c>
      <c r="E850" t="s">
        <v>10</v>
      </c>
      <c r="F850" s="3">
        <v>15621</v>
      </c>
      <c r="G850" s="3">
        <v>14397</v>
      </c>
      <c r="H850" s="3">
        <v>1224</v>
      </c>
    </row>
    <row r="851" spans="1:8" x14ac:dyDescent="0.35">
      <c r="A851" s="1">
        <v>45138</v>
      </c>
      <c r="B851" s="2">
        <f>YEAR(Data[[#This Row],[Date]])</f>
        <v>2023</v>
      </c>
      <c r="C851" s="2" t="str">
        <f>TEXT(Data[[#This Row],[Date]],"mmm")</f>
        <v>Jul</v>
      </c>
      <c r="D851" t="s">
        <v>12</v>
      </c>
      <c r="E851" t="s">
        <v>11</v>
      </c>
      <c r="F851" s="3">
        <v>18019</v>
      </c>
      <c r="G851" s="3">
        <v>3720</v>
      </c>
      <c r="H851" s="3">
        <v>14299</v>
      </c>
    </row>
    <row r="852" spans="1:8" x14ac:dyDescent="0.35">
      <c r="A852" s="1">
        <v>45138</v>
      </c>
      <c r="B852" s="2">
        <f>YEAR(Data[[#This Row],[Date]])</f>
        <v>2023</v>
      </c>
      <c r="C852" s="2" t="str">
        <f>TEXT(Data[[#This Row],[Date]],"mmm")</f>
        <v>Jul</v>
      </c>
      <c r="D852" t="s">
        <v>13</v>
      </c>
      <c r="E852" t="s">
        <v>7</v>
      </c>
      <c r="F852" s="3">
        <v>10905</v>
      </c>
      <c r="G852" s="3">
        <v>10127</v>
      </c>
      <c r="H852" s="3">
        <v>778</v>
      </c>
    </row>
    <row r="853" spans="1:8" x14ac:dyDescent="0.35">
      <c r="A853" s="1">
        <v>45138</v>
      </c>
      <c r="B853" s="2">
        <f>YEAR(Data[[#This Row],[Date]])</f>
        <v>2023</v>
      </c>
      <c r="C853" s="2" t="str">
        <f>TEXT(Data[[#This Row],[Date]],"mmm")</f>
        <v>Jul</v>
      </c>
      <c r="D853" t="s">
        <v>13</v>
      </c>
      <c r="E853" t="s">
        <v>8</v>
      </c>
      <c r="F853" s="3">
        <v>18385</v>
      </c>
      <c r="G853" s="3">
        <v>7368</v>
      </c>
      <c r="H853" s="3">
        <v>11017</v>
      </c>
    </row>
    <row r="854" spans="1:8" x14ac:dyDescent="0.35">
      <c r="A854" s="1">
        <v>45138</v>
      </c>
      <c r="B854" s="2">
        <f>YEAR(Data[[#This Row],[Date]])</f>
        <v>2023</v>
      </c>
      <c r="C854" s="2" t="str">
        <f>TEXT(Data[[#This Row],[Date]],"mmm")</f>
        <v>Jul</v>
      </c>
      <c r="D854" t="s">
        <v>13</v>
      </c>
      <c r="E854" t="s">
        <v>9</v>
      </c>
      <c r="F854" s="3">
        <v>16056</v>
      </c>
      <c r="G854" s="3">
        <v>13236</v>
      </c>
      <c r="H854" s="3">
        <v>2820</v>
      </c>
    </row>
    <row r="855" spans="1:8" x14ac:dyDescent="0.35">
      <c r="A855" s="1">
        <v>45138</v>
      </c>
      <c r="B855" s="2">
        <f>YEAR(Data[[#This Row],[Date]])</f>
        <v>2023</v>
      </c>
      <c r="C855" s="2" t="str">
        <f>TEXT(Data[[#This Row],[Date]],"mmm")</f>
        <v>Jul</v>
      </c>
      <c r="D855" t="s">
        <v>13</v>
      </c>
      <c r="E855" t="s">
        <v>10</v>
      </c>
      <c r="F855" s="3">
        <v>16451</v>
      </c>
      <c r="G855" s="3">
        <v>8833</v>
      </c>
      <c r="H855" s="3">
        <v>7618</v>
      </c>
    </row>
    <row r="856" spans="1:8" x14ac:dyDescent="0.35">
      <c r="A856" s="1">
        <v>45138</v>
      </c>
      <c r="B856" s="2">
        <f>YEAR(Data[[#This Row],[Date]])</f>
        <v>2023</v>
      </c>
      <c r="C856" s="2" t="str">
        <f>TEXT(Data[[#This Row],[Date]],"mmm")</f>
        <v>Jul</v>
      </c>
      <c r="D856" t="s">
        <v>13</v>
      </c>
      <c r="E856" t="s">
        <v>11</v>
      </c>
      <c r="F856" s="3">
        <v>19301</v>
      </c>
      <c r="G856" s="3">
        <v>4174</v>
      </c>
      <c r="H856" s="3">
        <v>15127</v>
      </c>
    </row>
    <row r="857" spans="1:8" x14ac:dyDescent="0.35">
      <c r="A857" s="1">
        <v>45138</v>
      </c>
      <c r="B857" s="2">
        <f>YEAR(Data[[#This Row],[Date]])</f>
        <v>2023</v>
      </c>
      <c r="C857" s="2" t="str">
        <f>TEXT(Data[[#This Row],[Date]],"mmm")</f>
        <v>Jul</v>
      </c>
      <c r="D857" t="s">
        <v>14</v>
      </c>
      <c r="E857" t="s">
        <v>7</v>
      </c>
      <c r="F857" s="3">
        <v>12433</v>
      </c>
      <c r="G857" s="3">
        <v>8014</v>
      </c>
      <c r="H857" s="3">
        <v>4419</v>
      </c>
    </row>
    <row r="858" spans="1:8" x14ac:dyDescent="0.35">
      <c r="A858" s="1">
        <v>45138</v>
      </c>
      <c r="B858" s="2">
        <f>YEAR(Data[[#This Row],[Date]])</f>
        <v>2023</v>
      </c>
      <c r="C858" s="2" t="str">
        <f>TEXT(Data[[#This Row],[Date]],"mmm")</f>
        <v>Jul</v>
      </c>
      <c r="D858" t="s">
        <v>14</v>
      </c>
      <c r="E858" t="s">
        <v>8</v>
      </c>
      <c r="F858" s="3">
        <v>2089</v>
      </c>
      <c r="G858" s="3">
        <v>2709</v>
      </c>
      <c r="H858" s="3">
        <v>-620</v>
      </c>
    </row>
    <row r="859" spans="1:8" x14ac:dyDescent="0.35">
      <c r="A859" s="1">
        <v>45138</v>
      </c>
      <c r="B859" s="2">
        <f>YEAR(Data[[#This Row],[Date]])</f>
        <v>2023</v>
      </c>
      <c r="C859" s="2" t="str">
        <f>TEXT(Data[[#This Row],[Date]],"mmm")</f>
        <v>Jul</v>
      </c>
      <c r="D859" t="s">
        <v>14</v>
      </c>
      <c r="E859" t="s">
        <v>9</v>
      </c>
      <c r="F859" s="3">
        <v>12361</v>
      </c>
      <c r="G859" s="3">
        <v>13430</v>
      </c>
      <c r="H859" s="3">
        <v>-1069</v>
      </c>
    </row>
    <row r="860" spans="1:8" x14ac:dyDescent="0.35">
      <c r="A860" s="1">
        <v>45138</v>
      </c>
      <c r="B860" s="2">
        <f>YEAR(Data[[#This Row],[Date]])</f>
        <v>2023</v>
      </c>
      <c r="C860" s="2" t="str">
        <f>TEXT(Data[[#This Row],[Date]],"mmm")</f>
        <v>Jul</v>
      </c>
      <c r="D860" t="s">
        <v>14</v>
      </c>
      <c r="E860" t="s">
        <v>10</v>
      </c>
      <c r="F860" s="3">
        <v>5041</v>
      </c>
      <c r="G860" s="3">
        <v>1105</v>
      </c>
      <c r="H860" s="3">
        <v>3936</v>
      </c>
    </row>
    <row r="861" spans="1:8" x14ac:dyDescent="0.35">
      <c r="A861" s="1">
        <v>45138</v>
      </c>
      <c r="B861" s="2">
        <f>YEAR(Data[[#This Row],[Date]])</f>
        <v>2023</v>
      </c>
      <c r="C861" s="2" t="str">
        <f>TEXT(Data[[#This Row],[Date]],"mmm")</f>
        <v>Jul</v>
      </c>
      <c r="D861" t="s">
        <v>14</v>
      </c>
      <c r="E861" t="s">
        <v>11</v>
      </c>
      <c r="F861" s="3">
        <v>11078</v>
      </c>
      <c r="G861" s="3">
        <v>9619</v>
      </c>
      <c r="H861" s="3">
        <v>1459</v>
      </c>
    </row>
    <row r="862" spans="1:8" x14ac:dyDescent="0.35">
      <c r="A862" s="1">
        <v>45169</v>
      </c>
      <c r="B862" s="2">
        <f>YEAR(Data[[#This Row],[Date]])</f>
        <v>2023</v>
      </c>
      <c r="C862" s="2" t="str">
        <f>TEXT(Data[[#This Row],[Date]],"mmm")</f>
        <v>Aug</v>
      </c>
      <c r="D862" t="s">
        <v>6</v>
      </c>
      <c r="E862" t="s">
        <v>7</v>
      </c>
      <c r="F862" s="3">
        <v>8090</v>
      </c>
      <c r="G862" s="3">
        <v>9508</v>
      </c>
      <c r="H862" s="3">
        <v>-1418</v>
      </c>
    </row>
    <row r="863" spans="1:8" x14ac:dyDescent="0.35">
      <c r="A863" s="1">
        <v>45169</v>
      </c>
      <c r="B863" s="2">
        <f>YEAR(Data[[#This Row],[Date]])</f>
        <v>2023</v>
      </c>
      <c r="C863" s="2" t="str">
        <f>TEXT(Data[[#This Row],[Date]],"mmm")</f>
        <v>Aug</v>
      </c>
      <c r="D863" t="s">
        <v>6</v>
      </c>
      <c r="E863" t="s">
        <v>8</v>
      </c>
      <c r="F863" s="3">
        <v>8082</v>
      </c>
      <c r="G863" s="3">
        <v>1634</v>
      </c>
      <c r="H863" s="3">
        <v>6448</v>
      </c>
    </row>
    <row r="864" spans="1:8" x14ac:dyDescent="0.35">
      <c r="A864" s="1">
        <v>45169</v>
      </c>
      <c r="B864" s="2">
        <f>YEAR(Data[[#This Row],[Date]])</f>
        <v>2023</v>
      </c>
      <c r="C864" s="2" t="str">
        <f>TEXT(Data[[#This Row],[Date]],"mmm")</f>
        <v>Aug</v>
      </c>
      <c r="D864" t="s">
        <v>6</v>
      </c>
      <c r="E864" t="s">
        <v>9</v>
      </c>
      <c r="F864" s="3">
        <v>3925</v>
      </c>
      <c r="G864" s="3">
        <v>3056</v>
      </c>
      <c r="H864" s="3">
        <v>869</v>
      </c>
    </row>
    <row r="865" spans="1:8" x14ac:dyDescent="0.35">
      <c r="A865" s="1">
        <v>45169</v>
      </c>
      <c r="B865" s="2">
        <f>YEAR(Data[[#This Row],[Date]])</f>
        <v>2023</v>
      </c>
      <c r="C865" s="2" t="str">
        <f>TEXT(Data[[#This Row],[Date]],"mmm")</f>
        <v>Aug</v>
      </c>
      <c r="D865" t="s">
        <v>6</v>
      </c>
      <c r="E865" t="s">
        <v>10</v>
      </c>
      <c r="F865" s="3">
        <v>8917</v>
      </c>
      <c r="G865" s="3">
        <v>4144</v>
      </c>
      <c r="H865" s="3">
        <v>4773</v>
      </c>
    </row>
    <row r="866" spans="1:8" x14ac:dyDescent="0.35">
      <c r="A866" s="1">
        <v>45169</v>
      </c>
      <c r="B866" s="2">
        <f>YEAR(Data[[#This Row],[Date]])</f>
        <v>2023</v>
      </c>
      <c r="C866" s="2" t="str">
        <f>TEXT(Data[[#This Row],[Date]],"mmm")</f>
        <v>Aug</v>
      </c>
      <c r="D866" t="s">
        <v>6</v>
      </c>
      <c r="E866" t="s">
        <v>11</v>
      </c>
      <c r="F866" s="3">
        <v>2552</v>
      </c>
      <c r="G866" s="3">
        <v>9907</v>
      </c>
      <c r="H866" s="3">
        <v>-7355</v>
      </c>
    </row>
    <row r="867" spans="1:8" x14ac:dyDescent="0.35">
      <c r="A867" s="1">
        <v>45169</v>
      </c>
      <c r="B867" s="2">
        <f>YEAR(Data[[#This Row],[Date]])</f>
        <v>2023</v>
      </c>
      <c r="C867" s="2" t="str">
        <f>TEXT(Data[[#This Row],[Date]],"mmm")</f>
        <v>Aug</v>
      </c>
      <c r="D867" t="s">
        <v>12</v>
      </c>
      <c r="E867" t="s">
        <v>7</v>
      </c>
      <c r="F867" s="3">
        <v>5911</v>
      </c>
      <c r="G867" s="3">
        <v>10905</v>
      </c>
      <c r="H867" s="3">
        <v>-4994</v>
      </c>
    </row>
    <row r="868" spans="1:8" x14ac:dyDescent="0.35">
      <c r="A868" s="1">
        <v>45169</v>
      </c>
      <c r="B868" s="2">
        <f>YEAR(Data[[#This Row],[Date]])</f>
        <v>2023</v>
      </c>
      <c r="C868" s="2" t="str">
        <f>TEXT(Data[[#This Row],[Date]],"mmm")</f>
        <v>Aug</v>
      </c>
      <c r="D868" t="s">
        <v>12</v>
      </c>
      <c r="E868" t="s">
        <v>8</v>
      </c>
      <c r="F868" s="3">
        <v>5389</v>
      </c>
      <c r="G868" s="3">
        <v>10299</v>
      </c>
      <c r="H868" s="3">
        <v>-4910</v>
      </c>
    </row>
    <row r="869" spans="1:8" x14ac:dyDescent="0.35">
      <c r="A869" s="1">
        <v>45169</v>
      </c>
      <c r="B869" s="2">
        <f>YEAR(Data[[#This Row],[Date]])</f>
        <v>2023</v>
      </c>
      <c r="C869" s="2" t="str">
        <f>TEXT(Data[[#This Row],[Date]],"mmm")</f>
        <v>Aug</v>
      </c>
      <c r="D869" t="s">
        <v>12</v>
      </c>
      <c r="E869" t="s">
        <v>9</v>
      </c>
      <c r="F869" s="3">
        <v>15629</v>
      </c>
      <c r="G869" s="3">
        <v>13398</v>
      </c>
      <c r="H869" s="3">
        <v>2231</v>
      </c>
    </row>
    <row r="870" spans="1:8" x14ac:dyDescent="0.35">
      <c r="A870" s="1">
        <v>45169</v>
      </c>
      <c r="B870" s="2">
        <f>YEAR(Data[[#This Row],[Date]])</f>
        <v>2023</v>
      </c>
      <c r="C870" s="2" t="str">
        <f>TEXT(Data[[#This Row],[Date]],"mmm")</f>
        <v>Aug</v>
      </c>
      <c r="D870" t="s">
        <v>12</v>
      </c>
      <c r="E870" t="s">
        <v>10</v>
      </c>
      <c r="F870" s="3">
        <v>4430</v>
      </c>
      <c r="G870" s="3">
        <v>11246</v>
      </c>
      <c r="H870" s="3">
        <v>-6816</v>
      </c>
    </row>
    <row r="871" spans="1:8" x14ac:dyDescent="0.35">
      <c r="A871" s="1">
        <v>45169</v>
      </c>
      <c r="B871" s="2">
        <f>YEAR(Data[[#This Row],[Date]])</f>
        <v>2023</v>
      </c>
      <c r="C871" s="2" t="str">
        <f>TEXT(Data[[#This Row],[Date]],"mmm")</f>
        <v>Aug</v>
      </c>
      <c r="D871" t="s">
        <v>12</v>
      </c>
      <c r="E871" t="s">
        <v>11</v>
      </c>
      <c r="F871" s="3">
        <v>2458</v>
      </c>
      <c r="G871" s="3">
        <v>14395</v>
      </c>
      <c r="H871" s="3">
        <v>-11937</v>
      </c>
    </row>
    <row r="872" spans="1:8" x14ac:dyDescent="0.35">
      <c r="A872" s="1">
        <v>45169</v>
      </c>
      <c r="B872" s="2">
        <f>YEAR(Data[[#This Row],[Date]])</f>
        <v>2023</v>
      </c>
      <c r="C872" s="2" t="str">
        <f>TEXT(Data[[#This Row],[Date]],"mmm")</f>
        <v>Aug</v>
      </c>
      <c r="D872" t="s">
        <v>13</v>
      </c>
      <c r="E872" t="s">
        <v>7</v>
      </c>
      <c r="F872" s="3">
        <v>2207</v>
      </c>
      <c r="G872" s="3">
        <v>1899</v>
      </c>
      <c r="H872" s="3">
        <v>308</v>
      </c>
    </row>
    <row r="873" spans="1:8" x14ac:dyDescent="0.35">
      <c r="A873" s="1">
        <v>45169</v>
      </c>
      <c r="B873" s="2">
        <f>YEAR(Data[[#This Row],[Date]])</f>
        <v>2023</v>
      </c>
      <c r="C873" s="2" t="str">
        <f>TEXT(Data[[#This Row],[Date]],"mmm")</f>
        <v>Aug</v>
      </c>
      <c r="D873" t="s">
        <v>13</v>
      </c>
      <c r="E873" t="s">
        <v>8</v>
      </c>
      <c r="F873" s="3">
        <v>13653</v>
      </c>
      <c r="G873" s="3">
        <v>12577</v>
      </c>
      <c r="H873" s="3">
        <v>1076</v>
      </c>
    </row>
    <row r="874" spans="1:8" x14ac:dyDescent="0.35">
      <c r="A874" s="1">
        <v>45169</v>
      </c>
      <c r="B874" s="2">
        <f>YEAR(Data[[#This Row],[Date]])</f>
        <v>2023</v>
      </c>
      <c r="C874" s="2" t="str">
        <f>TEXT(Data[[#This Row],[Date]],"mmm")</f>
        <v>Aug</v>
      </c>
      <c r="D874" t="s">
        <v>13</v>
      </c>
      <c r="E874" t="s">
        <v>9</v>
      </c>
      <c r="F874" s="3">
        <v>18405</v>
      </c>
      <c r="G874" s="3">
        <v>9601</v>
      </c>
      <c r="H874" s="3">
        <v>8804</v>
      </c>
    </row>
    <row r="875" spans="1:8" x14ac:dyDescent="0.35">
      <c r="A875" s="1">
        <v>45169</v>
      </c>
      <c r="B875" s="2">
        <f>YEAR(Data[[#This Row],[Date]])</f>
        <v>2023</v>
      </c>
      <c r="C875" s="2" t="str">
        <f>TEXT(Data[[#This Row],[Date]],"mmm")</f>
        <v>Aug</v>
      </c>
      <c r="D875" t="s">
        <v>13</v>
      </c>
      <c r="E875" t="s">
        <v>10</v>
      </c>
      <c r="F875" s="3">
        <v>2894</v>
      </c>
      <c r="G875" s="3">
        <v>1514</v>
      </c>
      <c r="H875" s="3">
        <v>1380</v>
      </c>
    </row>
    <row r="876" spans="1:8" x14ac:dyDescent="0.35">
      <c r="A876" s="1">
        <v>45169</v>
      </c>
      <c r="B876" s="2">
        <f>YEAR(Data[[#This Row],[Date]])</f>
        <v>2023</v>
      </c>
      <c r="C876" s="2" t="str">
        <f>TEXT(Data[[#This Row],[Date]],"mmm")</f>
        <v>Aug</v>
      </c>
      <c r="D876" t="s">
        <v>13</v>
      </c>
      <c r="E876" t="s">
        <v>11</v>
      </c>
      <c r="F876" s="3">
        <v>6109</v>
      </c>
      <c r="G876" s="3">
        <v>14258</v>
      </c>
      <c r="H876" s="3">
        <v>-8149</v>
      </c>
    </row>
    <row r="877" spans="1:8" x14ac:dyDescent="0.35">
      <c r="A877" s="1">
        <v>45169</v>
      </c>
      <c r="B877" s="2">
        <f>YEAR(Data[[#This Row],[Date]])</f>
        <v>2023</v>
      </c>
      <c r="C877" s="2" t="str">
        <f>TEXT(Data[[#This Row],[Date]],"mmm")</f>
        <v>Aug</v>
      </c>
      <c r="D877" t="s">
        <v>14</v>
      </c>
      <c r="E877" t="s">
        <v>7</v>
      </c>
      <c r="F877" s="3">
        <v>17313</v>
      </c>
      <c r="G877" s="3">
        <v>8179</v>
      </c>
      <c r="H877" s="3">
        <v>9134</v>
      </c>
    </row>
    <row r="878" spans="1:8" x14ac:dyDescent="0.35">
      <c r="A878" s="1">
        <v>45169</v>
      </c>
      <c r="B878" s="2">
        <f>YEAR(Data[[#This Row],[Date]])</f>
        <v>2023</v>
      </c>
      <c r="C878" s="2" t="str">
        <f>TEXT(Data[[#This Row],[Date]],"mmm")</f>
        <v>Aug</v>
      </c>
      <c r="D878" t="s">
        <v>14</v>
      </c>
      <c r="E878" t="s">
        <v>8</v>
      </c>
      <c r="F878" s="3">
        <v>12326</v>
      </c>
      <c r="G878" s="3">
        <v>12787</v>
      </c>
      <c r="H878" s="3">
        <v>-461</v>
      </c>
    </row>
    <row r="879" spans="1:8" x14ac:dyDescent="0.35">
      <c r="A879" s="1">
        <v>45169</v>
      </c>
      <c r="B879" s="2">
        <f>YEAR(Data[[#This Row],[Date]])</f>
        <v>2023</v>
      </c>
      <c r="C879" s="2" t="str">
        <f>TEXT(Data[[#This Row],[Date]],"mmm")</f>
        <v>Aug</v>
      </c>
      <c r="D879" t="s">
        <v>14</v>
      </c>
      <c r="E879" t="s">
        <v>9</v>
      </c>
      <c r="F879" s="3">
        <v>3560</v>
      </c>
      <c r="G879" s="3">
        <v>14612</v>
      </c>
      <c r="H879" s="3">
        <v>-11052</v>
      </c>
    </row>
    <row r="880" spans="1:8" x14ac:dyDescent="0.35">
      <c r="A880" s="1">
        <v>45169</v>
      </c>
      <c r="B880" s="2">
        <f>YEAR(Data[[#This Row],[Date]])</f>
        <v>2023</v>
      </c>
      <c r="C880" s="2" t="str">
        <f>TEXT(Data[[#This Row],[Date]],"mmm")</f>
        <v>Aug</v>
      </c>
      <c r="D880" t="s">
        <v>14</v>
      </c>
      <c r="E880" t="s">
        <v>10</v>
      </c>
      <c r="F880" s="3">
        <v>19650</v>
      </c>
      <c r="G880" s="3">
        <v>11361</v>
      </c>
      <c r="H880" s="3">
        <v>8289</v>
      </c>
    </row>
    <row r="881" spans="1:8" x14ac:dyDescent="0.35">
      <c r="A881" s="1">
        <v>45169</v>
      </c>
      <c r="B881" s="2">
        <f>YEAR(Data[[#This Row],[Date]])</f>
        <v>2023</v>
      </c>
      <c r="C881" s="2" t="str">
        <f>TEXT(Data[[#This Row],[Date]],"mmm")</f>
        <v>Aug</v>
      </c>
      <c r="D881" t="s">
        <v>14</v>
      </c>
      <c r="E881" t="s">
        <v>11</v>
      </c>
      <c r="F881" s="3">
        <v>6780</v>
      </c>
      <c r="G881" s="3">
        <v>2927</v>
      </c>
      <c r="H881" s="3">
        <v>3853</v>
      </c>
    </row>
    <row r="882" spans="1:8" x14ac:dyDescent="0.35">
      <c r="A882" s="1">
        <v>45199</v>
      </c>
      <c r="B882" s="2">
        <f>YEAR(Data[[#This Row],[Date]])</f>
        <v>2023</v>
      </c>
      <c r="C882" s="2" t="str">
        <f>TEXT(Data[[#This Row],[Date]],"mmm")</f>
        <v>Sep</v>
      </c>
      <c r="D882" t="s">
        <v>6</v>
      </c>
      <c r="E882" t="s">
        <v>7</v>
      </c>
      <c r="F882" s="3">
        <v>13894</v>
      </c>
      <c r="G882" s="3">
        <v>3356</v>
      </c>
      <c r="H882" s="3">
        <v>10538</v>
      </c>
    </row>
    <row r="883" spans="1:8" x14ac:dyDescent="0.35">
      <c r="A883" s="1">
        <v>45199</v>
      </c>
      <c r="B883" s="2">
        <f>YEAR(Data[[#This Row],[Date]])</f>
        <v>2023</v>
      </c>
      <c r="C883" s="2" t="str">
        <f>TEXT(Data[[#This Row],[Date]],"mmm")</f>
        <v>Sep</v>
      </c>
      <c r="D883" t="s">
        <v>6</v>
      </c>
      <c r="E883" t="s">
        <v>8</v>
      </c>
      <c r="F883" s="3">
        <v>6790</v>
      </c>
      <c r="G883" s="3">
        <v>11527</v>
      </c>
      <c r="H883" s="3">
        <v>-4737</v>
      </c>
    </row>
    <row r="884" spans="1:8" x14ac:dyDescent="0.35">
      <c r="A884" s="1">
        <v>45199</v>
      </c>
      <c r="B884" s="2">
        <f>YEAR(Data[[#This Row],[Date]])</f>
        <v>2023</v>
      </c>
      <c r="C884" s="2" t="str">
        <f>TEXT(Data[[#This Row],[Date]],"mmm")</f>
        <v>Sep</v>
      </c>
      <c r="D884" t="s">
        <v>6</v>
      </c>
      <c r="E884" t="s">
        <v>9</v>
      </c>
      <c r="F884" s="3">
        <v>18690</v>
      </c>
      <c r="G884" s="3">
        <v>8979</v>
      </c>
      <c r="H884" s="3">
        <v>9711</v>
      </c>
    </row>
    <row r="885" spans="1:8" x14ac:dyDescent="0.35">
      <c r="A885" s="1">
        <v>45199</v>
      </c>
      <c r="B885" s="2">
        <f>YEAR(Data[[#This Row],[Date]])</f>
        <v>2023</v>
      </c>
      <c r="C885" s="2" t="str">
        <f>TEXT(Data[[#This Row],[Date]],"mmm")</f>
        <v>Sep</v>
      </c>
      <c r="D885" t="s">
        <v>6</v>
      </c>
      <c r="E885" t="s">
        <v>10</v>
      </c>
      <c r="F885" s="3">
        <v>12181</v>
      </c>
      <c r="G885" s="3">
        <v>8057</v>
      </c>
      <c r="H885" s="3">
        <v>4124</v>
      </c>
    </row>
    <row r="886" spans="1:8" x14ac:dyDescent="0.35">
      <c r="A886" s="1">
        <v>45199</v>
      </c>
      <c r="B886" s="2">
        <f>YEAR(Data[[#This Row],[Date]])</f>
        <v>2023</v>
      </c>
      <c r="C886" s="2" t="str">
        <f>TEXT(Data[[#This Row],[Date]],"mmm")</f>
        <v>Sep</v>
      </c>
      <c r="D886" t="s">
        <v>6</v>
      </c>
      <c r="E886" t="s">
        <v>11</v>
      </c>
      <c r="F886" s="3">
        <v>18082</v>
      </c>
      <c r="G886" s="3">
        <v>1661</v>
      </c>
      <c r="H886" s="3">
        <v>16421</v>
      </c>
    </row>
    <row r="887" spans="1:8" x14ac:dyDescent="0.35">
      <c r="A887" s="1">
        <v>45199</v>
      </c>
      <c r="B887" s="2">
        <f>YEAR(Data[[#This Row],[Date]])</f>
        <v>2023</v>
      </c>
      <c r="C887" s="2" t="str">
        <f>TEXT(Data[[#This Row],[Date]],"mmm")</f>
        <v>Sep</v>
      </c>
      <c r="D887" t="s">
        <v>12</v>
      </c>
      <c r="E887" t="s">
        <v>7</v>
      </c>
      <c r="F887" s="3">
        <v>6644</v>
      </c>
      <c r="G887" s="3">
        <v>9503</v>
      </c>
      <c r="H887" s="3">
        <v>-2859</v>
      </c>
    </row>
    <row r="888" spans="1:8" x14ac:dyDescent="0.35">
      <c r="A888" s="1">
        <v>45199</v>
      </c>
      <c r="B888" s="2">
        <f>YEAR(Data[[#This Row],[Date]])</f>
        <v>2023</v>
      </c>
      <c r="C888" s="2" t="str">
        <f>TEXT(Data[[#This Row],[Date]],"mmm")</f>
        <v>Sep</v>
      </c>
      <c r="D888" t="s">
        <v>12</v>
      </c>
      <c r="E888" t="s">
        <v>8</v>
      </c>
      <c r="F888" s="3">
        <v>4920</v>
      </c>
      <c r="G888" s="3">
        <v>10274</v>
      </c>
      <c r="H888" s="3">
        <v>-5354</v>
      </c>
    </row>
    <row r="889" spans="1:8" x14ac:dyDescent="0.35">
      <c r="A889" s="1">
        <v>45199</v>
      </c>
      <c r="B889" s="2">
        <f>YEAR(Data[[#This Row],[Date]])</f>
        <v>2023</v>
      </c>
      <c r="C889" s="2" t="str">
        <f>TEXT(Data[[#This Row],[Date]],"mmm")</f>
        <v>Sep</v>
      </c>
      <c r="D889" t="s">
        <v>12</v>
      </c>
      <c r="E889" t="s">
        <v>9</v>
      </c>
      <c r="F889" s="3">
        <v>18002</v>
      </c>
      <c r="G889" s="3">
        <v>12163</v>
      </c>
      <c r="H889" s="3">
        <v>5839</v>
      </c>
    </row>
    <row r="890" spans="1:8" x14ac:dyDescent="0.35">
      <c r="A890" s="1">
        <v>45199</v>
      </c>
      <c r="B890" s="2">
        <f>YEAR(Data[[#This Row],[Date]])</f>
        <v>2023</v>
      </c>
      <c r="C890" s="2" t="str">
        <f>TEXT(Data[[#This Row],[Date]],"mmm")</f>
        <v>Sep</v>
      </c>
      <c r="D890" t="s">
        <v>12</v>
      </c>
      <c r="E890" t="s">
        <v>10</v>
      </c>
      <c r="F890" s="3">
        <v>16025</v>
      </c>
      <c r="G890" s="3">
        <v>9946</v>
      </c>
      <c r="H890" s="3">
        <v>6079</v>
      </c>
    </row>
    <row r="891" spans="1:8" x14ac:dyDescent="0.35">
      <c r="A891" s="1">
        <v>45199</v>
      </c>
      <c r="B891" s="2">
        <f>YEAR(Data[[#This Row],[Date]])</f>
        <v>2023</v>
      </c>
      <c r="C891" s="2" t="str">
        <f>TEXT(Data[[#This Row],[Date]],"mmm")</f>
        <v>Sep</v>
      </c>
      <c r="D891" t="s">
        <v>12</v>
      </c>
      <c r="E891" t="s">
        <v>11</v>
      </c>
      <c r="F891" s="3">
        <v>14732</v>
      </c>
      <c r="G891" s="3">
        <v>7236</v>
      </c>
      <c r="H891" s="3">
        <v>7496</v>
      </c>
    </row>
    <row r="892" spans="1:8" x14ac:dyDescent="0.35">
      <c r="A892" s="1">
        <v>45199</v>
      </c>
      <c r="B892" s="2">
        <f>YEAR(Data[[#This Row],[Date]])</f>
        <v>2023</v>
      </c>
      <c r="C892" s="2" t="str">
        <f>TEXT(Data[[#This Row],[Date]],"mmm")</f>
        <v>Sep</v>
      </c>
      <c r="D892" t="s">
        <v>13</v>
      </c>
      <c r="E892" t="s">
        <v>7</v>
      </c>
      <c r="F892" s="3">
        <v>18309</v>
      </c>
      <c r="G892" s="3">
        <v>7078</v>
      </c>
      <c r="H892" s="3">
        <v>11231</v>
      </c>
    </row>
    <row r="893" spans="1:8" x14ac:dyDescent="0.35">
      <c r="A893" s="1">
        <v>45199</v>
      </c>
      <c r="B893" s="2">
        <f>YEAR(Data[[#This Row],[Date]])</f>
        <v>2023</v>
      </c>
      <c r="C893" s="2" t="str">
        <f>TEXT(Data[[#This Row],[Date]],"mmm")</f>
        <v>Sep</v>
      </c>
      <c r="D893" t="s">
        <v>13</v>
      </c>
      <c r="E893" t="s">
        <v>8</v>
      </c>
      <c r="F893" s="3">
        <v>15518</v>
      </c>
      <c r="G893" s="3">
        <v>1352</v>
      </c>
      <c r="H893" s="3">
        <v>14166</v>
      </c>
    </row>
    <row r="894" spans="1:8" x14ac:dyDescent="0.35">
      <c r="A894" s="1">
        <v>45199</v>
      </c>
      <c r="B894" s="2">
        <f>YEAR(Data[[#This Row],[Date]])</f>
        <v>2023</v>
      </c>
      <c r="C894" s="2" t="str">
        <f>TEXT(Data[[#This Row],[Date]],"mmm")</f>
        <v>Sep</v>
      </c>
      <c r="D894" t="s">
        <v>13</v>
      </c>
      <c r="E894" t="s">
        <v>9</v>
      </c>
      <c r="F894" s="3">
        <v>9005</v>
      </c>
      <c r="G894" s="3">
        <v>1158</v>
      </c>
      <c r="H894" s="3">
        <v>7847</v>
      </c>
    </row>
    <row r="895" spans="1:8" x14ac:dyDescent="0.35">
      <c r="A895" s="1">
        <v>45199</v>
      </c>
      <c r="B895" s="2">
        <f>YEAR(Data[[#This Row],[Date]])</f>
        <v>2023</v>
      </c>
      <c r="C895" s="2" t="str">
        <f>TEXT(Data[[#This Row],[Date]],"mmm")</f>
        <v>Sep</v>
      </c>
      <c r="D895" t="s">
        <v>13</v>
      </c>
      <c r="E895" t="s">
        <v>10</v>
      </c>
      <c r="F895" s="3">
        <v>2956</v>
      </c>
      <c r="G895" s="3">
        <v>3071</v>
      </c>
      <c r="H895" s="3">
        <v>-115</v>
      </c>
    </row>
    <row r="896" spans="1:8" x14ac:dyDescent="0.35">
      <c r="A896" s="1">
        <v>45199</v>
      </c>
      <c r="B896" s="2">
        <f>YEAR(Data[[#This Row],[Date]])</f>
        <v>2023</v>
      </c>
      <c r="C896" s="2" t="str">
        <f>TEXT(Data[[#This Row],[Date]],"mmm")</f>
        <v>Sep</v>
      </c>
      <c r="D896" t="s">
        <v>13</v>
      </c>
      <c r="E896" t="s">
        <v>11</v>
      </c>
      <c r="F896" s="3">
        <v>10595</v>
      </c>
      <c r="G896" s="3">
        <v>13803</v>
      </c>
      <c r="H896" s="3">
        <v>-3208</v>
      </c>
    </row>
    <row r="897" spans="1:8" x14ac:dyDescent="0.35">
      <c r="A897" s="1">
        <v>45199</v>
      </c>
      <c r="B897" s="2">
        <f>YEAR(Data[[#This Row],[Date]])</f>
        <v>2023</v>
      </c>
      <c r="C897" s="2" t="str">
        <f>TEXT(Data[[#This Row],[Date]],"mmm")</f>
        <v>Sep</v>
      </c>
      <c r="D897" t="s">
        <v>14</v>
      </c>
      <c r="E897" t="s">
        <v>7</v>
      </c>
      <c r="F897" s="3">
        <v>5453</v>
      </c>
      <c r="G897" s="3">
        <v>7675</v>
      </c>
      <c r="H897" s="3">
        <v>-2222</v>
      </c>
    </row>
    <row r="898" spans="1:8" x14ac:dyDescent="0.35">
      <c r="A898" s="1">
        <v>45199</v>
      </c>
      <c r="B898" s="2">
        <f>YEAR(Data[[#This Row],[Date]])</f>
        <v>2023</v>
      </c>
      <c r="C898" s="2" t="str">
        <f>TEXT(Data[[#This Row],[Date]],"mmm")</f>
        <v>Sep</v>
      </c>
      <c r="D898" t="s">
        <v>14</v>
      </c>
      <c r="E898" t="s">
        <v>8</v>
      </c>
      <c r="F898" s="3">
        <v>2955</v>
      </c>
      <c r="G898" s="3">
        <v>7295</v>
      </c>
      <c r="H898" s="3">
        <v>-4340</v>
      </c>
    </row>
    <row r="899" spans="1:8" x14ac:dyDescent="0.35">
      <c r="A899" s="1">
        <v>45199</v>
      </c>
      <c r="B899" s="2">
        <f>YEAR(Data[[#This Row],[Date]])</f>
        <v>2023</v>
      </c>
      <c r="C899" s="2" t="str">
        <f>TEXT(Data[[#This Row],[Date]],"mmm")</f>
        <v>Sep</v>
      </c>
      <c r="D899" t="s">
        <v>14</v>
      </c>
      <c r="E899" t="s">
        <v>9</v>
      </c>
      <c r="F899" s="3">
        <v>17921</v>
      </c>
      <c r="G899" s="3">
        <v>2712</v>
      </c>
      <c r="H899" s="3">
        <v>15209</v>
      </c>
    </row>
    <row r="900" spans="1:8" x14ac:dyDescent="0.35">
      <c r="A900" s="1">
        <v>45199</v>
      </c>
      <c r="B900" s="2">
        <f>YEAR(Data[[#This Row],[Date]])</f>
        <v>2023</v>
      </c>
      <c r="C900" s="2" t="str">
        <f>TEXT(Data[[#This Row],[Date]],"mmm")</f>
        <v>Sep</v>
      </c>
      <c r="D900" t="s">
        <v>14</v>
      </c>
      <c r="E900" t="s">
        <v>10</v>
      </c>
      <c r="F900" s="3">
        <v>17282</v>
      </c>
      <c r="G900" s="3">
        <v>5703</v>
      </c>
      <c r="H900" s="3">
        <v>11579</v>
      </c>
    </row>
    <row r="901" spans="1:8" x14ac:dyDescent="0.35">
      <c r="A901" s="1">
        <v>45199</v>
      </c>
      <c r="B901" s="2">
        <f>YEAR(Data[[#This Row],[Date]])</f>
        <v>2023</v>
      </c>
      <c r="C901" s="2" t="str">
        <f>TEXT(Data[[#This Row],[Date]],"mmm")</f>
        <v>Sep</v>
      </c>
      <c r="D901" t="s">
        <v>14</v>
      </c>
      <c r="E901" t="s">
        <v>11</v>
      </c>
      <c r="F901" s="3">
        <v>8563</v>
      </c>
      <c r="G901" s="3">
        <v>10465</v>
      </c>
      <c r="H901" s="3">
        <v>-1902</v>
      </c>
    </row>
    <row r="902" spans="1:8" x14ac:dyDescent="0.35">
      <c r="A902" s="1">
        <v>45230</v>
      </c>
      <c r="B902" s="2">
        <f>YEAR(Data[[#This Row],[Date]])</f>
        <v>2023</v>
      </c>
      <c r="C902" s="2" t="str">
        <f>TEXT(Data[[#This Row],[Date]],"mmm")</f>
        <v>Oct</v>
      </c>
      <c r="D902" t="s">
        <v>6</v>
      </c>
      <c r="E902" t="s">
        <v>7</v>
      </c>
      <c r="F902" s="3">
        <v>14003</v>
      </c>
      <c r="G902" s="3">
        <v>11817</v>
      </c>
      <c r="H902" s="3">
        <v>2186</v>
      </c>
    </row>
    <row r="903" spans="1:8" x14ac:dyDescent="0.35">
      <c r="A903" s="1">
        <v>45230</v>
      </c>
      <c r="B903" s="2">
        <f>YEAR(Data[[#This Row],[Date]])</f>
        <v>2023</v>
      </c>
      <c r="C903" s="2" t="str">
        <f>TEXT(Data[[#This Row],[Date]],"mmm")</f>
        <v>Oct</v>
      </c>
      <c r="D903" t="s">
        <v>6</v>
      </c>
      <c r="E903" t="s">
        <v>8</v>
      </c>
      <c r="F903" s="3">
        <v>13171</v>
      </c>
      <c r="G903" s="3">
        <v>10989</v>
      </c>
      <c r="H903" s="3">
        <v>2182</v>
      </c>
    </row>
    <row r="904" spans="1:8" x14ac:dyDescent="0.35">
      <c r="A904" s="1">
        <v>45230</v>
      </c>
      <c r="B904" s="2">
        <f>YEAR(Data[[#This Row],[Date]])</f>
        <v>2023</v>
      </c>
      <c r="C904" s="2" t="str">
        <f>TEXT(Data[[#This Row],[Date]],"mmm")</f>
        <v>Oct</v>
      </c>
      <c r="D904" t="s">
        <v>6</v>
      </c>
      <c r="E904" t="s">
        <v>9</v>
      </c>
      <c r="F904" s="3">
        <v>14582</v>
      </c>
      <c r="G904" s="3">
        <v>13201</v>
      </c>
      <c r="H904" s="3">
        <v>1381</v>
      </c>
    </row>
    <row r="905" spans="1:8" x14ac:dyDescent="0.35">
      <c r="A905" s="1">
        <v>45230</v>
      </c>
      <c r="B905" s="2">
        <f>YEAR(Data[[#This Row],[Date]])</f>
        <v>2023</v>
      </c>
      <c r="C905" s="2" t="str">
        <f>TEXT(Data[[#This Row],[Date]],"mmm")</f>
        <v>Oct</v>
      </c>
      <c r="D905" t="s">
        <v>6</v>
      </c>
      <c r="E905" t="s">
        <v>10</v>
      </c>
      <c r="F905" s="3">
        <v>19778</v>
      </c>
      <c r="G905" s="3">
        <v>13473</v>
      </c>
      <c r="H905" s="3">
        <v>6305</v>
      </c>
    </row>
    <row r="906" spans="1:8" x14ac:dyDescent="0.35">
      <c r="A906" s="1">
        <v>45230</v>
      </c>
      <c r="B906" s="2">
        <f>YEAR(Data[[#This Row],[Date]])</f>
        <v>2023</v>
      </c>
      <c r="C906" s="2" t="str">
        <f>TEXT(Data[[#This Row],[Date]],"mmm")</f>
        <v>Oct</v>
      </c>
      <c r="D906" t="s">
        <v>6</v>
      </c>
      <c r="E906" t="s">
        <v>11</v>
      </c>
      <c r="F906" s="3">
        <v>11461</v>
      </c>
      <c r="G906" s="3">
        <v>5732</v>
      </c>
      <c r="H906" s="3">
        <v>5729</v>
      </c>
    </row>
    <row r="907" spans="1:8" x14ac:dyDescent="0.35">
      <c r="A907" s="1">
        <v>45230</v>
      </c>
      <c r="B907" s="2">
        <f>YEAR(Data[[#This Row],[Date]])</f>
        <v>2023</v>
      </c>
      <c r="C907" s="2" t="str">
        <f>TEXT(Data[[#This Row],[Date]],"mmm")</f>
        <v>Oct</v>
      </c>
      <c r="D907" t="s">
        <v>12</v>
      </c>
      <c r="E907" t="s">
        <v>7</v>
      </c>
      <c r="F907" s="3">
        <v>17596</v>
      </c>
      <c r="G907" s="3">
        <v>1529</v>
      </c>
      <c r="H907" s="3">
        <v>16067</v>
      </c>
    </row>
    <row r="908" spans="1:8" x14ac:dyDescent="0.35">
      <c r="A908" s="1">
        <v>45230</v>
      </c>
      <c r="B908" s="2">
        <f>YEAR(Data[[#This Row],[Date]])</f>
        <v>2023</v>
      </c>
      <c r="C908" s="2" t="str">
        <f>TEXT(Data[[#This Row],[Date]],"mmm")</f>
        <v>Oct</v>
      </c>
      <c r="D908" t="s">
        <v>12</v>
      </c>
      <c r="E908" t="s">
        <v>8</v>
      </c>
      <c r="F908" s="3">
        <v>14765</v>
      </c>
      <c r="G908" s="3">
        <v>14910</v>
      </c>
      <c r="H908" s="3">
        <v>-145</v>
      </c>
    </row>
    <row r="909" spans="1:8" x14ac:dyDescent="0.35">
      <c r="A909" s="1">
        <v>45230</v>
      </c>
      <c r="B909" s="2">
        <f>YEAR(Data[[#This Row],[Date]])</f>
        <v>2023</v>
      </c>
      <c r="C909" s="2" t="str">
        <f>TEXT(Data[[#This Row],[Date]],"mmm")</f>
        <v>Oct</v>
      </c>
      <c r="D909" t="s">
        <v>12</v>
      </c>
      <c r="E909" t="s">
        <v>9</v>
      </c>
      <c r="F909" s="3">
        <v>13561</v>
      </c>
      <c r="G909" s="3">
        <v>10131</v>
      </c>
      <c r="H909" s="3">
        <v>3430</v>
      </c>
    </row>
    <row r="910" spans="1:8" x14ac:dyDescent="0.35">
      <c r="A910" s="1">
        <v>45230</v>
      </c>
      <c r="B910" s="2">
        <f>YEAR(Data[[#This Row],[Date]])</f>
        <v>2023</v>
      </c>
      <c r="C910" s="2" t="str">
        <f>TEXT(Data[[#This Row],[Date]],"mmm")</f>
        <v>Oct</v>
      </c>
      <c r="D910" t="s">
        <v>12</v>
      </c>
      <c r="E910" t="s">
        <v>10</v>
      </c>
      <c r="F910" s="3">
        <v>2525</v>
      </c>
      <c r="G910" s="3">
        <v>7477</v>
      </c>
      <c r="H910" s="3">
        <v>-4952</v>
      </c>
    </row>
    <row r="911" spans="1:8" x14ac:dyDescent="0.35">
      <c r="A911" s="1">
        <v>45230</v>
      </c>
      <c r="B911" s="2">
        <f>YEAR(Data[[#This Row],[Date]])</f>
        <v>2023</v>
      </c>
      <c r="C911" s="2" t="str">
        <f>TEXT(Data[[#This Row],[Date]],"mmm")</f>
        <v>Oct</v>
      </c>
      <c r="D911" t="s">
        <v>12</v>
      </c>
      <c r="E911" t="s">
        <v>11</v>
      </c>
      <c r="F911" s="3">
        <v>18385</v>
      </c>
      <c r="G911" s="3">
        <v>1374</v>
      </c>
      <c r="H911" s="3">
        <v>17011</v>
      </c>
    </row>
    <row r="912" spans="1:8" x14ac:dyDescent="0.35">
      <c r="A912" s="1">
        <v>45230</v>
      </c>
      <c r="B912" s="2">
        <f>YEAR(Data[[#This Row],[Date]])</f>
        <v>2023</v>
      </c>
      <c r="C912" s="2" t="str">
        <f>TEXT(Data[[#This Row],[Date]],"mmm")</f>
        <v>Oct</v>
      </c>
      <c r="D912" t="s">
        <v>13</v>
      </c>
      <c r="E912" t="s">
        <v>7</v>
      </c>
      <c r="F912" s="3">
        <v>14197</v>
      </c>
      <c r="G912" s="3">
        <v>12244</v>
      </c>
      <c r="H912" s="3">
        <v>1953</v>
      </c>
    </row>
    <row r="913" spans="1:8" x14ac:dyDescent="0.35">
      <c r="A913" s="1">
        <v>45230</v>
      </c>
      <c r="B913" s="2">
        <f>YEAR(Data[[#This Row],[Date]])</f>
        <v>2023</v>
      </c>
      <c r="C913" s="2" t="str">
        <f>TEXT(Data[[#This Row],[Date]],"mmm")</f>
        <v>Oct</v>
      </c>
      <c r="D913" t="s">
        <v>13</v>
      </c>
      <c r="E913" t="s">
        <v>8</v>
      </c>
      <c r="F913" s="3">
        <v>6648</v>
      </c>
      <c r="G913" s="3">
        <v>3365</v>
      </c>
      <c r="H913" s="3">
        <v>3283</v>
      </c>
    </row>
    <row r="914" spans="1:8" x14ac:dyDescent="0.35">
      <c r="A914" s="1">
        <v>45230</v>
      </c>
      <c r="B914" s="2">
        <f>YEAR(Data[[#This Row],[Date]])</f>
        <v>2023</v>
      </c>
      <c r="C914" s="2" t="str">
        <f>TEXT(Data[[#This Row],[Date]],"mmm")</f>
        <v>Oct</v>
      </c>
      <c r="D914" t="s">
        <v>13</v>
      </c>
      <c r="E914" t="s">
        <v>9</v>
      </c>
      <c r="F914" s="3">
        <v>19909</v>
      </c>
      <c r="G914" s="3">
        <v>13668</v>
      </c>
      <c r="H914" s="3">
        <v>6241</v>
      </c>
    </row>
    <row r="915" spans="1:8" x14ac:dyDescent="0.35">
      <c r="A915" s="1">
        <v>45230</v>
      </c>
      <c r="B915" s="2">
        <f>YEAR(Data[[#This Row],[Date]])</f>
        <v>2023</v>
      </c>
      <c r="C915" s="2" t="str">
        <f>TEXT(Data[[#This Row],[Date]],"mmm")</f>
        <v>Oct</v>
      </c>
      <c r="D915" t="s">
        <v>13</v>
      </c>
      <c r="E915" t="s">
        <v>10</v>
      </c>
      <c r="F915" s="3">
        <v>3646</v>
      </c>
      <c r="G915" s="3">
        <v>1013</v>
      </c>
      <c r="H915" s="3">
        <v>2633</v>
      </c>
    </row>
    <row r="916" spans="1:8" x14ac:dyDescent="0.35">
      <c r="A916" s="1">
        <v>45230</v>
      </c>
      <c r="B916" s="2">
        <f>YEAR(Data[[#This Row],[Date]])</f>
        <v>2023</v>
      </c>
      <c r="C916" s="2" t="str">
        <f>TEXT(Data[[#This Row],[Date]],"mmm")</f>
        <v>Oct</v>
      </c>
      <c r="D916" t="s">
        <v>13</v>
      </c>
      <c r="E916" t="s">
        <v>11</v>
      </c>
      <c r="F916" s="3">
        <v>6599</v>
      </c>
      <c r="G916" s="3">
        <v>3278</v>
      </c>
      <c r="H916" s="3">
        <v>3321</v>
      </c>
    </row>
    <row r="917" spans="1:8" x14ac:dyDescent="0.35">
      <c r="A917" s="1">
        <v>45230</v>
      </c>
      <c r="B917" s="2">
        <f>YEAR(Data[[#This Row],[Date]])</f>
        <v>2023</v>
      </c>
      <c r="C917" s="2" t="str">
        <f>TEXT(Data[[#This Row],[Date]],"mmm")</f>
        <v>Oct</v>
      </c>
      <c r="D917" t="s">
        <v>14</v>
      </c>
      <c r="E917" t="s">
        <v>7</v>
      </c>
      <c r="F917" s="3">
        <v>16296</v>
      </c>
      <c r="G917" s="3">
        <v>4155</v>
      </c>
      <c r="H917" s="3">
        <v>12141</v>
      </c>
    </row>
    <row r="918" spans="1:8" x14ac:dyDescent="0.35">
      <c r="A918" s="1">
        <v>45230</v>
      </c>
      <c r="B918" s="2">
        <f>YEAR(Data[[#This Row],[Date]])</f>
        <v>2023</v>
      </c>
      <c r="C918" s="2" t="str">
        <f>TEXT(Data[[#This Row],[Date]],"mmm")</f>
        <v>Oct</v>
      </c>
      <c r="D918" t="s">
        <v>14</v>
      </c>
      <c r="E918" t="s">
        <v>8</v>
      </c>
      <c r="F918" s="3">
        <v>10321</v>
      </c>
      <c r="G918" s="3">
        <v>4814</v>
      </c>
      <c r="H918" s="3">
        <v>5507</v>
      </c>
    </row>
    <row r="919" spans="1:8" x14ac:dyDescent="0.35">
      <c r="A919" s="1">
        <v>45230</v>
      </c>
      <c r="B919" s="2">
        <f>YEAR(Data[[#This Row],[Date]])</f>
        <v>2023</v>
      </c>
      <c r="C919" s="2" t="str">
        <f>TEXT(Data[[#This Row],[Date]],"mmm")</f>
        <v>Oct</v>
      </c>
      <c r="D919" t="s">
        <v>14</v>
      </c>
      <c r="E919" t="s">
        <v>9</v>
      </c>
      <c r="F919" s="3">
        <v>15125</v>
      </c>
      <c r="G919" s="3">
        <v>4216</v>
      </c>
      <c r="H919" s="3">
        <v>10909</v>
      </c>
    </row>
    <row r="920" spans="1:8" x14ac:dyDescent="0.35">
      <c r="A920" s="1">
        <v>45230</v>
      </c>
      <c r="B920" s="2">
        <f>YEAR(Data[[#This Row],[Date]])</f>
        <v>2023</v>
      </c>
      <c r="C920" s="2" t="str">
        <f>TEXT(Data[[#This Row],[Date]],"mmm")</f>
        <v>Oct</v>
      </c>
      <c r="D920" t="s">
        <v>14</v>
      </c>
      <c r="E920" t="s">
        <v>10</v>
      </c>
      <c r="F920" s="3">
        <v>4113</v>
      </c>
      <c r="G920" s="3">
        <v>10444</v>
      </c>
      <c r="H920" s="3">
        <v>-6331</v>
      </c>
    </row>
    <row r="921" spans="1:8" x14ac:dyDescent="0.35">
      <c r="A921" s="1">
        <v>45230</v>
      </c>
      <c r="B921" s="2">
        <f>YEAR(Data[[#This Row],[Date]])</f>
        <v>2023</v>
      </c>
      <c r="C921" s="2" t="str">
        <f>TEXT(Data[[#This Row],[Date]],"mmm")</f>
        <v>Oct</v>
      </c>
      <c r="D921" t="s">
        <v>14</v>
      </c>
      <c r="E921" t="s">
        <v>11</v>
      </c>
      <c r="F921" s="3">
        <v>12238</v>
      </c>
      <c r="G921" s="3">
        <v>14760</v>
      </c>
      <c r="H921" s="3">
        <v>-2522</v>
      </c>
    </row>
    <row r="922" spans="1:8" x14ac:dyDescent="0.35">
      <c r="A922" s="1">
        <v>45260</v>
      </c>
      <c r="B922" s="2">
        <f>YEAR(Data[[#This Row],[Date]])</f>
        <v>2023</v>
      </c>
      <c r="C922" s="2" t="str">
        <f>TEXT(Data[[#This Row],[Date]],"mmm")</f>
        <v>Nov</v>
      </c>
      <c r="D922" t="s">
        <v>6</v>
      </c>
      <c r="E922" t="s">
        <v>7</v>
      </c>
      <c r="F922" s="3">
        <v>14588</v>
      </c>
      <c r="G922" s="3">
        <v>8062</v>
      </c>
      <c r="H922" s="3">
        <v>6526</v>
      </c>
    </row>
    <row r="923" spans="1:8" x14ac:dyDescent="0.35">
      <c r="A923" s="1">
        <v>45260</v>
      </c>
      <c r="B923" s="2">
        <f>YEAR(Data[[#This Row],[Date]])</f>
        <v>2023</v>
      </c>
      <c r="C923" s="2" t="str">
        <f>TEXT(Data[[#This Row],[Date]],"mmm")</f>
        <v>Nov</v>
      </c>
      <c r="D923" t="s">
        <v>6</v>
      </c>
      <c r="E923" t="s">
        <v>8</v>
      </c>
      <c r="F923" s="3">
        <v>5374</v>
      </c>
      <c r="G923" s="3">
        <v>7430</v>
      </c>
      <c r="H923" s="3">
        <v>-2056</v>
      </c>
    </row>
    <row r="924" spans="1:8" x14ac:dyDescent="0.35">
      <c r="A924" s="1">
        <v>45260</v>
      </c>
      <c r="B924" s="2">
        <f>YEAR(Data[[#This Row],[Date]])</f>
        <v>2023</v>
      </c>
      <c r="C924" s="2" t="str">
        <f>TEXT(Data[[#This Row],[Date]],"mmm")</f>
        <v>Nov</v>
      </c>
      <c r="D924" t="s">
        <v>6</v>
      </c>
      <c r="E924" t="s">
        <v>9</v>
      </c>
      <c r="F924" s="3">
        <v>13970</v>
      </c>
      <c r="G924" s="3">
        <v>1629</v>
      </c>
      <c r="H924" s="3">
        <v>12341</v>
      </c>
    </row>
    <row r="925" spans="1:8" x14ac:dyDescent="0.35">
      <c r="A925" s="1">
        <v>45260</v>
      </c>
      <c r="B925" s="2">
        <f>YEAR(Data[[#This Row],[Date]])</f>
        <v>2023</v>
      </c>
      <c r="C925" s="2" t="str">
        <f>TEXT(Data[[#This Row],[Date]],"mmm")</f>
        <v>Nov</v>
      </c>
      <c r="D925" t="s">
        <v>6</v>
      </c>
      <c r="E925" t="s">
        <v>10</v>
      </c>
      <c r="F925" s="3">
        <v>18653</v>
      </c>
      <c r="G925" s="3">
        <v>11831</v>
      </c>
      <c r="H925" s="3">
        <v>6822</v>
      </c>
    </row>
    <row r="926" spans="1:8" x14ac:dyDescent="0.35">
      <c r="A926" s="1">
        <v>45260</v>
      </c>
      <c r="B926" s="2">
        <f>YEAR(Data[[#This Row],[Date]])</f>
        <v>2023</v>
      </c>
      <c r="C926" s="2" t="str">
        <f>TEXT(Data[[#This Row],[Date]],"mmm")</f>
        <v>Nov</v>
      </c>
      <c r="D926" t="s">
        <v>6</v>
      </c>
      <c r="E926" t="s">
        <v>11</v>
      </c>
      <c r="F926" s="3">
        <v>7724</v>
      </c>
      <c r="G926" s="3">
        <v>6897</v>
      </c>
      <c r="H926" s="3">
        <v>827</v>
      </c>
    </row>
    <row r="927" spans="1:8" x14ac:dyDescent="0.35">
      <c r="A927" s="1">
        <v>45260</v>
      </c>
      <c r="B927" s="2">
        <f>YEAR(Data[[#This Row],[Date]])</f>
        <v>2023</v>
      </c>
      <c r="C927" s="2" t="str">
        <f>TEXT(Data[[#This Row],[Date]],"mmm")</f>
        <v>Nov</v>
      </c>
      <c r="D927" t="s">
        <v>12</v>
      </c>
      <c r="E927" t="s">
        <v>7</v>
      </c>
      <c r="F927" s="3">
        <v>13083</v>
      </c>
      <c r="G927" s="3">
        <v>14149</v>
      </c>
      <c r="H927" s="3">
        <v>-1066</v>
      </c>
    </row>
    <row r="928" spans="1:8" x14ac:dyDescent="0.35">
      <c r="A928" s="1">
        <v>45260</v>
      </c>
      <c r="B928" s="2">
        <f>YEAR(Data[[#This Row],[Date]])</f>
        <v>2023</v>
      </c>
      <c r="C928" s="2" t="str">
        <f>TEXT(Data[[#This Row],[Date]],"mmm")</f>
        <v>Nov</v>
      </c>
      <c r="D928" t="s">
        <v>12</v>
      </c>
      <c r="E928" t="s">
        <v>8</v>
      </c>
      <c r="F928" s="3">
        <v>11472</v>
      </c>
      <c r="G928" s="3">
        <v>7276</v>
      </c>
      <c r="H928" s="3">
        <v>4196</v>
      </c>
    </row>
    <row r="929" spans="1:8" x14ac:dyDescent="0.35">
      <c r="A929" s="1">
        <v>45260</v>
      </c>
      <c r="B929" s="2">
        <f>YEAR(Data[[#This Row],[Date]])</f>
        <v>2023</v>
      </c>
      <c r="C929" s="2" t="str">
        <f>TEXT(Data[[#This Row],[Date]],"mmm")</f>
        <v>Nov</v>
      </c>
      <c r="D929" t="s">
        <v>12</v>
      </c>
      <c r="E929" t="s">
        <v>9</v>
      </c>
      <c r="F929" s="3">
        <v>17635</v>
      </c>
      <c r="G929" s="3">
        <v>6895</v>
      </c>
      <c r="H929" s="3">
        <v>10740</v>
      </c>
    </row>
    <row r="930" spans="1:8" x14ac:dyDescent="0.35">
      <c r="A930" s="1">
        <v>45260</v>
      </c>
      <c r="B930" s="2">
        <f>YEAR(Data[[#This Row],[Date]])</f>
        <v>2023</v>
      </c>
      <c r="C930" s="2" t="str">
        <f>TEXT(Data[[#This Row],[Date]],"mmm")</f>
        <v>Nov</v>
      </c>
      <c r="D930" t="s">
        <v>12</v>
      </c>
      <c r="E930" t="s">
        <v>10</v>
      </c>
      <c r="F930" s="3">
        <v>15994</v>
      </c>
      <c r="G930" s="3">
        <v>8115</v>
      </c>
      <c r="H930" s="3">
        <v>7879</v>
      </c>
    </row>
    <row r="931" spans="1:8" x14ac:dyDescent="0.35">
      <c r="A931" s="1">
        <v>45260</v>
      </c>
      <c r="B931" s="2">
        <f>YEAR(Data[[#This Row],[Date]])</f>
        <v>2023</v>
      </c>
      <c r="C931" s="2" t="str">
        <f>TEXT(Data[[#This Row],[Date]],"mmm")</f>
        <v>Nov</v>
      </c>
      <c r="D931" t="s">
        <v>12</v>
      </c>
      <c r="E931" t="s">
        <v>11</v>
      </c>
      <c r="F931" s="3">
        <v>12552</v>
      </c>
      <c r="G931" s="3">
        <v>1575</v>
      </c>
      <c r="H931" s="3">
        <v>10977</v>
      </c>
    </row>
    <row r="932" spans="1:8" x14ac:dyDescent="0.35">
      <c r="A932" s="1">
        <v>45260</v>
      </c>
      <c r="B932" s="2">
        <f>YEAR(Data[[#This Row],[Date]])</f>
        <v>2023</v>
      </c>
      <c r="C932" s="2" t="str">
        <f>TEXT(Data[[#This Row],[Date]],"mmm")</f>
        <v>Nov</v>
      </c>
      <c r="D932" t="s">
        <v>13</v>
      </c>
      <c r="E932" t="s">
        <v>7</v>
      </c>
      <c r="F932" s="3">
        <v>8099</v>
      </c>
      <c r="G932" s="3">
        <v>10499</v>
      </c>
      <c r="H932" s="3">
        <v>-2400</v>
      </c>
    </row>
    <row r="933" spans="1:8" x14ac:dyDescent="0.35">
      <c r="A933" s="1">
        <v>45260</v>
      </c>
      <c r="B933" s="2">
        <f>YEAR(Data[[#This Row],[Date]])</f>
        <v>2023</v>
      </c>
      <c r="C933" s="2" t="str">
        <f>TEXT(Data[[#This Row],[Date]],"mmm")</f>
        <v>Nov</v>
      </c>
      <c r="D933" t="s">
        <v>13</v>
      </c>
      <c r="E933" t="s">
        <v>8</v>
      </c>
      <c r="F933" s="3">
        <v>5178</v>
      </c>
      <c r="G933" s="3">
        <v>7052</v>
      </c>
      <c r="H933" s="3">
        <v>-1874</v>
      </c>
    </row>
    <row r="934" spans="1:8" x14ac:dyDescent="0.35">
      <c r="A934" s="1">
        <v>45260</v>
      </c>
      <c r="B934" s="2">
        <f>YEAR(Data[[#This Row],[Date]])</f>
        <v>2023</v>
      </c>
      <c r="C934" s="2" t="str">
        <f>TEXT(Data[[#This Row],[Date]],"mmm")</f>
        <v>Nov</v>
      </c>
      <c r="D934" t="s">
        <v>13</v>
      </c>
      <c r="E934" t="s">
        <v>9</v>
      </c>
      <c r="F934" s="3">
        <v>8116</v>
      </c>
      <c r="G934" s="3">
        <v>11404</v>
      </c>
      <c r="H934" s="3">
        <v>-3288</v>
      </c>
    </row>
    <row r="935" spans="1:8" x14ac:dyDescent="0.35">
      <c r="A935" s="1">
        <v>45260</v>
      </c>
      <c r="B935" s="2">
        <f>YEAR(Data[[#This Row],[Date]])</f>
        <v>2023</v>
      </c>
      <c r="C935" s="2" t="str">
        <f>TEXT(Data[[#This Row],[Date]],"mmm")</f>
        <v>Nov</v>
      </c>
      <c r="D935" t="s">
        <v>13</v>
      </c>
      <c r="E935" t="s">
        <v>10</v>
      </c>
      <c r="F935" s="3">
        <v>5568</v>
      </c>
      <c r="G935" s="3">
        <v>10847</v>
      </c>
      <c r="H935" s="3">
        <v>-5279</v>
      </c>
    </row>
    <row r="936" spans="1:8" x14ac:dyDescent="0.35">
      <c r="A936" s="1">
        <v>45260</v>
      </c>
      <c r="B936" s="2">
        <f>YEAR(Data[[#This Row],[Date]])</f>
        <v>2023</v>
      </c>
      <c r="C936" s="2" t="str">
        <f>TEXT(Data[[#This Row],[Date]],"mmm")</f>
        <v>Nov</v>
      </c>
      <c r="D936" t="s">
        <v>13</v>
      </c>
      <c r="E936" t="s">
        <v>11</v>
      </c>
      <c r="F936" s="3">
        <v>16135</v>
      </c>
      <c r="G936" s="3">
        <v>3203</v>
      </c>
      <c r="H936" s="3">
        <v>12932</v>
      </c>
    </row>
    <row r="937" spans="1:8" x14ac:dyDescent="0.35">
      <c r="A937" s="1">
        <v>45260</v>
      </c>
      <c r="B937" s="2">
        <f>YEAR(Data[[#This Row],[Date]])</f>
        <v>2023</v>
      </c>
      <c r="C937" s="2" t="str">
        <f>TEXT(Data[[#This Row],[Date]],"mmm")</f>
        <v>Nov</v>
      </c>
      <c r="D937" t="s">
        <v>14</v>
      </c>
      <c r="E937" t="s">
        <v>7</v>
      </c>
      <c r="F937" s="3">
        <v>19774</v>
      </c>
      <c r="G937" s="3">
        <v>2742</v>
      </c>
      <c r="H937" s="3">
        <v>17032</v>
      </c>
    </row>
    <row r="938" spans="1:8" x14ac:dyDescent="0.35">
      <c r="A938" s="1">
        <v>45260</v>
      </c>
      <c r="B938" s="2">
        <f>YEAR(Data[[#This Row],[Date]])</f>
        <v>2023</v>
      </c>
      <c r="C938" s="2" t="str">
        <f>TEXT(Data[[#This Row],[Date]],"mmm")</f>
        <v>Nov</v>
      </c>
      <c r="D938" t="s">
        <v>14</v>
      </c>
      <c r="E938" t="s">
        <v>8</v>
      </c>
      <c r="F938" s="3">
        <v>2619</v>
      </c>
      <c r="G938" s="3">
        <v>2274</v>
      </c>
      <c r="H938" s="3">
        <v>345</v>
      </c>
    </row>
    <row r="939" spans="1:8" x14ac:dyDescent="0.35">
      <c r="A939" s="1">
        <v>45260</v>
      </c>
      <c r="B939" s="2">
        <f>YEAR(Data[[#This Row],[Date]])</f>
        <v>2023</v>
      </c>
      <c r="C939" s="2" t="str">
        <f>TEXT(Data[[#This Row],[Date]],"mmm")</f>
        <v>Nov</v>
      </c>
      <c r="D939" t="s">
        <v>14</v>
      </c>
      <c r="E939" t="s">
        <v>9</v>
      </c>
      <c r="F939" s="3">
        <v>19340</v>
      </c>
      <c r="G939" s="3">
        <v>2939</v>
      </c>
      <c r="H939" s="3">
        <v>16401</v>
      </c>
    </row>
    <row r="940" spans="1:8" x14ac:dyDescent="0.35">
      <c r="A940" s="1">
        <v>45260</v>
      </c>
      <c r="B940" s="2">
        <f>YEAR(Data[[#This Row],[Date]])</f>
        <v>2023</v>
      </c>
      <c r="C940" s="2" t="str">
        <f>TEXT(Data[[#This Row],[Date]],"mmm")</f>
        <v>Nov</v>
      </c>
      <c r="D940" t="s">
        <v>14</v>
      </c>
      <c r="E940" t="s">
        <v>10</v>
      </c>
      <c r="F940" s="3">
        <v>18001</v>
      </c>
      <c r="G940" s="3">
        <v>1968</v>
      </c>
      <c r="H940" s="3">
        <v>16033</v>
      </c>
    </row>
    <row r="941" spans="1:8" x14ac:dyDescent="0.35">
      <c r="A941" s="1">
        <v>45260</v>
      </c>
      <c r="B941" s="2">
        <f>YEAR(Data[[#This Row],[Date]])</f>
        <v>2023</v>
      </c>
      <c r="C941" s="2" t="str">
        <f>TEXT(Data[[#This Row],[Date]],"mmm")</f>
        <v>Nov</v>
      </c>
      <c r="D941" t="s">
        <v>14</v>
      </c>
      <c r="E941" t="s">
        <v>11</v>
      </c>
      <c r="F941" s="3">
        <v>16846</v>
      </c>
      <c r="G941" s="3">
        <v>10508</v>
      </c>
      <c r="H941" s="3">
        <v>6338</v>
      </c>
    </row>
    <row r="942" spans="1:8" x14ac:dyDescent="0.35">
      <c r="A942" s="1">
        <v>45291</v>
      </c>
      <c r="B942" s="2">
        <f>YEAR(Data[[#This Row],[Date]])</f>
        <v>2023</v>
      </c>
      <c r="C942" s="2" t="str">
        <f>TEXT(Data[[#This Row],[Date]],"mmm")</f>
        <v>Dec</v>
      </c>
      <c r="D942" t="s">
        <v>6</v>
      </c>
      <c r="E942" t="s">
        <v>7</v>
      </c>
      <c r="F942" s="3">
        <v>2281</v>
      </c>
      <c r="G942" s="3">
        <v>12036</v>
      </c>
      <c r="H942" s="3">
        <v>-9755</v>
      </c>
    </row>
    <row r="943" spans="1:8" x14ac:dyDescent="0.35">
      <c r="A943" s="1">
        <v>45291</v>
      </c>
      <c r="B943" s="2">
        <f>YEAR(Data[[#This Row],[Date]])</f>
        <v>2023</v>
      </c>
      <c r="C943" s="2" t="str">
        <f>TEXT(Data[[#This Row],[Date]],"mmm")</f>
        <v>Dec</v>
      </c>
      <c r="D943" t="s">
        <v>6</v>
      </c>
      <c r="E943" t="s">
        <v>8</v>
      </c>
      <c r="F943" s="3">
        <v>17360</v>
      </c>
      <c r="G943" s="3">
        <v>7262</v>
      </c>
      <c r="H943" s="3">
        <v>10098</v>
      </c>
    </row>
    <row r="944" spans="1:8" x14ac:dyDescent="0.35">
      <c r="A944" s="1">
        <v>45291</v>
      </c>
      <c r="B944" s="2">
        <f>YEAR(Data[[#This Row],[Date]])</f>
        <v>2023</v>
      </c>
      <c r="C944" s="2" t="str">
        <f>TEXT(Data[[#This Row],[Date]],"mmm")</f>
        <v>Dec</v>
      </c>
      <c r="D944" t="s">
        <v>6</v>
      </c>
      <c r="E944" t="s">
        <v>9</v>
      </c>
      <c r="F944" s="3">
        <v>3058</v>
      </c>
      <c r="G944" s="3">
        <v>5293</v>
      </c>
      <c r="H944" s="3">
        <v>-2235</v>
      </c>
    </row>
    <row r="945" spans="1:8" x14ac:dyDescent="0.35">
      <c r="A945" s="1">
        <v>45291</v>
      </c>
      <c r="B945" s="2">
        <f>YEAR(Data[[#This Row],[Date]])</f>
        <v>2023</v>
      </c>
      <c r="C945" s="2" t="str">
        <f>TEXT(Data[[#This Row],[Date]],"mmm")</f>
        <v>Dec</v>
      </c>
      <c r="D945" t="s">
        <v>6</v>
      </c>
      <c r="E945" t="s">
        <v>10</v>
      </c>
      <c r="F945" s="3">
        <v>12724</v>
      </c>
      <c r="G945" s="3">
        <v>13020</v>
      </c>
      <c r="H945" s="3">
        <v>-296</v>
      </c>
    </row>
    <row r="946" spans="1:8" x14ac:dyDescent="0.35">
      <c r="A946" s="1">
        <v>45291</v>
      </c>
      <c r="B946" s="2">
        <f>YEAR(Data[[#This Row],[Date]])</f>
        <v>2023</v>
      </c>
      <c r="C946" s="2" t="str">
        <f>TEXT(Data[[#This Row],[Date]],"mmm")</f>
        <v>Dec</v>
      </c>
      <c r="D946" t="s">
        <v>6</v>
      </c>
      <c r="E946" t="s">
        <v>11</v>
      </c>
      <c r="F946" s="3">
        <v>7178</v>
      </c>
      <c r="G946" s="3">
        <v>7980</v>
      </c>
      <c r="H946" s="3">
        <v>-802</v>
      </c>
    </row>
    <row r="947" spans="1:8" x14ac:dyDescent="0.35">
      <c r="A947" s="1">
        <v>45291</v>
      </c>
      <c r="B947" s="2">
        <f>YEAR(Data[[#This Row],[Date]])</f>
        <v>2023</v>
      </c>
      <c r="C947" s="2" t="str">
        <f>TEXT(Data[[#This Row],[Date]],"mmm")</f>
        <v>Dec</v>
      </c>
      <c r="D947" t="s">
        <v>12</v>
      </c>
      <c r="E947" t="s">
        <v>7</v>
      </c>
      <c r="F947" s="3">
        <v>11200</v>
      </c>
      <c r="G947" s="3">
        <v>2229</v>
      </c>
      <c r="H947" s="3">
        <v>8971</v>
      </c>
    </row>
    <row r="948" spans="1:8" x14ac:dyDescent="0.35">
      <c r="A948" s="1">
        <v>45291</v>
      </c>
      <c r="B948" s="2">
        <f>YEAR(Data[[#This Row],[Date]])</f>
        <v>2023</v>
      </c>
      <c r="C948" s="2" t="str">
        <f>TEXT(Data[[#This Row],[Date]],"mmm")</f>
        <v>Dec</v>
      </c>
      <c r="D948" t="s">
        <v>12</v>
      </c>
      <c r="E948" t="s">
        <v>8</v>
      </c>
      <c r="F948" s="3">
        <v>10467</v>
      </c>
      <c r="G948" s="3">
        <v>3740</v>
      </c>
      <c r="H948" s="3">
        <v>6727</v>
      </c>
    </row>
    <row r="949" spans="1:8" x14ac:dyDescent="0.35">
      <c r="A949" s="1">
        <v>45291</v>
      </c>
      <c r="B949" s="2">
        <f>YEAR(Data[[#This Row],[Date]])</f>
        <v>2023</v>
      </c>
      <c r="C949" s="2" t="str">
        <f>TEXT(Data[[#This Row],[Date]],"mmm")</f>
        <v>Dec</v>
      </c>
      <c r="D949" t="s">
        <v>12</v>
      </c>
      <c r="E949" t="s">
        <v>9</v>
      </c>
      <c r="F949" s="3">
        <v>4289</v>
      </c>
      <c r="G949" s="3">
        <v>2239</v>
      </c>
      <c r="H949" s="3">
        <v>2050</v>
      </c>
    </row>
    <row r="950" spans="1:8" x14ac:dyDescent="0.35">
      <c r="A950" s="1">
        <v>45291</v>
      </c>
      <c r="B950" s="2">
        <f>YEAR(Data[[#This Row],[Date]])</f>
        <v>2023</v>
      </c>
      <c r="C950" s="2" t="str">
        <f>TEXT(Data[[#This Row],[Date]],"mmm")</f>
        <v>Dec</v>
      </c>
      <c r="D950" t="s">
        <v>12</v>
      </c>
      <c r="E950" t="s">
        <v>10</v>
      </c>
      <c r="F950" s="3">
        <v>7370</v>
      </c>
      <c r="G950" s="3">
        <v>1125</v>
      </c>
      <c r="H950" s="3">
        <v>6245</v>
      </c>
    </row>
    <row r="951" spans="1:8" x14ac:dyDescent="0.35">
      <c r="A951" s="1">
        <v>45291</v>
      </c>
      <c r="B951" s="2">
        <f>YEAR(Data[[#This Row],[Date]])</f>
        <v>2023</v>
      </c>
      <c r="C951" s="2" t="str">
        <f>TEXT(Data[[#This Row],[Date]],"mmm")</f>
        <v>Dec</v>
      </c>
      <c r="D951" t="s">
        <v>12</v>
      </c>
      <c r="E951" t="s">
        <v>11</v>
      </c>
      <c r="F951" s="3">
        <v>14504</v>
      </c>
      <c r="G951" s="3">
        <v>8473</v>
      </c>
      <c r="H951" s="3">
        <v>6031</v>
      </c>
    </row>
    <row r="952" spans="1:8" x14ac:dyDescent="0.35">
      <c r="A952" s="1">
        <v>45291</v>
      </c>
      <c r="B952" s="2">
        <f>YEAR(Data[[#This Row],[Date]])</f>
        <v>2023</v>
      </c>
      <c r="C952" s="2" t="str">
        <f>TEXT(Data[[#This Row],[Date]],"mmm")</f>
        <v>Dec</v>
      </c>
      <c r="D952" t="s">
        <v>13</v>
      </c>
      <c r="E952" t="s">
        <v>7</v>
      </c>
      <c r="F952" s="3">
        <v>17398</v>
      </c>
      <c r="G952" s="3">
        <v>6342</v>
      </c>
      <c r="H952" s="3">
        <v>11056</v>
      </c>
    </row>
    <row r="953" spans="1:8" x14ac:dyDescent="0.35">
      <c r="A953" s="1">
        <v>45291</v>
      </c>
      <c r="B953" s="2">
        <f>YEAR(Data[[#This Row],[Date]])</f>
        <v>2023</v>
      </c>
      <c r="C953" s="2" t="str">
        <f>TEXT(Data[[#This Row],[Date]],"mmm")</f>
        <v>Dec</v>
      </c>
      <c r="D953" t="s">
        <v>13</v>
      </c>
      <c r="E953" t="s">
        <v>8</v>
      </c>
      <c r="F953" s="3">
        <v>8638</v>
      </c>
      <c r="G953" s="3">
        <v>7570</v>
      </c>
      <c r="H953" s="3">
        <v>1068</v>
      </c>
    </row>
    <row r="954" spans="1:8" x14ac:dyDescent="0.35">
      <c r="A954" s="1">
        <v>45291</v>
      </c>
      <c r="B954" s="2">
        <f>YEAR(Data[[#This Row],[Date]])</f>
        <v>2023</v>
      </c>
      <c r="C954" s="2" t="str">
        <f>TEXT(Data[[#This Row],[Date]],"mmm")</f>
        <v>Dec</v>
      </c>
      <c r="D954" t="s">
        <v>13</v>
      </c>
      <c r="E954" t="s">
        <v>9</v>
      </c>
      <c r="F954" s="3">
        <v>5249</v>
      </c>
      <c r="G954" s="3">
        <v>10110</v>
      </c>
      <c r="H954" s="3">
        <v>-4861</v>
      </c>
    </row>
    <row r="955" spans="1:8" x14ac:dyDescent="0.35">
      <c r="A955" s="1">
        <v>45291</v>
      </c>
      <c r="B955" s="2">
        <f>YEAR(Data[[#This Row],[Date]])</f>
        <v>2023</v>
      </c>
      <c r="C955" s="2" t="str">
        <f>TEXT(Data[[#This Row],[Date]],"mmm")</f>
        <v>Dec</v>
      </c>
      <c r="D955" t="s">
        <v>13</v>
      </c>
      <c r="E955" t="s">
        <v>10</v>
      </c>
      <c r="F955" s="3">
        <v>9595</v>
      </c>
      <c r="G955" s="3">
        <v>14605</v>
      </c>
      <c r="H955" s="3">
        <v>-5010</v>
      </c>
    </row>
    <row r="956" spans="1:8" x14ac:dyDescent="0.35">
      <c r="A956" s="1">
        <v>45291</v>
      </c>
      <c r="B956" s="2">
        <f>YEAR(Data[[#This Row],[Date]])</f>
        <v>2023</v>
      </c>
      <c r="C956" s="2" t="str">
        <f>TEXT(Data[[#This Row],[Date]],"mmm")</f>
        <v>Dec</v>
      </c>
      <c r="D956" t="s">
        <v>13</v>
      </c>
      <c r="E956" t="s">
        <v>11</v>
      </c>
      <c r="F956" s="3">
        <v>14115</v>
      </c>
      <c r="G956" s="3">
        <v>7294</v>
      </c>
      <c r="H956" s="3">
        <v>6821</v>
      </c>
    </row>
    <row r="957" spans="1:8" x14ac:dyDescent="0.35">
      <c r="A957" s="1">
        <v>45291</v>
      </c>
      <c r="B957" s="2">
        <f>YEAR(Data[[#This Row],[Date]])</f>
        <v>2023</v>
      </c>
      <c r="C957" s="2" t="str">
        <f>TEXT(Data[[#This Row],[Date]],"mmm")</f>
        <v>Dec</v>
      </c>
      <c r="D957" t="s">
        <v>14</v>
      </c>
      <c r="E957" t="s">
        <v>7</v>
      </c>
      <c r="F957" s="3">
        <v>7757</v>
      </c>
      <c r="G957" s="3">
        <v>13595</v>
      </c>
      <c r="H957" s="3">
        <v>-5838</v>
      </c>
    </row>
    <row r="958" spans="1:8" x14ac:dyDescent="0.35">
      <c r="A958" s="1">
        <v>45291</v>
      </c>
      <c r="B958" s="2">
        <f>YEAR(Data[[#This Row],[Date]])</f>
        <v>2023</v>
      </c>
      <c r="C958" s="2" t="str">
        <f>TEXT(Data[[#This Row],[Date]],"mmm")</f>
        <v>Dec</v>
      </c>
      <c r="D958" t="s">
        <v>14</v>
      </c>
      <c r="E958" t="s">
        <v>8</v>
      </c>
      <c r="F958" s="3">
        <v>3969</v>
      </c>
      <c r="G958" s="3">
        <v>11985</v>
      </c>
      <c r="H958" s="3">
        <v>-8016</v>
      </c>
    </row>
    <row r="959" spans="1:8" x14ac:dyDescent="0.35">
      <c r="A959" s="1">
        <v>45291</v>
      </c>
      <c r="B959" s="2">
        <f>YEAR(Data[[#This Row],[Date]])</f>
        <v>2023</v>
      </c>
      <c r="C959" s="2" t="str">
        <f>TEXT(Data[[#This Row],[Date]],"mmm")</f>
        <v>Dec</v>
      </c>
      <c r="D959" t="s">
        <v>14</v>
      </c>
      <c r="E959" t="s">
        <v>9</v>
      </c>
      <c r="F959" s="3">
        <v>19275</v>
      </c>
      <c r="G959" s="3">
        <v>5470</v>
      </c>
      <c r="H959" s="3">
        <v>13805</v>
      </c>
    </row>
    <row r="960" spans="1:8" x14ac:dyDescent="0.35">
      <c r="A960" s="1">
        <v>45291</v>
      </c>
      <c r="B960" s="2">
        <f>YEAR(Data[[#This Row],[Date]])</f>
        <v>2023</v>
      </c>
      <c r="C960" s="2" t="str">
        <f>TEXT(Data[[#This Row],[Date]],"mmm")</f>
        <v>Dec</v>
      </c>
      <c r="D960" t="s">
        <v>14</v>
      </c>
      <c r="E960" t="s">
        <v>10</v>
      </c>
      <c r="F960" s="3">
        <v>12225</v>
      </c>
      <c r="G960" s="3">
        <v>10556</v>
      </c>
      <c r="H960" s="3">
        <v>1669</v>
      </c>
    </row>
    <row r="961" spans="1:8" x14ac:dyDescent="0.35">
      <c r="A961" s="1">
        <v>45291</v>
      </c>
      <c r="B961" s="2">
        <f>YEAR(Data[[#This Row],[Date]])</f>
        <v>2023</v>
      </c>
      <c r="C961" s="2" t="str">
        <f>TEXT(Data[[#This Row],[Date]],"mmm")</f>
        <v>Dec</v>
      </c>
      <c r="D961" t="s">
        <v>14</v>
      </c>
      <c r="E961" t="s">
        <v>11</v>
      </c>
      <c r="F961" s="3">
        <v>11206</v>
      </c>
      <c r="G961" s="3">
        <v>10991</v>
      </c>
      <c r="H961" s="3">
        <v>215</v>
      </c>
    </row>
    <row r="962" spans="1:8" x14ac:dyDescent="0.35">
      <c r="A962" s="1">
        <v>45322</v>
      </c>
      <c r="B962" s="2">
        <f>YEAR(Data[[#This Row],[Date]])</f>
        <v>2024</v>
      </c>
      <c r="C962" s="2" t="str">
        <f>TEXT(Data[[#This Row],[Date]],"mmm")</f>
        <v>Jan</v>
      </c>
      <c r="D962" t="s">
        <v>6</v>
      </c>
      <c r="E962" t="s">
        <v>7</v>
      </c>
      <c r="F962" s="3">
        <v>9519</v>
      </c>
      <c r="G962" s="3">
        <v>14669</v>
      </c>
      <c r="H962" s="3">
        <v>-5150</v>
      </c>
    </row>
    <row r="963" spans="1:8" x14ac:dyDescent="0.35">
      <c r="A963" s="1">
        <v>45322</v>
      </c>
      <c r="B963" s="2">
        <f>YEAR(Data[[#This Row],[Date]])</f>
        <v>2024</v>
      </c>
      <c r="C963" s="2" t="str">
        <f>TEXT(Data[[#This Row],[Date]],"mmm")</f>
        <v>Jan</v>
      </c>
      <c r="D963" t="s">
        <v>6</v>
      </c>
      <c r="E963" t="s">
        <v>8</v>
      </c>
      <c r="F963" s="3">
        <v>6612</v>
      </c>
      <c r="G963" s="3">
        <v>10710</v>
      </c>
      <c r="H963" s="3">
        <v>-4098</v>
      </c>
    </row>
    <row r="964" spans="1:8" x14ac:dyDescent="0.35">
      <c r="A964" s="1">
        <v>45322</v>
      </c>
      <c r="B964" s="2">
        <f>YEAR(Data[[#This Row],[Date]])</f>
        <v>2024</v>
      </c>
      <c r="C964" s="2" t="str">
        <f>TEXT(Data[[#This Row],[Date]],"mmm")</f>
        <v>Jan</v>
      </c>
      <c r="D964" t="s">
        <v>6</v>
      </c>
      <c r="E964" t="s">
        <v>9</v>
      </c>
      <c r="F964" s="3">
        <v>14373</v>
      </c>
      <c r="G964" s="3">
        <v>2198</v>
      </c>
      <c r="H964" s="3">
        <v>12175</v>
      </c>
    </row>
    <row r="965" spans="1:8" x14ac:dyDescent="0.35">
      <c r="A965" s="1">
        <v>45322</v>
      </c>
      <c r="B965" s="2">
        <f>YEAR(Data[[#This Row],[Date]])</f>
        <v>2024</v>
      </c>
      <c r="C965" s="2" t="str">
        <f>TEXT(Data[[#This Row],[Date]],"mmm")</f>
        <v>Jan</v>
      </c>
      <c r="D965" t="s">
        <v>6</v>
      </c>
      <c r="E965" t="s">
        <v>10</v>
      </c>
      <c r="F965" s="3">
        <v>17552</v>
      </c>
      <c r="G965" s="3">
        <v>6238</v>
      </c>
      <c r="H965" s="3">
        <v>11314</v>
      </c>
    </row>
    <row r="966" spans="1:8" x14ac:dyDescent="0.35">
      <c r="A966" s="1">
        <v>45322</v>
      </c>
      <c r="B966" s="2">
        <f>YEAR(Data[[#This Row],[Date]])</f>
        <v>2024</v>
      </c>
      <c r="C966" s="2" t="str">
        <f>TEXT(Data[[#This Row],[Date]],"mmm")</f>
        <v>Jan</v>
      </c>
      <c r="D966" t="s">
        <v>6</v>
      </c>
      <c r="E966" t="s">
        <v>11</v>
      </c>
      <c r="F966" s="3">
        <v>17577</v>
      </c>
      <c r="G966" s="3">
        <v>11666</v>
      </c>
      <c r="H966" s="3">
        <v>5911</v>
      </c>
    </row>
    <row r="967" spans="1:8" x14ac:dyDescent="0.35">
      <c r="A967" s="1">
        <v>45322</v>
      </c>
      <c r="B967" s="2">
        <f>YEAR(Data[[#This Row],[Date]])</f>
        <v>2024</v>
      </c>
      <c r="C967" s="2" t="str">
        <f>TEXT(Data[[#This Row],[Date]],"mmm")</f>
        <v>Jan</v>
      </c>
      <c r="D967" t="s">
        <v>12</v>
      </c>
      <c r="E967" t="s">
        <v>7</v>
      </c>
      <c r="F967" s="3">
        <v>17504</v>
      </c>
      <c r="G967" s="3">
        <v>8705</v>
      </c>
      <c r="H967" s="3">
        <v>8799</v>
      </c>
    </row>
    <row r="968" spans="1:8" x14ac:dyDescent="0.35">
      <c r="A968" s="1">
        <v>45322</v>
      </c>
      <c r="B968" s="2">
        <f>YEAR(Data[[#This Row],[Date]])</f>
        <v>2024</v>
      </c>
      <c r="C968" s="2" t="str">
        <f>TEXT(Data[[#This Row],[Date]],"mmm")</f>
        <v>Jan</v>
      </c>
      <c r="D968" t="s">
        <v>12</v>
      </c>
      <c r="E968" t="s">
        <v>8</v>
      </c>
      <c r="F968" s="3">
        <v>5719</v>
      </c>
      <c r="G968" s="3">
        <v>1302</v>
      </c>
      <c r="H968" s="3">
        <v>4417</v>
      </c>
    </row>
    <row r="969" spans="1:8" x14ac:dyDescent="0.35">
      <c r="A969" s="1">
        <v>45322</v>
      </c>
      <c r="B969" s="2">
        <f>YEAR(Data[[#This Row],[Date]])</f>
        <v>2024</v>
      </c>
      <c r="C969" s="2" t="str">
        <f>TEXT(Data[[#This Row],[Date]],"mmm")</f>
        <v>Jan</v>
      </c>
      <c r="D969" t="s">
        <v>12</v>
      </c>
      <c r="E969" t="s">
        <v>9</v>
      </c>
      <c r="F969" s="3">
        <v>14144</v>
      </c>
      <c r="G969" s="3">
        <v>13875</v>
      </c>
      <c r="H969" s="3">
        <v>269</v>
      </c>
    </row>
    <row r="970" spans="1:8" x14ac:dyDescent="0.35">
      <c r="A970" s="1">
        <v>45322</v>
      </c>
      <c r="B970" s="2">
        <f>YEAR(Data[[#This Row],[Date]])</f>
        <v>2024</v>
      </c>
      <c r="C970" s="2" t="str">
        <f>TEXT(Data[[#This Row],[Date]],"mmm")</f>
        <v>Jan</v>
      </c>
      <c r="D970" t="s">
        <v>12</v>
      </c>
      <c r="E970" t="s">
        <v>10</v>
      </c>
      <c r="F970" s="3">
        <v>19370</v>
      </c>
      <c r="G970" s="3">
        <v>11055</v>
      </c>
      <c r="H970" s="3">
        <v>8315</v>
      </c>
    </row>
    <row r="971" spans="1:8" x14ac:dyDescent="0.35">
      <c r="A971" s="1">
        <v>45322</v>
      </c>
      <c r="B971" s="2">
        <f>YEAR(Data[[#This Row],[Date]])</f>
        <v>2024</v>
      </c>
      <c r="C971" s="2" t="str">
        <f>TEXT(Data[[#This Row],[Date]],"mmm")</f>
        <v>Jan</v>
      </c>
      <c r="D971" t="s">
        <v>12</v>
      </c>
      <c r="E971" t="s">
        <v>11</v>
      </c>
      <c r="F971" s="3">
        <v>6440</v>
      </c>
      <c r="G971" s="3">
        <v>5909</v>
      </c>
      <c r="H971" s="3">
        <v>531</v>
      </c>
    </row>
    <row r="972" spans="1:8" x14ac:dyDescent="0.35">
      <c r="A972" s="1">
        <v>45322</v>
      </c>
      <c r="B972" s="2">
        <f>YEAR(Data[[#This Row],[Date]])</f>
        <v>2024</v>
      </c>
      <c r="C972" s="2" t="str">
        <f>TEXT(Data[[#This Row],[Date]],"mmm")</f>
        <v>Jan</v>
      </c>
      <c r="D972" t="s">
        <v>13</v>
      </c>
      <c r="E972" t="s">
        <v>7</v>
      </c>
      <c r="F972" s="3">
        <v>5072</v>
      </c>
      <c r="G972" s="3">
        <v>14598</v>
      </c>
      <c r="H972" s="3">
        <v>-9526</v>
      </c>
    </row>
    <row r="973" spans="1:8" x14ac:dyDescent="0.35">
      <c r="A973" s="1">
        <v>45322</v>
      </c>
      <c r="B973" s="2">
        <f>YEAR(Data[[#This Row],[Date]])</f>
        <v>2024</v>
      </c>
      <c r="C973" s="2" t="str">
        <f>TEXT(Data[[#This Row],[Date]],"mmm")</f>
        <v>Jan</v>
      </c>
      <c r="D973" t="s">
        <v>13</v>
      </c>
      <c r="E973" t="s">
        <v>8</v>
      </c>
      <c r="F973" s="3">
        <v>16287</v>
      </c>
      <c r="G973" s="3">
        <v>14965</v>
      </c>
      <c r="H973" s="3">
        <v>1322</v>
      </c>
    </row>
    <row r="974" spans="1:8" x14ac:dyDescent="0.35">
      <c r="A974" s="1">
        <v>45322</v>
      </c>
      <c r="B974" s="2">
        <f>YEAR(Data[[#This Row],[Date]])</f>
        <v>2024</v>
      </c>
      <c r="C974" s="2" t="str">
        <f>TEXT(Data[[#This Row],[Date]],"mmm")</f>
        <v>Jan</v>
      </c>
      <c r="D974" t="s">
        <v>13</v>
      </c>
      <c r="E974" t="s">
        <v>9</v>
      </c>
      <c r="F974" s="3">
        <v>11519</v>
      </c>
      <c r="G974" s="3">
        <v>14380</v>
      </c>
      <c r="H974" s="3">
        <v>-2861</v>
      </c>
    </row>
    <row r="975" spans="1:8" x14ac:dyDescent="0.35">
      <c r="A975" s="1">
        <v>45322</v>
      </c>
      <c r="B975" s="2">
        <f>YEAR(Data[[#This Row],[Date]])</f>
        <v>2024</v>
      </c>
      <c r="C975" s="2" t="str">
        <f>TEXT(Data[[#This Row],[Date]],"mmm")</f>
        <v>Jan</v>
      </c>
      <c r="D975" t="s">
        <v>13</v>
      </c>
      <c r="E975" t="s">
        <v>10</v>
      </c>
      <c r="F975" s="3">
        <v>13865</v>
      </c>
      <c r="G975" s="3">
        <v>9125</v>
      </c>
      <c r="H975" s="3">
        <v>4740</v>
      </c>
    </row>
    <row r="976" spans="1:8" x14ac:dyDescent="0.35">
      <c r="A976" s="1">
        <v>45322</v>
      </c>
      <c r="B976" s="2">
        <f>YEAR(Data[[#This Row],[Date]])</f>
        <v>2024</v>
      </c>
      <c r="C976" s="2" t="str">
        <f>TEXT(Data[[#This Row],[Date]],"mmm")</f>
        <v>Jan</v>
      </c>
      <c r="D976" t="s">
        <v>13</v>
      </c>
      <c r="E976" t="s">
        <v>11</v>
      </c>
      <c r="F976" s="3">
        <v>5291</v>
      </c>
      <c r="G976" s="3">
        <v>5033</v>
      </c>
      <c r="H976" s="3">
        <v>258</v>
      </c>
    </row>
    <row r="977" spans="1:8" x14ac:dyDescent="0.35">
      <c r="A977" s="1">
        <v>45322</v>
      </c>
      <c r="B977" s="2">
        <f>YEAR(Data[[#This Row],[Date]])</f>
        <v>2024</v>
      </c>
      <c r="C977" s="2" t="str">
        <f>TEXT(Data[[#This Row],[Date]],"mmm")</f>
        <v>Jan</v>
      </c>
      <c r="D977" t="s">
        <v>14</v>
      </c>
      <c r="E977" t="s">
        <v>7</v>
      </c>
      <c r="F977" s="3">
        <v>7105</v>
      </c>
      <c r="G977" s="3">
        <v>1703</v>
      </c>
      <c r="H977" s="3">
        <v>5402</v>
      </c>
    </row>
    <row r="978" spans="1:8" x14ac:dyDescent="0.35">
      <c r="A978" s="1">
        <v>45322</v>
      </c>
      <c r="B978" s="2">
        <f>YEAR(Data[[#This Row],[Date]])</f>
        <v>2024</v>
      </c>
      <c r="C978" s="2" t="str">
        <f>TEXT(Data[[#This Row],[Date]],"mmm")</f>
        <v>Jan</v>
      </c>
      <c r="D978" t="s">
        <v>14</v>
      </c>
      <c r="E978" t="s">
        <v>8</v>
      </c>
      <c r="F978" s="3">
        <v>10133</v>
      </c>
      <c r="G978" s="3">
        <v>1574</v>
      </c>
      <c r="H978" s="3">
        <v>8559</v>
      </c>
    </row>
    <row r="979" spans="1:8" x14ac:dyDescent="0.35">
      <c r="A979" s="1">
        <v>45322</v>
      </c>
      <c r="B979" s="2">
        <f>YEAR(Data[[#This Row],[Date]])</f>
        <v>2024</v>
      </c>
      <c r="C979" s="2" t="str">
        <f>TEXT(Data[[#This Row],[Date]],"mmm")</f>
        <v>Jan</v>
      </c>
      <c r="D979" t="s">
        <v>14</v>
      </c>
      <c r="E979" t="s">
        <v>9</v>
      </c>
      <c r="F979" s="3">
        <v>7704</v>
      </c>
      <c r="G979" s="3">
        <v>12424</v>
      </c>
      <c r="H979" s="3">
        <v>-4720</v>
      </c>
    </row>
    <row r="980" spans="1:8" x14ac:dyDescent="0.35">
      <c r="A980" s="1">
        <v>45322</v>
      </c>
      <c r="B980" s="2">
        <f>YEAR(Data[[#This Row],[Date]])</f>
        <v>2024</v>
      </c>
      <c r="C980" s="2" t="str">
        <f>TEXT(Data[[#This Row],[Date]],"mmm")</f>
        <v>Jan</v>
      </c>
      <c r="D980" t="s">
        <v>14</v>
      </c>
      <c r="E980" t="s">
        <v>10</v>
      </c>
      <c r="F980" s="3">
        <v>9848</v>
      </c>
      <c r="G980" s="3">
        <v>6208</v>
      </c>
      <c r="H980" s="3">
        <v>3640</v>
      </c>
    </row>
    <row r="981" spans="1:8" x14ac:dyDescent="0.35">
      <c r="A981" s="1">
        <v>45322</v>
      </c>
      <c r="B981" s="2">
        <f>YEAR(Data[[#This Row],[Date]])</f>
        <v>2024</v>
      </c>
      <c r="C981" s="2" t="str">
        <f>TEXT(Data[[#This Row],[Date]],"mmm")</f>
        <v>Jan</v>
      </c>
      <c r="D981" t="s">
        <v>14</v>
      </c>
      <c r="E981" t="s">
        <v>11</v>
      </c>
      <c r="F981" s="3">
        <v>14975</v>
      </c>
      <c r="G981" s="3">
        <v>7924</v>
      </c>
      <c r="H981" s="3">
        <v>7051</v>
      </c>
    </row>
    <row r="982" spans="1:8" x14ac:dyDescent="0.35">
      <c r="A982" s="1">
        <v>45351</v>
      </c>
      <c r="B982" s="2">
        <f>YEAR(Data[[#This Row],[Date]])</f>
        <v>2024</v>
      </c>
      <c r="C982" s="2" t="str">
        <f>TEXT(Data[[#This Row],[Date]],"mmm")</f>
        <v>Feb</v>
      </c>
      <c r="D982" t="s">
        <v>6</v>
      </c>
      <c r="E982" t="s">
        <v>7</v>
      </c>
      <c r="F982" s="3">
        <v>2488</v>
      </c>
      <c r="G982" s="3">
        <v>8114</v>
      </c>
      <c r="H982" s="3">
        <v>-5626</v>
      </c>
    </row>
    <row r="983" spans="1:8" x14ac:dyDescent="0.35">
      <c r="A983" s="1">
        <v>45351</v>
      </c>
      <c r="B983" s="2">
        <f>YEAR(Data[[#This Row],[Date]])</f>
        <v>2024</v>
      </c>
      <c r="C983" s="2" t="str">
        <f>TEXT(Data[[#This Row],[Date]],"mmm")</f>
        <v>Feb</v>
      </c>
      <c r="D983" t="s">
        <v>6</v>
      </c>
      <c r="E983" t="s">
        <v>8</v>
      </c>
      <c r="F983" s="3">
        <v>17740</v>
      </c>
      <c r="G983" s="3">
        <v>4173</v>
      </c>
      <c r="H983" s="3">
        <v>13567</v>
      </c>
    </row>
    <row r="984" spans="1:8" x14ac:dyDescent="0.35">
      <c r="A984" s="1">
        <v>45351</v>
      </c>
      <c r="B984" s="2">
        <f>YEAR(Data[[#This Row],[Date]])</f>
        <v>2024</v>
      </c>
      <c r="C984" s="2" t="str">
        <f>TEXT(Data[[#This Row],[Date]],"mmm")</f>
        <v>Feb</v>
      </c>
      <c r="D984" t="s">
        <v>6</v>
      </c>
      <c r="E984" t="s">
        <v>9</v>
      </c>
      <c r="F984" s="3">
        <v>3667</v>
      </c>
      <c r="G984" s="3">
        <v>10829</v>
      </c>
      <c r="H984" s="3">
        <v>-7162</v>
      </c>
    </row>
    <row r="985" spans="1:8" x14ac:dyDescent="0.35">
      <c r="A985" s="1">
        <v>45351</v>
      </c>
      <c r="B985" s="2">
        <f>YEAR(Data[[#This Row],[Date]])</f>
        <v>2024</v>
      </c>
      <c r="C985" s="2" t="str">
        <f>TEXT(Data[[#This Row],[Date]],"mmm")</f>
        <v>Feb</v>
      </c>
      <c r="D985" t="s">
        <v>6</v>
      </c>
      <c r="E985" t="s">
        <v>10</v>
      </c>
      <c r="F985" s="3">
        <v>6114</v>
      </c>
      <c r="G985" s="3">
        <v>4553</v>
      </c>
      <c r="H985" s="3">
        <v>1561</v>
      </c>
    </row>
    <row r="986" spans="1:8" x14ac:dyDescent="0.35">
      <c r="A986" s="1">
        <v>45351</v>
      </c>
      <c r="B986" s="2">
        <f>YEAR(Data[[#This Row],[Date]])</f>
        <v>2024</v>
      </c>
      <c r="C986" s="2" t="str">
        <f>TEXT(Data[[#This Row],[Date]],"mmm")</f>
        <v>Feb</v>
      </c>
      <c r="D986" t="s">
        <v>6</v>
      </c>
      <c r="E986" t="s">
        <v>11</v>
      </c>
      <c r="F986" s="3">
        <v>9761</v>
      </c>
      <c r="G986" s="3">
        <v>2000</v>
      </c>
      <c r="H986" s="3">
        <v>7761</v>
      </c>
    </row>
    <row r="987" spans="1:8" x14ac:dyDescent="0.35">
      <c r="A987" s="1">
        <v>45351</v>
      </c>
      <c r="B987" s="2">
        <f>YEAR(Data[[#This Row],[Date]])</f>
        <v>2024</v>
      </c>
      <c r="C987" s="2" t="str">
        <f>TEXT(Data[[#This Row],[Date]],"mmm")</f>
        <v>Feb</v>
      </c>
      <c r="D987" t="s">
        <v>12</v>
      </c>
      <c r="E987" t="s">
        <v>7</v>
      </c>
      <c r="F987" s="3">
        <v>17638</v>
      </c>
      <c r="G987" s="3">
        <v>10042</v>
      </c>
      <c r="H987" s="3">
        <v>7596</v>
      </c>
    </row>
    <row r="988" spans="1:8" x14ac:dyDescent="0.35">
      <c r="A988" s="1">
        <v>45351</v>
      </c>
      <c r="B988" s="2">
        <f>YEAR(Data[[#This Row],[Date]])</f>
        <v>2024</v>
      </c>
      <c r="C988" s="2" t="str">
        <f>TEXT(Data[[#This Row],[Date]],"mmm")</f>
        <v>Feb</v>
      </c>
      <c r="D988" t="s">
        <v>12</v>
      </c>
      <c r="E988" t="s">
        <v>8</v>
      </c>
      <c r="F988" s="3">
        <v>19772</v>
      </c>
      <c r="G988" s="3">
        <v>6450</v>
      </c>
      <c r="H988" s="3">
        <v>13322</v>
      </c>
    </row>
    <row r="989" spans="1:8" x14ac:dyDescent="0.35">
      <c r="A989" s="1">
        <v>45351</v>
      </c>
      <c r="B989" s="2">
        <f>YEAR(Data[[#This Row],[Date]])</f>
        <v>2024</v>
      </c>
      <c r="C989" s="2" t="str">
        <f>TEXT(Data[[#This Row],[Date]],"mmm")</f>
        <v>Feb</v>
      </c>
      <c r="D989" t="s">
        <v>12</v>
      </c>
      <c r="E989" t="s">
        <v>9</v>
      </c>
      <c r="F989" s="3">
        <v>5712</v>
      </c>
      <c r="G989" s="3">
        <v>2367</v>
      </c>
      <c r="H989" s="3">
        <v>3345</v>
      </c>
    </row>
    <row r="990" spans="1:8" x14ac:dyDescent="0.35">
      <c r="A990" s="1">
        <v>45351</v>
      </c>
      <c r="B990" s="2">
        <f>YEAR(Data[[#This Row],[Date]])</f>
        <v>2024</v>
      </c>
      <c r="C990" s="2" t="str">
        <f>TEXT(Data[[#This Row],[Date]],"mmm")</f>
        <v>Feb</v>
      </c>
      <c r="D990" t="s">
        <v>12</v>
      </c>
      <c r="E990" t="s">
        <v>10</v>
      </c>
      <c r="F990" s="3">
        <v>10189</v>
      </c>
      <c r="G990" s="3">
        <v>10013</v>
      </c>
      <c r="H990" s="3">
        <v>176</v>
      </c>
    </row>
    <row r="991" spans="1:8" x14ac:dyDescent="0.35">
      <c r="A991" s="1">
        <v>45351</v>
      </c>
      <c r="B991" s="2">
        <f>YEAR(Data[[#This Row],[Date]])</f>
        <v>2024</v>
      </c>
      <c r="C991" s="2" t="str">
        <f>TEXT(Data[[#This Row],[Date]],"mmm")</f>
        <v>Feb</v>
      </c>
      <c r="D991" t="s">
        <v>12</v>
      </c>
      <c r="E991" t="s">
        <v>11</v>
      </c>
      <c r="F991" s="3">
        <v>18838</v>
      </c>
      <c r="G991" s="3">
        <v>10816</v>
      </c>
      <c r="H991" s="3">
        <v>8022</v>
      </c>
    </row>
    <row r="992" spans="1:8" x14ac:dyDescent="0.35">
      <c r="A992" s="1">
        <v>45351</v>
      </c>
      <c r="B992" s="2">
        <f>YEAR(Data[[#This Row],[Date]])</f>
        <v>2024</v>
      </c>
      <c r="C992" s="2" t="str">
        <f>TEXT(Data[[#This Row],[Date]],"mmm")</f>
        <v>Feb</v>
      </c>
      <c r="D992" t="s">
        <v>13</v>
      </c>
      <c r="E992" t="s">
        <v>7</v>
      </c>
      <c r="F992" s="3">
        <v>5726</v>
      </c>
      <c r="G992" s="3">
        <v>8232</v>
      </c>
      <c r="H992" s="3">
        <v>-2506</v>
      </c>
    </row>
    <row r="993" spans="1:8" x14ac:dyDescent="0.35">
      <c r="A993" s="1">
        <v>45351</v>
      </c>
      <c r="B993" s="2">
        <f>YEAR(Data[[#This Row],[Date]])</f>
        <v>2024</v>
      </c>
      <c r="C993" s="2" t="str">
        <f>TEXT(Data[[#This Row],[Date]],"mmm")</f>
        <v>Feb</v>
      </c>
      <c r="D993" t="s">
        <v>13</v>
      </c>
      <c r="E993" t="s">
        <v>8</v>
      </c>
      <c r="F993" s="3">
        <v>6806</v>
      </c>
      <c r="G993" s="3">
        <v>3190</v>
      </c>
      <c r="H993" s="3">
        <v>3616</v>
      </c>
    </row>
    <row r="994" spans="1:8" x14ac:dyDescent="0.35">
      <c r="A994" s="1">
        <v>45351</v>
      </c>
      <c r="B994" s="2">
        <f>YEAR(Data[[#This Row],[Date]])</f>
        <v>2024</v>
      </c>
      <c r="C994" s="2" t="str">
        <f>TEXT(Data[[#This Row],[Date]],"mmm")</f>
        <v>Feb</v>
      </c>
      <c r="D994" t="s">
        <v>13</v>
      </c>
      <c r="E994" t="s">
        <v>9</v>
      </c>
      <c r="F994" s="3">
        <v>11108</v>
      </c>
      <c r="G994" s="3">
        <v>13178</v>
      </c>
      <c r="H994" s="3">
        <v>-2070</v>
      </c>
    </row>
    <row r="995" spans="1:8" x14ac:dyDescent="0.35">
      <c r="A995" s="1">
        <v>45351</v>
      </c>
      <c r="B995" s="2">
        <f>YEAR(Data[[#This Row],[Date]])</f>
        <v>2024</v>
      </c>
      <c r="C995" s="2" t="str">
        <f>TEXT(Data[[#This Row],[Date]],"mmm")</f>
        <v>Feb</v>
      </c>
      <c r="D995" t="s">
        <v>13</v>
      </c>
      <c r="E995" t="s">
        <v>10</v>
      </c>
      <c r="F995" s="3">
        <v>4875</v>
      </c>
      <c r="G995" s="3">
        <v>6592</v>
      </c>
      <c r="H995" s="3">
        <v>-1717</v>
      </c>
    </row>
    <row r="996" spans="1:8" x14ac:dyDescent="0.35">
      <c r="A996" s="1">
        <v>45351</v>
      </c>
      <c r="B996" s="2">
        <f>YEAR(Data[[#This Row],[Date]])</f>
        <v>2024</v>
      </c>
      <c r="C996" s="2" t="str">
        <f>TEXT(Data[[#This Row],[Date]],"mmm")</f>
        <v>Feb</v>
      </c>
      <c r="D996" t="s">
        <v>13</v>
      </c>
      <c r="E996" t="s">
        <v>11</v>
      </c>
      <c r="F996" s="3">
        <v>19824</v>
      </c>
      <c r="G996" s="3">
        <v>13592</v>
      </c>
      <c r="H996" s="3">
        <v>6232</v>
      </c>
    </row>
    <row r="997" spans="1:8" x14ac:dyDescent="0.35">
      <c r="A997" s="1">
        <v>45351</v>
      </c>
      <c r="B997" s="2">
        <f>YEAR(Data[[#This Row],[Date]])</f>
        <v>2024</v>
      </c>
      <c r="C997" s="2" t="str">
        <f>TEXT(Data[[#This Row],[Date]],"mmm")</f>
        <v>Feb</v>
      </c>
      <c r="D997" t="s">
        <v>14</v>
      </c>
      <c r="E997" t="s">
        <v>7</v>
      </c>
      <c r="F997" s="3">
        <v>10927</v>
      </c>
      <c r="G997" s="3">
        <v>12760</v>
      </c>
      <c r="H997" s="3">
        <v>-1833</v>
      </c>
    </row>
    <row r="998" spans="1:8" x14ac:dyDescent="0.35">
      <c r="A998" s="1">
        <v>45351</v>
      </c>
      <c r="B998" s="2">
        <f>YEAR(Data[[#This Row],[Date]])</f>
        <v>2024</v>
      </c>
      <c r="C998" s="2" t="str">
        <f>TEXT(Data[[#This Row],[Date]],"mmm")</f>
        <v>Feb</v>
      </c>
      <c r="D998" t="s">
        <v>14</v>
      </c>
      <c r="E998" t="s">
        <v>8</v>
      </c>
      <c r="F998" s="3">
        <v>16437</v>
      </c>
      <c r="G998" s="3">
        <v>12530</v>
      </c>
      <c r="H998" s="3">
        <v>3907</v>
      </c>
    </row>
    <row r="999" spans="1:8" x14ac:dyDescent="0.35">
      <c r="A999" s="1">
        <v>45351</v>
      </c>
      <c r="B999" s="2">
        <f>YEAR(Data[[#This Row],[Date]])</f>
        <v>2024</v>
      </c>
      <c r="C999" s="2" t="str">
        <f>TEXT(Data[[#This Row],[Date]],"mmm")</f>
        <v>Feb</v>
      </c>
      <c r="D999" t="s">
        <v>14</v>
      </c>
      <c r="E999" t="s">
        <v>9</v>
      </c>
      <c r="F999" s="3">
        <v>9010</v>
      </c>
      <c r="G999" s="3">
        <v>12207</v>
      </c>
      <c r="H999" s="3">
        <v>-3197</v>
      </c>
    </row>
    <row r="1000" spans="1:8" x14ac:dyDescent="0.35">
      <c r="A1000" s="1">
        <v>45351</v>
      </c>
      <c r="B1000" s="2">
        <f>YEAR(Data[[#This Row],[Date]])</f>
        <v>2024</v>
      </c>
      <c r="C1000" s="2" t="str">
        <f>TEXT(Data[[#This Row],[Date]],"mmm")</f>
        <v>Feb</v>
      </c>
      <c r="D1000" t="s">
        <v>14</v>
      </c>
      <c r="E1000" t="s">
        <v>10</v>
      </c>
      <c r="F1000" s="3">
        <v>4989</v>
      </c>
      <c r="G1000" s="3">
        <v>13040</v>
      </c>
      <c r="H1000" s="3">
        <v>-8051</v>
      </c>
    </row>
    <row r="1001" spans="1:8" x14ac:dyDescent="0.35">
      <c r="A1001" s="1">
        <v>45351</v>
      </c>
      <c r="B1001" s="2">
        <f>YEAR(Data[[#This Row],[Date]])</f>
        <v>2024</v>
      </c>
      <c r="C1001" s="2" t="str">
        <f>TEXT(Data[[#This Row],[Date]],"mmm")</f>
        <v>Feb</v>
      </c>
      <c r="D1001" t="s">
        <v>14</v>
      </c>
      <c r="E1001" t="s">
        <v>11</v>
      </c>
      <c r="F1001" s="3">
        <v>11218</v>
      </c>
      <c r="G1001" s="3">
        <v>7228</v>
      </c>
      <c r="H1001" s="3">
        <v>3990</v>
      </c>
    </row>
    <row r="1002" spans="1:8" x14ac:dyDescent="0.35">
      <c r="A1002" s="1">
        <v>45382</v>
      </c>
      <c r="B1002" s="2">
        <f>YEAR(Data[[#This Row],[Date]])</f>
        <v>2024</v>
      </c>
      <c r="C1002" s="2" t="str">
        <f>TEXT(Data[[#This Row],[Date]],"mmm")</f>
        <v>Mar</v>
      </c>
      <c r="D1002" t="s">
        <v>6</v>
      </c>
      <c r="E1002" t="s">
        <v>7</v>
      </c>
      <c r="F1002" s="3">
        <v>8471</v>
      </c>
      <c r="G1002" s="3">
        <v>3863</v>
      </c>
      <c r="H1002" s="3">
        <v>4608</v>
      </c>
    </row>
    <row r="1003" spans="1:8" x14ac:dyDescent="0.35">
      <c r="A1003" s="1">
        <v>45382</v>
      </c>
      <c r="B1003" s="2">
        <f>YEAR(Data[[#This Row],[Date]])</f>
        <v>2024</v>
      </c>
      <c r="C1003" s="2" t="str">
        <f>TEXT(Data[[#This Row],[Date]],"mmm")</f>
        <v>Mar</v>
      </c>
      <c r="D1003" t="s">
        <v>6</v>
      </c>
      <c r="E1003" t="s">
        <v>8</v>
      </c>
      <c r="F1003" s="3">
        <v>12693</v>
      </c>
      <c r="G1003" s="3">
        <v>11139</v>
      </c>
      <c r="H1003" s="3">
        <v>1554</v>
      </c>
    </row>
    <row r="1004" spans="1:8" x14ac:dyDescent="0.35">
      <c r="A1004" s="1">
        <v>45382</v>
      </c>
      <c r="B1004" s="2">
        <f>YEAR(Data[[#This Row],[Date]])</f>
        <v>2024</v>
      </c>
      <c r="C1004" s="2" t="str">
        <f>TEXT(Data[[#This Row],[Date]],"mmm")</f>
        <v>Mar</v>
      </c>
      <c r="D1004" t="s">
        <v>6</v>
      </c>
      <c r="E1004" t="s">
        <v>9</v>
      </c>
      <c r="F1004" s="3">
        <v>3177</v>
      </c>
      <c r="G1004" s="3">
        <v>5760</v>
      </c>
      <c r="H1004" s="3">
        <v>-2583</v>
      </c>
    </row>
    <row r="1005" spans="1:8" x14ac:dyDescent="0.35">
      <c r="A1005" s="1">
        <v>45382</v>
      </c>
      <c r="B1005" s="2">
        <f>YEAR(Data[[#This Row],[Date]])</f>
        <v>2024</v>
      </c>
      <c r="C1005" s="2" t="str">
        <f>TEXT(Data[[#This Row],[Date]],"mmm")</f>
        <v>Mar</v>
      </c>
      <c r="D1005" t="s">
        <v>6</v>
      </c>
      <c r="E1005" t="s">
        <v>10</v>
      </c>
      <c r="F1005" s="3">
        <v>2011</v>
      </c>
      <c r="G1005" s="3">
        <v>6252</v>
      </c>
      <c r="H1005" s="3">
        <v>-4241</v>
      </c>
    </row>
    <row r="1006" spans="1:8" x14ac:dyDescent="0.35">
      <c r="A1006" s="1">
        <v>45382</v>
      </c>
      <c r="B1006" s="2">
        <f>YEAR(Data[[#This Row],[Date]])</f>
        <v>2024</v>
      </c>
      <c r="C1006" s="2" t="str">
        <f>TEXT(Data[[#This Row],[Date]],"mmm")</f>
        <v>Mar</v>
      </c>
      <c r="D1006" t="s">
        <v>6</v>
      </c>
      <c r="E1006" t="s">
        <v>11</v>
      </c>
      <c r="F1006" s="3">
        <v>18353</v>
      </c>
      <c r="G1006" s="3">
        <v>5399</v>
      </c>
      <c r="H1006" s="3">
        <v>12954</v>
      </c>
    </row>
    <row r="1007" spans="1:8" x14ac:dyDescent="0.35">
      <c r="A1007" s="1">
        <v>45382</v>
      </c>
      <c r="B1007" s="2">
        <f>YEAR(Data[[#This Row],[Date]])</f>
        <v>2024</v>
      </c>
      <c r="C1007" s="2" t="str">
        <f>TEXT(Data[[#This Row],[Date]],"mmm")</f>
        <v>Mar</v>
      </c>
      <c r="D1007" t="s">
        <v>12</v>
      </c>
      <c r="E1007" t="s">
        <v>7</v>
      </c>
      <c r="F1007" s="3">
        <v>13556</v>
      </c>
      <c r="G1007" s="3">
        <v>12214</v>
      </c>
      <c r="H1007" s="3">
        <v>1342</v>
      </c>
    </row>
    <row r="1008" spans="1:8" x14ac:dyDescent="0.35">
      <c r="A1008" s="1">
        <v>45382</v>
      </c>
      <c r="B1008" s="2">
        <f>YEAR(Data[[#This Row],[Date]])</f>
        <v>2024</v>
      </c>
      <c r="C1008" s="2" t="str">
        <f>TEXT(Data[[#This Row],[Date]],"mmm")</f>
        <v>Mar</v>
      </c>
      <c r="D1008" t="s">
        <v>12</v>
      </c>
      <c r="E1008" t="s">
        <v>8</v>
      </c>
      <c r="F1008" s="3">
        <v>13563</v>
      </c>
      <c r="G1008" s="3">
        <v>12022</v>
      </c>
      <c r="H1008" s="3">
        <v>1541</v>
      </c>
    </row>
    <row r="1009" spans="1:8" x14ac:dyDescent="0.35">
      <c r="A1009" s="1">
        <v>45382</v>
      </c>
      <c r="B1009" s="2">
        <f>YEAR(Data[[#This Row],[Date]])</f>
        <v>2024</v>
      </c>
      <c r="C1009" s="2" t="str">
        <f>TEXT(Data[[#This Row],[Date]],"mmm")</f>
        <v>Mar</v>
      </c>
      <c r="D1009" t="s">
        <v>12</v>
      </c>
      <c r="E1009" t="s">
        <v>9</v>
      </c>
      <c r="F1009" s="3">
        <v>10234</v>
      </c>
      <c r="G1009" s="3">
        <v>10135</v>
      </c>
      <c r="H1009" s="3">
        <v>99</v>
      </c>
    </row>
    <row r="1010" spans="1:8" x14ac:dyDescent="0.35">
      <c r="A1010" s="1">
        <v>45382</v>
      </c>
      <c r="B1010" s="2">
        <f>YEAR(Data[[#This Row],[Date]])</f>
        <v>2024</v>
      </c>
      <c r="C1010" s="2" t="str">
        <f>TEXT(Data[[#This Row],[Date]],"mmm")</f>
        <v>Mar</v>
      </c>
      <c r="D1010" t="s">
        <v>12</v>
      </c>
      <c r="E1010" t="s">
        <v>10</v>
      </c>
      <c r="F1010" s="3">
        <v>18173</v>
      </c>
      <c r="G1010" s="3">
        <v>11737</v>
      </c>
      <c r="H1010" s="3">
        <v>6436</v>
      </c>
    </row>
    <row r="1011" spans="1:8" x14ac:dyDescent="0.35">
      <c r="A1011" s="1">
        <v>45382</v>
      </c>
      <c r="B1011" s="2">
        <f>YEAR(Data[[#This Row],[Date]])</f>
        <v>2024</v>
      </c>
      <c r="C1011" s="2" t="str">
        <f>TEXT(Data[[#This Row],[Date]],"mmm")</f>
        <v>Mar</v>
      </c>
      <c r="D1011" t="s">
        <v>12</v>
      </c>
      <c r="E1011" t="s">
        <v>11</v>
      </c>
      <c r="F1011" s="3">
        <v>15178</v>
      </c>
      <c r="G1011" s="3">
        <v>7570</v>
      </c>
      <c r="H1011" s="3">
        <v>7608</v>
      </c>
    </row>
    <row r="1012" spans="1:8" x14ac:dyDescent="0.35">
      <c r="A1012" s="1">
        <v>45382</v>
      </c>
      <c r="B1012" s="2">
        <f>YEAR(Data[[#This Row],[Date]])</f>
        <v>2024</v>
      </c>
      <c r="C1012" s="2" t="str">
        <f>TEXT(Data[[#This Row],[Date]],"mmm")</f>
        <v>Mar</v>
      </c>
      <c r="D1012" t="s">
        <v>13</v>
      </c>
      <c r="E1012" t="s">
        <v>7</v>
      </c>
      <c r="F1012" s="3">
        <v>2406</v>
      </c>
      <c r="G1012" s="3">
        <v>10206</v>
      </c>
      <c r="H1012" s="3">
        <v>-7800</v>
      </c>
    </row>
    <row r="1013" spans="1:8" x14ac:dyDescent="0.35">
      <c r="A1013" s="1">
        <v>45382</v>
      </c>
      <c r="B1013" s="2">
        <f>YEAR(Data[[#This Row],[Date]])</f>
        <v>2024</v>
      </c>
      <c r="C1013" s="2" t="str">
        <f>TEXT(Data[[#This Row],[Date]],"mmm")</f>
        <v>Mar</v>
      </c>
      <c r="D1013" t="s">
        <v>13</v>
      </c>
      <c r="E1013" t="s">
        <v>8</v>
      </c>
      <c r="F1013" s="3">
        <v>6431</v>
      </c>
      <c r="G1013" s="3">
        <v>11030</v>
      </c>
      <c r="H1013" s="3">
        <v>-4599</v>
      </c>
    </row>
    <row r="1014" spans="1:8" x14ac:dyDescent="0.35">
      <c r="A1014" s="1">
        <v>45382</v>
      </c>
      <c r="B1014" s="2">
        <f>YEAR(Data[[#This Row],[Date]])</f>
        <v>2024</v>
      </c>
      <c r="C1014" s="2" t="str">
        <f>TEXT(Data[[#This Row],[Date]],"mmm")</f>
        <v>Mar</v>
      </c>
      <c r="D1014" t="s">
        <v>13</v>
      </c>
      <c r="E1014" t="s">
        <v>9</v>
      </c>
      <c r="F1014" s="3">
        <v>8542</v>
      </c>
      <c r="G1014" s="3">
        <v>7936</v>
      </c>
      <c r="H1014" s="3">
        <v>606</v>
      </c>
    </row>
    <row r="1015" spans="1:8" x14ac:dyDescent="0.35">
      <c r="A1015" s="1">
        <v>45382</v>
      </c>
      <c r="B1015" s="2">
        <f>YEAR(Data[[#This Row],[Date]])</f>
        <v>2024</v>
      </c>
      <c r="C1015" s="2" t="str">
        <f>TEXT(Data[[#This Row],[Date]],"mmm")</f>
        <v>Mar</v>
      </c>
      <c r="D1015" t="s">
        <v>13</v>
      </c>
      <c r="E1015" t="s">
        <v>10</v>
      </c>
      <c r="F1015" s="3">
        <v>10906</v>
      </c>
      <c r="G1015" s="3">
        <v>5146</v>
      </c>
      <c r="H1015" s="3">
        <v>5760</v>
      </c>
    </row>
    <row r="1016" spans="1:8" x14ac:dyDescent="0.35">
      <c r="A1016" s="1">
        <v>45382</v>
      </c>
      <c r="B1016" s="2">
        <f>YEAR(Data[[#This Row],[Date]])</f>
        <v>2024</v>
      </c>
      <c r="C1016" s="2" t="str">
        <f>TEXT(Data[[#This Row],[Date]],"mmm")</f>
        <v>Mar</v>
      </c>
      <c r="D1016" t="s">
        <v>13</v>
      </c>
      <c r="E1016" t="s">
        <v>11</v>
      </c>
      <c r="F1016" s="3">
        <v>14046</v>
      </c>
      <c r="G1016" s="3">
        <v>13611</v>
      </c>
      <c r="H1016" s="3">
        <v>435</v>
      </c>
    </row>
    <row r="1017" spans="1:8" x14ac:dyDescent="0.35">
      <c r="A1017" s="1">
        <v>45382</v>
      </c>
      <c r="B1017" s="2">
        <f>YEAR(Data[[#This Row],[Date]])</f>
        <v>2024</v>
      </c>
      <c r="C1017" s="2" t="str">
        <f>TEXT(Data[[#This Row],[Date]],"mmm")</f>
        <v>Mar</v>
      </c>
      <c r="D1017" t="s">
        <v>14</v>
      </c>
      <c r="E1017" t="s">
        <v>7</v>
      </c>
      <c r="F1017" s="3">
        <v>15076</v>
      </c>
      <c r="G1017" s="3">
        <v>1140</v>
      </c>
      <c r="H1017" s="3">
        <v>13936</v>
      </c>
    </row>
    <row r="1018" spans="1:8" x14ac:dyDescent="0.35">
      <c r="A1018" s="1">
        <v>45382</v>
      </c>
      <c r="B1018" s="2">
        <f>YEAR(Data[[#This Row],[Date]])</f>
        <v>2024</v>
      </c>
      <c r="C1018" s="2" t="str">
        <f>TEXT(Data[[#This Row],[Date]],"mmm")</f>
        <v>Mar</v>
      </c>
      <c r="D1018" t="s">
        <v>14</v>
      </c>
      <c r="E1018" t="s">
        <v>8</v>
      </c>
      <c r="F1018" s="3">
        <v>6882</v>
      </c>
      <c r="G1018" s="3">
        <v>14645</v>
      </c>
      <c r="H1018" s="3">
        <v>-7763</v>
      </c>
    </row>
    <row r="1019" spans="1:8" x14ac:dyDescent="0.35">
      <c r="A1019" s="1">
        <v>45382</v>
      </c>
      <c r="B1019" s="2">
        <f>YEAR(Data[[#This Row],[Date]])</f>
        <v>2024</v>
      </c>
      <c r="C1019" s="2" t="str">
        <f>TEXT(Data[[#This Row],[Date]],"mmm")</f>
        <v>Mar</v>
      </c>
      <c r="D1019" t="s">
        <v>14</v>
      </c>
      <c r="E1019" t="s">
        <v>9</v>
      </c>
      <c r="F1019" s="3">
        <v>8012</v>
      </c>
      <c r="G1019" s="3">
        <v>1963</v>
      </c>
      <c r="H1019" s="3">
        <v>6049</v>
      </c>
    </row>
    <row r="1020" spans="1:8" x14ac:dyDescent="0.35">
      <c r="A1020" s="1">
        <v>45382</v>
      </c>
      <c r="B1020" s="2">
        <f>YEAR(Data[[#This Row],[Date]])</f>
        <v>2024</v>
      </c>
      <c r="C1020" s="2" t="str">
        <f>TEXT(Data[[#This Row],[Date]],"mmm")</f>
        <v>Mar</v>
      </c>
      <c r="D1020" t="s">
        <v>14</v>
      </c>
      <c r="E1020" t="s">
        <v>10</v>
      </c>
      <c r="F1020" s="3">
        <v>9151</v>
      </c>
      <c r="G1020" s="3">
        <v>9564</v>
      </c>
      <c r="H1020" s="3">
        <v>-413</v>
      </c>
    </row>
    <row r="1021" spans="1:8" x14ac:dyDescent="0.35">
      <c r="A1021" s="1">
        <v>45382</v>
      </c>
      <c r="B1021" s="2">
        <f>YEAR(Data[[#This Row],[Date]])</f>
        <v>2024</v>
      </c>
      <c r="C1021" s="2" t="str">
        <f>TEXT(Data[[#This Row],[Date]],"mmm")</f>
        <v>Mar</v>
      </c>
      <c r="D1021" t="s">
        <v>14</v>
      </c>
      <c r="E1021" t="s">
        <v>11</v>
      </c>
      <c r="F1021" s="3">
        <v>5610</v>
      </c>
      <c r="G1021" s="3">
        <v>10884</v>
      </c>
      <c r="H1021" s="3">
        <v>-5274</v>
      </c>
    </row>
    <row r="1022" spans="1:8" x14ac:dyDescent="0.35">
      <c r="A1022" s="1">
        <v>45412</v>
      </c>
      <c r="B1022" s="2">
        <f>YEAR(Data[[#This Row],[Date]])</f>
        <v>2024</v>
      </c>
      <c r="C1022" s="2" t="str">
        <f>TEXT(Data[[#This Row],[Date]],"mmm")</f>
        <v>Apr</v>
      </c>
      <c r="D1022" t="s">
        <v>6</v>
      </c>
      <c r="E1022" t="s">
        <v>7</v>
      </c>
      <c r="F1022" s="3">
        <v>8894</v>
      </c>
      <c r="G1022" s="3">
        <v>14467</v>
      </c>
      <c r="H1022" s="3">
        <v>-5573</v>
      </c>
    </row>
    <row r="1023" spans="1:8" x14ac:dyDescent="0.35">
      <c r="A1023" s="1">
        <v>45412</v>
      </c>
      <c r="B1023" s="2">
        <f>YEAR(Data[[#This Row],[Date]])</f>
        <v>2024</v>
      </c>
      <c r="C1023" s="2" t="str">
        <f>TEXT(Data[[#This Row],[Date]],"mmm")</f>
        <v>Apr</v>
      </c>
      <c r="D1023" t="s">
        <v>6</v>
      </c>
      <c r="E1023" t="s">
        <v>8</v>
      </c>
      <c r="F1023" s="3">
        <v>18489</v>
      </c>
      <c r="G1023" s="3">
        <v>6539</v>
      </c>
      <c r="H1023" s="3">
        <v>11950</v>
      </c>
    </row>
    <row r="1024" spans="1:8" x14ac:dyDescent="0.35">
      <c r="A1024" s="1">
        <v>45412</v>
      </c>
      <c r="B1024" s="2">
        <f>YEAR(Data[[#This Row],[Date]])</f>
        <v>2024</v>
      </c>
      <c r="C1024" s="2" t="str">
        <f>TEXT(Data[[#This Row],[Date]],"mmm")</f>
        <v>Apr</v>
      </c>
      <c r="D1024" t="s">
        <v>6</v>
      </c>
      <c r="E1024" t="s">
        <v>9</v>
      </c>
      <c r="F1024" s="3">
        <v>11873</v>
      </c>
      <c r="G1024" s="3">
        <v>13289</v>
      </c>
      <c r="H1024" s="3">
        <v>-1416</v>
      </c>
    </row>
    <row r="1025" spans="1:8" x14ac:dyDescent="0.35">
      <c r="A1025" s="1">
        <v>45412</v>
      </c>
      <c r="B1025" s="2">
        <f>YEAR(Data[[#This Row],[Date]])</f>
        <v>2024</v>
      </c>
      <c r="C1025" s="2" t="str">
        <f>TEXT(Data[[#This Row],[Date]],"mmm")</f>
        <v>Apr</v>
      </c>
      <c r="D1025" t="s">
        <v>6</v>
      </c>
      <c r="E1025" t="s">
        <v>10</v>
      </c>
      <c r="F1025" s="3">
        <v>14208</v>
      </c>
      <c r="G1025" s="3">
        <v>11828</v>
      </c>
      <c r="H1025" s="3">
        <v>2380</v>
      </c>
    </row>
    <row r="1026" spans="1:8" x14ac:dyDescent="0.35">
      <c r="A1026" s="1">
        <v>45412</v>
      </c>
      <c r="B1026" s="2">
        <f>YEAR(Data[[#This Row],[Date]])</f>
        <v>2024</v>
      </c>
      <c r="C1026" s="2" t="str">
        <f>TEXT(Data[[#This Row],[Date]],"mmm")</f>
        <v>Apr</v>
      </c>
      <c r="D1026" t="s">
        <v>6</v>
      </c>
      <c r="E1026" t="s">
        <v>11</v>
      </c>
      <c r="F1026" s="3">
        <v>4137</v>
      </c>
      <c r="G1026" s="3">
        <v>12608</v>
      </c>
      <c r="H1026" s="3">
        <v>-8471</v>
      </c>
    </row>
    <row r="1027" spans="1:8" x14ac:dyDescent="0.35">
      <c r="A1027" s="1">
        <v>45412</v>
      </c>
      <c r="B1027" s="2">
        <f>YEAR(Data[[#This Row],[Date]])</f>
        <v>2024</v>
      </c>
      <c r="C1027" s="2" t="str">
        <f>TEXT(Data[[#This Row],[Date]],"mmm")</f>
        <v>Apr</v>
      </c>
      <c r="D1027" t="s">
        <v>12</v>
      </c>
      <c r="E1027" t="s">
        <v>7</v>
      </c>
      <c r="F1027" s="3">
        <v>3286</v>
      </c>
      <c r="G1027" s="3">
        <v>12371</v>
      </c>
      <c r="H1027" s="3">
        <v>-9085</v>
      </c>
    </row>
    <row r="1028" spans="1:8" x14ac:dyDescent="0.35">
      <c r="A1028" s="1">
        <v>45412</v>
      </c>
      <c r="B1028" s="2">
        <f>YEAR(Data[[#This Row],[Date]])</f>
        <v>2024</v>
      </c>
      <c r="C1028" s="2" t="str">
        <f>TEXT(Data[[#This Row],[Date]],"mmm")</f>
        <v>Apr</v>
      </c>
      <c r="D1028" t="s">
        <v>12</v>
      </c>
      <c r="E1028" t="s">
        <v>8</v>
      </c>
      <c r="F1028" s="3">
        <v>17945</v>
      </c>
      <c r="G1028" s="3">
        <v>14350</v>
      </c>
      <c r="H1028" s="3">
        <v>3595</v>
      </c>
    </row>
    <row r="1029" spans="1:8" x14ac:dyDescent="0.35">
      <c r="A1029" s="1">
        <v>45412</v>
      </c>
      <c r="B1029" s="2">
        <f>YEAR(Data[[#This Row],[Date]])</f>
        <v>2024</v>
      </c>
      <c r="C1029" s="2" t="str">
        <f>TEXT(Data[[#This Row],[Date]],"mmm")</f>
        <v>Apr</v>
      </c>
      <c r="D1029" t="s">
        <v>12</v>
      </c>
      <c r="E1029" t="s">
        <v>9</v>
      </c>
      <c r="F1029" s="3">
        <v>9052</v>
      </c>
      <c r="G1029" s="3">
        <v>4654</v>
      </c>
      <c r="H1029" s="3">
        <v>4398</v>
      </c>
    </row>
    <row r="1030" spans="1:8" x14ac:dyDescent="0.35">
      <c r="A1030" s="1">
        <v>45412</v>
      </c>
      <c r="B1030" s="2">
        <f>YEAR(Data[[#This Row],[Date]])</f>
        <v>2024</v>
      </c>
      <c r="C1030" s="2" t="str">
        <f>TEXT(Data[[#This Row],[Date]],"mmm")</f>
        <v>Apr</v>
      </c>
      <c r="D1030" t="s">
        <v>12</v>
      </c>
      <c r="E1030" t="s">
        <v>10</v>
      </c>
      <c r="F1030" s="3">
        <v>17600</v>
      </c>
      <c r="G1030" s="3">
        <v>9105</v>
      </c>
      <c r="H1030" s="3">
        <v>8495</v>
      </c>
    </row>
    <row r="1031" spans="1:8" x14ac:dyDescent="0.35">
      <c r="A1031" s="1">
        <v>45412</v>
      </c>
      <c r="B1031" s="2">
        <f>YEAR(Data[[#This Row],[Date]])</f>
        <v>2024</v>
      </c>
      <c r="C1031" s="2" t="str">
        <f>TEXT(Data[[#This Row],[Date]],"mmm")</f>
        <v>Apr</v>
      </c>
      <c r="D1031" t="s">
        <v>12</v>
      </c>
      <c r="E1031" t="s">
        <v>11</v>
      </c>
      <c r="F1031" s="3">
        <v>10636</v>
      </c>
      <c r="G1031" s="3">
        <v>7441</v>
      </c>
      <c r="H1031" s="3">
        <v>3195</v>
      </c>
    </row>
    <row r="1032" spans="1:8" x14ac:dyDescent="0.35">
      <c r="A1032" s="1">
        <v>45412</v>
      </c>
      <c r="B1032" s="2">
        <f>YEAR(Data[[#This Row],[Date]])</f>
        <v>2024</v>
      </c>
      <c r="C1032" s="2" t="str">
        <f>TEXT(Data[[#This Row],[Date]],"mmm")</f>
        <v>Apr</v>
      </c>
      <c r="D1032" t="s">
        <v>13</v>
      </c>
      <c r="E1032" t="s">
        <v>7</v>
      </c>
      <c r="F1032" s="3">
        <v>11667</v>
      </c>
      <c r="G1032" s="3">
        <v>13149</v>
      </c>
      <c r="H1032" s="3">
        <v>-1482</v>
      </c>
    </row>
    <row r="1033" spans="1:8" x14ac:dyDescent="0.35">
      <c r="A1033" s="1">
        <v>45412</v>
      </c>
      <c r="B1033" s="2">
        <f>YEAR(Data[[#This Row],[Date]])</f>
        <v>2024</v>
      </c>
      <c r="C1033" s="2" t="str">
        <f>TEXT(Data[[#This Row],[Date]],"mmm")</f>
        <v>Apr</v>
      </c>
      <c r="D1033" t="s">
        <v>13</v>
      </c>
      <c r="E1033" t="s">
        <v>8</v>
      </c>
      <c r="F1033" s="3">
        <v>3798</v>
      </c>
      <c r="G1033" s="3">
        <v>11037</v>
      </c>
      <c r="H1033" s="3">
        <v>-7239</v>
      </c>
    </row>
    <row r="1034" spans="1:8" x14ac:dyDescent="0.35">
      <c r="A1034" s="1">
        <v>45412</v>
      </c>
      <c r="B1034" s="2">
        <f>YEAR(Data[[#This Row],[Date]])</f>
        <v>2024</v>
      </c>
      <c r="C1034" s="2" t="str">
        <f>TEXT(Data[[#This Row],[Date]],"mmm")</f>
        <v>Apr</v>
      </c>
      <c r="D1034" t="s">
        <v>13</v>
      </c>
      <c r="E1034" t="s">
        <v>9</v>
      </c>
      <c r="F1034" s="3">
        <v>11600</v>
      </c>
      <c r="G1034" s="3">
        <v>6291</v>
      </c>
      <c r="H1034" s="3">
        <v>5309</v>
      </c>
    </row>
    <row r="1035" spans="1:8" x14ac:dyDescent="0.35">
      <c r="A1035" s="1">
        <v>45412</v>
      </c>
      <c r="B1035" s="2">
        <f>YEAR(Data[[#This Row],[Date]])</f>
        <v>2024</v>
      </c>
      <c r="C1035" s="2" t="str">
        <f>TEXT(Data[[#This Row],[Date]],"mmm")</f>
        <v>Apr</v>
      </c>
      <c r="D1035" t="s">
        <v>13</v>
      </c>
      <c r="E1035" t="s">
        <v>10</v>
      </c>
      <c r="F1035" s="3">
        <v>7495</v>
      </c>
      <c r="G1035" s="3">
        <v>10900</v>
      </c>
      <c r="H1035" s="3">
        <v>-3405</v>
      </c>
    </row>
    <row r="1036" spans="1:8" x14ac:dyDescent="0.35">
      <c r="A1036" s="1">
        <v>45412</v>
      </c>
      <c r="B1036" s="2">
        <f>YEAR(Data[[#This Row],[Date]])</f>
        <v>2024</v>
      </c>
      <c r="C1036" s="2" t="str">
        <f>TEXT(Data[[#This Row],[Date]],"mmm")</f>
        <v>Apr</v>
      </c>
      <c r="D1036" t="s">
        <v>13</v>
      </c>
      <c r="E1036" t="s">
        <v>11</v>
      </c>
      <c r="F1036" s="3">
        <v>15673</v>
      </c>
      <c r="G1036" s="3">
        <v>12130</v>
      </c>
      <c r="H1036" s="3">
        <v>3543</v>
      </c>
    </row>
    <row r="1037" spans="1:8" x14ac:dyDescent="0.35">
      <c r="A1037" s="1">
        <v>45412</v>
      </c>
      <c r="B1037" s="2">
        <f>YEAR(Data[[#This Row],[Date]])</f>
        <v>2024</v>
      </c>
      <c r="C1037" s="2" t="str">
        <f>TEXT(Data[[#This Row],[Date]],"mmm")</f>
        <v>Apr</v>
      </c>
      <c r="D1037" t="s">
        <v>14</v>
      </c>
      <c r="E1037" t="s">
        <v>7</v>
      </c>
      <c r="F1037" s="3">
        <v>17222</v>
      </c>
      <c r="G1037" s="3">
        <v>8285</v>
      </c>
      <c r="H1037" s="3">
        <v>8937</v>
      </c>
    </row>
    <row r="1038" spans="1:8" x14ac:dyDescent="0.35">
      <c r="A1038" s="1">
        <v>45412</v>
      </c>
      <c r="B1038" s="2">
        <f>YEAR(Data[[#This Row],[Date]])</f>
        <v>2024</v>
      </c>
      <c r="C1038" s="2" t="str">
        <f>TEXT(Data[[#This Row],[Date]],"mmm")</f>
        <v>Apr</v>
      </c>
      <c r="D1038" t="s">
        <v>14</v>
      </c>
      <c r="E1038" t="s">
        <v>8</v>
      </c>
      <c r="F1038" s="3">
        <v>3300</v>
      </c>
      <c r="G1038" s="3">
        <v>7869</v>
      </c>
      <c r="H1038" s="3">
        <v>-4569</v>
      </c>
    </row>
    <row r="1039" spans="1:8" x14ac:dyDescent="0.35">
      <c r="A1039" s="1">
        <v>45412</v>
      </c>
      <c r="B1039" s="2">
        <f>YEAR(Data[[#This Row],[Date]])</f>
        <v>2024</v>
      </c>
      <c r="C1039" s="2" t="str">
        <f>TEXT(Data[[#This Row],[Date]],"mmm")</f>
        <v>Apr</v>
      </c>
      <c r="D1039" t="s">
        <v>14</v>
      </c>
      <c r="E1039" t="s">
        <v>9</v>
      </c>
      <c r="F1039" s="3">
        <v>11435</v>
      </c>
      <c r="G1039" s="3">
        <v>13168</v>
      </c>
      <c r="H1039" s="3">
        <v>-1733</v>
      </c>
    </row>
    <row r="1040" spans="1:8" x14ac:dyDescent="0.35">
      <c r="A1040" s="1">
        <v>45412</v>
      </c>
      <c r="B1040" s="2">
        <f>YEAR(Data[[#This Row],[Date]])</f>
        <v>2024</v>
      </c>
      <c r="C1040" s="2" t="str">
        <f>TEXT(Data[[#This Row],[Date]],"mmm")</f>
        <v>Apr</v>
      </c>
      <c r="D1040" t="s">
        <v>14</v>
      </c>
      <c r="E1040" t="s">
        <v>10</v>
      </c>
      <c r="F1040" s="3">
        <v>6616</v>
      </c>
      <c r="G1040" s="3">
        <v>1009</v>
      </c>
      <c r="H1040" s="3">
        <v>5607</v>
      </c>
    </row>
    <row r="1041" spans="1:8" x14ac:dyDescent="0.35">
      <c r="A1041" s="1">
        <v>45412</v>
      </c>
      <c r="B1041" s="2">
        <f>YEAR(Data[[#This Row],[Date]])</f>
        <v>2024</v>
      </c>
      <c r="C1041" s="2" t="str">
        <f>TEXT(Data[[#This Row],[Date]],"mmm")</f>
        <v>Apr</v>
      </c>
      <c r="D1041" t="s">
        <v>14</v>
      </c>
      <c r="E1041" t="s">
        <v>11</v>
      </c>
      <c r="F1041" s="3">
        <v>12617</v>
      </c>
      <c r="G1041" s="3">
        <v>6752</v>
      </c>
      <c r="H1041" s="3">
        <v>5865</v>
      </c>
    </row>
    <row r="1042" spans="1:8" x14ac:dyDescent="0.35">
      <c r="A1042" s="1">
        <v>45443</v>
      </c>
      <c r="B1042" s="2">
        <f>YEAR(Data[[#This Row],[Date]])</f>
        <v>2024</v>
      </c>
      <c r="C1042" s="2" t="str">
        <f>TEXT(Data[[#This Row],[Date]],"mmm")</f>
        <v>May</v>
      </c>
      <c r="D1042" t="s">
        <v>6</v>
      </c>
      <c r="E1042" t="s">
        <v>7</v>
      </c>
      <c r="F1042" s="3">
        <v>11852</v>
      </c>
      <c r="G1042" s="3">
        <v>11823</v>
      </c>
      <c r="H1042" s="3">
        <v>29</v>
      </c>
    </row>
    <row r="1043" spans="1:8" x14ac:dyDescent="0.35">
      <c r="A1043" s="1">
        <v>45443</v>
      </c>
      <c r="B1043" s="2">
        <f>YEAR(Data[[#This Row],[Date]])</f>
        <v>2024</v>
      </c>
      <c r="C1043" s="2" t="str">
        <f>TEXT(Data[[#This Row],[Date]],"mmm")</f>
        <v>May</v>
      </c>
      <c r="D1043" t="s">
        <v>6</v>
      </c>
      <c r="E1043" t="s">
        <v>8</v>
      </c>
      <c r="F1043" s="3">
        <v>8295</v>
      </c>
      <c r="G1043" s="3">
        <v>5815</v>
      </c>
      <c r="H1043" s="3">
        <v>2480</v>
      </c>
    </row>
    <row r="1044" spans="1:8" x14ac:dyDescent="0.35">
      <c r="A1044" s="1">
        <v>45443</v>
      </c>
      <c r="B1044" s="2">
        <f>YEAR(Data[[#This Row],[Date]])</f>
        <v>2024</v>
      </c>
      <c r="C1044" s="2" t="str">
        <f>TEXT(Data[[#This Row],[Date]],"mmm")</f>
        <v>May</v>
      </c>
      <c r="D1044" t="s">
        <v>6</v>
      </c>
      <c r="E1044" t="s">
        <v>9</v>
      </c>
      <c r="F1044" s="3">
        <v>19456</v>
      </c>
      <c r="G1044" s="3">
        <v>4225</v>
      </c>
      <c r="H1044" s="3">
        <v>15231</v>
      </c>
    </row>
    <row r="1045" spans="1:8" x14ac:dyDescent="0.35">
      <c r="A1045" s="1">
        <v>45443</v>
      </c>
      <c r="B1045" s="2">
        <f>YEAR(Data[[#This Row],[Date]])</f>
        <v>2024</v>
      </c>
      <c r="C1045" s="2" t="str">
        <f>TEXT(Data[[#This Row],[Date]],"mmm")</f>
        <v>May</v>
      </c>
      <c r="D1045" t="s">
        <v>6</v>
      </c>
      <c r="E1045" t="s">
        <v>10</v>
      </c>
      <c r="F1045" s="3">
        <v>3316</v>
      </c>
      <c r="G1045" s="3">
        <v>6699</v>
      </c>
      <c r="H1045" s="3">
        <v>-3383</v>
      </c>
    </row>
    <row r="1046" spans="1:8" x14ac:dyDescent="0.35">
      <c r="A1046" s="1">
        <v>45443</v>
      </c>
      <c r="B1046" s="2">
        <f>YEAR(Data[[#This Row],[Date]])</f>
        <v>2024</v>
      </c>
      <c r="C1046" s="2" t="str">
        <f>TEXT(Data[[#This Row],[Date]],"mmm")</f>
        <v>May</v>
      </c>
      <c r="D1046" t="s">
        <v>6</v>
      </c>
      <c r="E1046" t="s">
        <v>11</v>
      </c>
      <c r="F1046" s="3">
        <v>14337</v>
      </c>
      <c r="G1046" s="3">
        <v>7807</v>
      </c>
      <c r="H1046" s="3">
        <v>6530</v>
      </c>
    </row>
    <row r="1047" spans="1:8" x14ac:dyDescent="0.35">
      <c r="A1047" s="1">
        <v>45443</v>
      </c>
      <c r="B1047" s="2">
        <f>YEAR(Data[[#This Row],[Date]])</f>
        <v>2024</v>
      </c>
      <c r="C1047" s="2" t="str">
        <f>TEXT(Data[[#This Row],[Date]],"mmm")</f>
        <v>May</v>
      </c>
      <c r="D1047" t="s">
        <v>12</v>
      </c>
      <c r="E1047" t="s">
        <v>7</v>
      </c>
      <c r="F1047" s="3">
        <v>5683</v>
      </c>
      <c r="G1047" s="3">
        <v>8227</v>
      </c>
      <c r="H1047" s="3">
        <v>-2544</v>
      </c>
    </row>
    <row r="1048" spans="1:8" x14ac:dyDescent="0.35">
      <c r="A1048" s="1">
        <v>45443</v>
      </c>
      <c r="B1048" s="2">
        <f>YEAR(Data[[#This Row],[Date]])</f>
        <v>2024</v>
      </c>
      <c r="C1048" s="2" t="str">
        <f>TEXT(Data[[#This Row],[Date]],"mmm")</f>
        <v>May</v>
      </c>
      <c r="D1048" t="s">
        <v>12</v>
      </c>
      <c r="E1048" t="s">
        <v>8</v>
      </c>
      <c r="F1048" s="3">
        <v>5273</v>
      </c>
      <c r="G1048" s="3">
        <v>8000</v>
      </c>
      <c r="H1048" s="3">
        <v>-2727</v>
      </c>
    </row>
    <row r="1049" spans="1:8" x14ac:dyDescent="0.35">
      <c r="A1049" s="1">
        <v>45443</v>
      </c>
      <c r="B1049" s="2">
        <f>YEAR(Data[[#This Row],[Date]])</f>
        <v>2024</v>
      </c>
      <c r="C1049" s="2" t="str">
        <f>TEXT(Data[[#This Row],[Date]],"mmm")</f>
        <v>May</v>
      </c>
      <c r="D1049" t="s">
        <v>12</v>
      </c>
      <c r="E1049" t="s">
        <v>9</v>
      </c>
      <c r="F1049" s="3">
        <v>2145</v>
      </c>
      <c r="G1049" s="3">
        <v>6010</v>
      </c>
      <c r="H1049" s="3">
        <v>-3865</v>
      </c>
    </row>
    <row r="1050" spans="1:8" x14ac:dyDescent="0.35">
      <c r="A1050" s="1">
        <v>45443</v>
      </c>
      <c r="B1050" s="2">
        <f>YEAR(Data[[#This Row],[Date]])</f>
        <v>2024</v>
      </c>
      <c r="C1050" s="2" t="str">
        <f>TEXT(Data[[#This Row],[Date]],"mmm")</f>
        <v>May</v>
      </c>
      <c r="D1050" t="s">
        <v>12</v>
      </c>
      <c r="E1050" t="s">
        <v>10</v>
      </c>
      <c r="F1050" s="3">
        <v>18035</v>
      </c>
      <c r="G1050" s="3">
        <v>4040</v>
      </c>
      <c r="H1050" s="3">
        <v>13995</v>
      </c>
    </row>
    <row r="1051" spans="1:8" x14ac:dyDescent="0.35">
      <c r="A1051" s="1">
        <v>45443</v>
      </c>
      <c r="B1051" s="2">
        <f>YEAR(Data[[#This Row],[Date]])</f>
        <v>2024</v>
      </c>
      <c r="C1051" s="2" t="str">
        <f>TEXT(Data[[#This Row],[Date]],"mmm")</f>
        <v>May</v>
      </c>
      <c r="D1051" t="s">
        <v>12</v>
      </c>
      <c r="E1051" t="s">
        <v>11</v>
      </c>
      <c r="F1051" s="3">
        <v>11654</v>
      </c>
      <c r="G1051" s="3">
        <v>13868</v>
      </c>
      <c r="H1051" s="3">
        <v>-2214</v>
      </c>
    </row>
    <row r="1052" spans="1:8" x14ac:dyDescent="0.35">
      <c r="A1052" s="1">
        <v>45443</v>
      </c>
      <c r="B1052" s="2">
        <f>YEAR(Data[[#This Row],[Date]])</f>
        <v>2024</v>
      </c>
      <c r="C1052" s="2" t="str">
        <f>TEXT(Data[[#This Row],[Date]],"mmm")</f>
        <v>May</v>
      </c>
      <c r="D1052" t="s">
        <v>13</v>
      </c>
      <c r="E1052" t="s">
        <v>7</v>
      </c>
      <c r="F1052" s="3">
        <v>18866</v>
      </c>
      <c r="G1052" s="3">
        <v>4179</v>
      </c>
      <c r="H1052" s="3">
        <v>14687</v>
      </c>
    </row>
    <row r="1053" spans="1:8" x14ac:dyDescent="0.35">
      <c r="A1053" s="1">
        <v>45443</v>
      </c>
      <c r="B1053" s="2">
        <f>YEAR(Data[[#This Row],[Date]])</f>
        <v>2024</v>
      </c>
      <c r="C1053" s="2" t="str">
        <f>TEXT(Data[[#This Row],[Date]],"mmm")</f>
        <v>May</v>
      </c>
      <c r="D1053" t="s">
        <v>13</v>
      </c>
      <c r="E1053" t="s">
        <v>8</v>
      </c>
      <c r="F1053" s="3">
        <v>19633</v>
      </c>
      <c r="G1053" s="3">
        <v>13960</v>
      </c>
      <c r="H1053" s="3">
        <v>5673</v>
      </c>
    </row>
    <row r="1054" spans="1:8" x14ac:dyDescent="0.35">
      <c r="A1054" s="1">
        <v>45443</v>
      </c>
      <c r="B1054" s="2">
        <f>YEAR(Data[[#This Row],[Date]])</f>
        <v>2024</v>
      </c>
      <c r="C1054" s="2" t="str">
        <f>TEXT(Data[[#This Row],[Date]],"mmm")</f>
        <v>May</v>
      </c>
      <c r="D1054" t="s">
        <v>13</v>
      </c>
      <c r="E1054" t="s">
        <v>9</v>
      </c>
      <c r="F1054" s="3">
        <v>19014</v>
      </c>
      <c r="G1054" s="3">
        <v>9853</v>
      </c>
      <c r="H1054" s="3">
        <v>9161</v>
      </c>
    </row>
    <row r="1055" spans="1:8" x14ac:dyDescent="0.35">
      <c r="A1055" s="1">
        <v>45443</v>
      </c>
      <c r="B1055" s="2">
        <f>YEAR(Data[[#This Row],[Date]])</f>
        <v>2024</v>
      </c>
      <c r="C1055" s="2" t="str">
        <f>TEXT(Data[[#This Row],[Date]],"mmm")</f>
        <v>May</v>
      </c>
      <c r="D1055" t="s">
        <v>13</v>
      </c>
      <c r="E1055" t="s">
        <v>10</v>
      </c>
      <c r="F1055" s="3">
        <v>13695</v>
      </c>
      <c r="G1055" s="3">
        <v>3852</v>
      </c>
      <c r="H1055" s="3">
        <v>9843</v>
      </c>
    </row>
    <row r="1056" spans="1:8" x14ac:dyDescent="0.35">
      <c r="A1056" s="1">
        <v>45443</v>
      </c>
      <c r="B1056" s="2">
        <f>YEAR(Data[[#This Row],[Date]])</f>
        <v>2024</v>
      </c>
      <c r="C1056" s="2" t="str">
        <f>TEXT(Data[[#This Row],[Date]],"mmm")</f>
        <v>May</v>
      </c>
      <c r="D1056" t="s">
        <v>13</v>
      </c>
      <c r="E1056" t="s">
        <v>11</v>
      </c>
      <c r="F1056" s="3">
        <v>18014</v>
      </c>
      <c r="G1056" s="3">
        <v>11658</v>
      </c>
      <c r="H1056" s="3">
        <v>6356</v>
      </c>
    </row>
    <row r="1057" spans="1:8" x14ac:dyDescent="0.35">
      <c r="A1057" s="1">
        <v>45443</v>
      </c>
      <c r="B1057" s="2">
        <f>YEAR(Data[[#This Row],[Date]])</f>
        <v>2024</v>
      </c>
      <c r="C1057" s="2" t="str">
        <f>TEXT(Data[[#This Row],[Date]],"mmm")</f>
        <v>May</v>
      </c>
      <c r="D1057" t="s">
        <v>14</v>
      </c>
      <c r="E1057" t="s">
        <v>7</v>
      </c>
      <c r="F1057" s="3">
        <v>2987</v>
      </c>
      <c r="G1057" s="3">
        <v>8622</v>
      </c>
      <c r="H1057" s="3">
        <v>-5635</v>
      </c>
    </row>
    <row r="1058" spans="1:8" x14ac:dyDescent="0.35">
      <c r="A1058" s="1">
        <v>45443</v>
      </c>
      <c r="B1058" s="2">
        <f>YEAR(Data[[#This Row],[Date]])</f>
        <v>2024</v>
      </c>
      <c r="C1058" s="2" t="str">
        <f>TEXT(Data[[#This Row],[Date]],"mmm")</f>
        <v>May</v>
      </c>
      <c r="D1058" t="s">
        <v>14</v>
      </c>
      <c r="E1058" t="s">
        <v>8</v>
      </c>
      <c r="F1058" s="3">
        <v>11160</v>
      </c>
      <c r="G1058" s="3">
        <v>11829</v>
      </c>
      <c r="H1058" s="3">
        <v>-669</v>
      </c>
    </row>
    <row r="1059" spans="1:8" x14ac:dyDescent="0.35">
      <c r="A1059" s="1">
        <v>45443</v>
      </c>
      <c r="B1059" s="2">
        <f>YEAR(Data[[#This Row],[Date]])</f>
        <v>2024</v>
      </c>
      <c r="C1059" s="2" t="str">
        <f>TEXT(Data[[#This Row],[Date]],"mmm")</f>
        <v>May</v>
      </c>
      <c r="D1059" t="s">
        <v>14</v>
      </c>
      <c r="E1059" t="s">
        <v>9</v>
      </c>
      <c r="F1059" s="3">
        <v>19484</v>
      </c>
      <c r="G1059" s="3">
        <v>7652</v>
      </c>
      <c r="H1059" s="3">
        <v>11832</v>
      </c>
    </row>
    <row r="1060" spans="1:8" x14ac:dyDescent="0.35">
      <c r="A1060" s="1">
        <v>45443</v>
      </c>
      <c r="B1060" s="2">
        <f>YEAR(Data[[#This Row],[Date]])</f>
        <v>2024</v>
      </c>
      <c r="C1060" s="2" t="str">
        <f>TEXT(Data[[#This Row],[Date]],"mmm")</f>
        <v>May</v>
      </c>
      <c r="D1060" t="s">
        <v>14</v>
      </c>
      <c r="E1060" t="s">
        <v>10</v>
      </c>
      <c r="F1060" s="3">
        <v>9421</v>
      </c>
      <c r="G1060" s="3">
        <v>6016</v>
      </c>
      <c r="H1060" s="3">
        <v>3405</v>
      </c>
    </row>
    <row r="1061" spans="1:8" x14ac:dyDescent="0.35">
      <c r="A1061" s="1">
        <v>45443</v>
      </c>
      <c r="B1061" s="2">
        <f>YEAR(Data[[#This Row],[Date]])</f>
        <v>2024</v>
      </c>
      <c r="C1061" s="2" t="str">
        <f>TEXT(Data[[#This Row],[Date]],"mmm")</f>
        <v>May</v>
      </c>
      <c r="D1061" t="s">
        <v>14</v>
      </c>
      <c r="E1061" t="s">
        <v>11</v>
      </c>
      <c r="F1061" s="3">
        <v>2769</v>
      </c>
      <c r="G1061" s="3">
        <v>2343</v>
      </c>
      <c r="H1061" s="3">
        <v>426</v>
      </c>
    </row>
    <row r="1062" spans="1:8" x14ac:dyDescent="0.35">
      <c r="A1062" s="1">
        <v>45473</v>
      </c>
      <c r="B1062" s="2">
        <f>YEAR(Data[[#This Row],[Date]])</f>
        <v>2024</v>
      </c>
      <c r="C1062" s="2" t="str">
        <f>TEXT(Data[[#This Row],[Date]],"mmm")</f>
        <v>Jun</v>
      </c>
      <c r="D1062" t="s">
        <v>6</v>
      </c>
      <c r="E1062" t="s">
        <v>7</v>
      </c>
      <c r="F1062" s="3">
        <v>16114</v>
      </c>
      <c r="G1062" s="3">
        <v>5358</v>
      </c>
      <c r="H1062" s="3">
        <v>10756</v>
      </c>
    </row>
    <row r="1063" spans="1:8" x14ac:dyDescent="0.35">
      <c r="A1063" s="1">
        <v>45473</v>
      </c>
      <c r="B1063" s="2">
        <f>YEAR(Data[[#This Row],[Date]])</f>
        <v>2024</v>
      </c>
      <c r="C1063" s="2" t="str">
        <f>TEXT(Data[[#This Row],[Date]],"mmm")</f>
        <v>Jun</v>
      </c>
      <c r="D1063" t="s">
        <v>6</v>
      </c>
      <c r="E1063" t="s">
        <v>8</v>
      </c>
      <c r="F1063" s="3">
        <v>13543</v>
      </c>
      <c r="G1063" s="3">
        <v>13987</v>
      </c>
      <c r="H1063" s="3">
        <v>-444</v>
      </c>
    </row>
    <row r="1064" spans="1:8" x14ac:dyDescent="0.35">
      <c r="A1064" s="1">
        <v>45473</v>
      </c>
      <c r="B1064" s="2">
        <f>YEAR(Data[[#This Row],[Date]])</f>
        <v>2024</v>
      </c>
      <c r="C1064" s="2" t="str">
        <f>TEXT(Data[[#This Row],[Date]],"mmm")</f>
        <v>Jun</v>
      </c>
      <c r="D1064" t="s">
        <v>6</v>
      </c>
      <c r="E1064" t="s">
        <v>9</v>
      </c>
      <c r="F1064" s="3">
        <v>7699</v>
      </c>
      <c r="G1064" s="3">
        <v>2241</v>
      </c>
      <c r="H1064" s="3">
        <v>5458</v>
      </c>
    </row>
    <row r="1065" spans="1:8" x14ac:dyDescent="0.35">
      <c r="A1065" s="1">
        <v>45473</v>
      </c>
      <c r="B1065" s="2">
        <f>YEAR(Data[[#This Row],[Date]])</f>
        <v>2024</v>
      </c>
      <c r="C1065" s="2" t="str">
        <f>TEXT(Data[[#This Row],[Date]],"mmm")</f>
        <v>Jun</v>
      </c>
      <c r="D1065" t="s">
        <v>6</v>
      </c>
      <c r="E1065" t="s">
        <v>10</v>
      </c>
      <c r="F1065" s="3">
        <v>3125</v>
      </c>
      <c r="G1065" s="3">
        <v>11793</v>
      </c>
      <c r="H1065" s="3">
        <v>-8668</v>
      </c>
    </row>
    <row r="1066" spans="1:8" x14ac:dyDescent="0.35">
      <c r="A1066" s="1">
        <v>45473</v>
      </c>
      <c r="B1066" s="2">
        <f>YEAR(Data[[#This Row],[Date]])</f>
        <v>2024</v>
      </c>
      <c r="C1066" s="2" t="str">
        <f>TEXT(Data[[#This Row],[Date]],"mmm")</f>
        <v>Jun</v>
      </c>
      <c r="D1066" t="s">
        <v>6</v>
      </c>
      <c r="E1066" t="s">
        <v>11</v>
      </c>
      <c r="F1066" s="3">
        <v>8764</v>
      </c>
      <c r="G1066" s="3">
        <v>6101</v>
      </c>
      <c r="H1066" s="3">
        <v>2663</v>
      </c>
    </row>
    <row r="1067" spans="1:8" x14ac:dyDescent="0.35">
      <c r="A1067" s="1">
        <v>45473</v>
      </c>
      <c r="B1067" s="2">
        <f>YEAR(Data[[#This Row],[Date]])</f>
        <v>2024</v>
      </c>
      <c r="C1067" s="2" t="str">
        <f>TEXT(Data[[#This Row],[Date]],"mmm")</f>
        <v>Jun</v>
      </c>
      <c r="D1067" t="s">
        <v>12</v>
      </c>
      <c r="E1067" t="s">
        <v>7</v>
      </c>
      <c r="F1067" s="3">
        <v>14323</v>
      </c>
      <c r="G1067" s="3">
        <v>14031</v>
      </c>
      <c r="H1067" s="3">
        <v>292</v>
      </c>
    </row>
    <row r="1068" spans="1:8" x14ac:dyDescent="0.35">
      <c r="A1068" s="1">
        <v>45473</v>
      </c>
      <c r="B1068" s="2">
        <f>YEAR(Data[[#This Row],[Date]])</f>
        <v>2024</v>
      </c>
      <c r="C1068" s="2" t="str">
        <f>TEXT(Data[[#This Row],[Date]],"mmm")</f>
        <v>Jun</v>
      </c>
      <c r="D1068" t="s">
        <v>12</v>
      </c>
      <c r="E1068" t="s">
        <v>8</v>
      </c>
      <c r="F1068" s="3">
        <v>16052</v>
      </c>
      <c r="G1068" s="3">
        <v>13640</v>
      </c>
      <c r="H1068" s="3">
        <v>2412</v>
      </c>
    </row>
    <row r="1069" spans="1:8" x14ac:dyDescent="0.35">
      <c r="A1069" s="1">
        <v>45473</v>
      </c>
      <c r="B1069" s="2">
        <f>YEAR(Data[[#This Row],[Date]])</f>
        <v>2024</v>
      </c>
      <c r="C1069" s="2" t="str">
        <f>TEXT(Data[[#This Row],[Date]],"mmm")</f>
        <v>Jun</v>
      </c>
      <c r="D1069" t="s">
        <v>12</v>
      </c>
      <c r="E1069" t="s">
        <v>9</v>
      </c>
      <c r="F1069" s="3">
        <v>9843</v>
      </c>
      <c r="G1069" s="3">
        <v>1072</v>
      </c>
      <c r="H1069" s="3">
        <v>8771</v>
      </c>
    </row>
    <row r="1070" spans="1:8" x14ac:dyDescent="0.35">
      <c r="A1070" s="1">
        <v>45473</v>
      </c>
      <c r="B1070" s="2">
        <f>YEAR(Data[[#This Row],[Date]])</f>
        <v>2024</v>
      </c>
      <c r="C1070" s="2" t="str">
        <f>TEXT(Data[[#This Row],[Date]],"mmm")</f>
        <v>Jun</v>
      </c>
      <c r="D1070" t="s">
        <v>12</v>
      </c>
      <c r="E1070" t="s">
        <v>10</v>
      </c>
      <c r="F1070" s="3">
        <v>12106</v>
      </c>
      <c r="G1070" s="3">
        <v>6189</v>
      </c>
      <c r="H1070" s="3">
        <v>5917</v>
      </c>
    </row>
    <row r="1071" spans="1:8" x14ac:dyDescent="0.35">
      <c r="A1071" s="1">
        <v>45473</v>
      </c>
      <c r="B1071" s="2">
        <f>YEAR(Data[[#This Row],[Date]])</f>
        <v>2024</v>
      </c>
      <c r="C1071" s="2" t="str">
        <f>TEXT(Data[[#This Row],[Date]],"mmm")</f>
        <v>Jun</v>
      </c>
      <c r="D1071" t="s">
        <v>12</v>
      </c>
      <c r="E1071" t="s">
        <v>11</v>
      </c>
      <c r="F1071" s="3">
        <v>4472</v>
      </c>
      <c r="G1071" s="3">
        <v>12238</v>
      </c>
      <c r="H1071" s="3">
        <v>-7766</v>
      </c>
    </row>
    <row r="1072" spans="1:8" x14ac:dyDescent="0.35">
      <c r="A1072" s="1">
        <v>45473</v>
      </c>
      <c r="B1072" s="2">
        <f>YEAR(Data[[#This Row],[Date]])</f>
        <v>2024</v>
      </c>
      <c r="C1072" s="2" t="str">
        <f>TEXT(Data[[#This Row],[Date]],"mmm")</f>
        <v>Jun</v>
      </c>
      <c r="D1072" t="s">
        <v>13</v>
      </c>
      <c r="E1072" t="s">
        <v>7</v>
      </c>
      <c r="F1072" s="3">
        <v>19091</v>
      </c>
      <c r="G1072" s="3">
        <v>2804</v>
      </c>
      <c r="H1072" s="3">
        <v>16287</v>
      </c>
    </row>
    <row r="1073" spans="1:8" x14ac:dyDescent="0.35">
      <c r="A1073" s="1">
        <v>45473</v>
      </c>
      <c r="B1073" s="2">
        <f>YEAR(Data[[#This Row],[Date]])</f>
        <v>2024</v>
      </c>
      <c r="C1073" s="2" t="str">
        <f>TEXT(Data[[#This Row],[Date]],"mmm")</f>
        <v>Jun</v>
      </c>
      <c r="D1073" t="s">
        <v>13</v>
      </c>
      <c r="E1073" t="s">
        <v>8</v>
      </c>
      <c r="F1073" s="3">
        <v>8704</v>
      </c>
      <c r="G1073" s="3">
        <v>4713</v>
      </c>
      <c r="H1073" s="3">
        <v>3991</v>
      </c>
    </row>
    <row r="1074" spans="1:8" x14ac:dyDescent="0.35">
      <c r="A1074" s="1">
        <v>45473</v>
      </c>
      <c r="B1074" s="2">
        <f>YEAR(Data[[#This Row],[Date]])</f>
        <v>2024</v>
      </c>
      <c r="C1074" s="2" t="str">
        <f>TEXT(Data[[#This Row],[Date]],"mmm")</f>
        <v>Jun</v>
      </c>
      <c r="D1074" t="s">
        <v>13</v>
      </c>
      <c r="E1074" t="s">
        <v>9</v>
      </c>
      <c r="F1074" s="3">
        <v>7051</v>
      </c>
      <c r="G1074" s="3">
        <v>11756</v>
      </c>
      <c r="H1074" s="3">
        <v>-4705</v>
      </c>
    </row>
    <row r="1075" spans="1:8" x14ac:dyDescent="0.35">
      <c r="A1075" s="1">
        <v>45473</v>
      </c>
      <c r="B1075" s="2">
        <f>YEAR(Data[[#This Row],[Date]])</f>
        <v>2024</v>
      </c>
      <c r="C1075" s="2" t="str">
        <f>TEXT(Data[[#This Row],[Date]],"mmm")</f>
        <v>Jun</v>
      </c>
      <c r="D1075" t="s">
        <v>13</v>
      </c>
      <c r="E1075" t="s">
        <v>10</v>
      </c>
      <c r="F1075" s="3">
        <v>4475</v>
      </c>
      <c r="G1075" s="3">
        <v>4610</v>
      </c>
      <c r="H1075" s="3">
        <v>-135</v>
      </c>
    </row>
    <row r="1076" spans="1:8" x14ac:dyDescent="0.35">
      <c r="A1076" s="1">
        <v>45473</v>
      </c>
      <c r="B1076" s="2">
        <f>YEAR(Data[[#This Row],[Date]])</f>
        <v>2024</v>
      </c>
      <c r="C1076" s="2" t="str">
        <f>TEXT(Data[[#This Row],[Date]],"mmm")</f>
        <v>Jun</v>
      </c>
      <c r="D1076" t="s">
        <v>13</v>
      </c>
      <c r="E1076" t="s">
        <v>11</v>
      </c>
      <c r="F1076" s="3">
        <v>6255</v>
      </c>
      <c r="G1076" s="3">
        <v>12015</v>
      </c>
      <c r="H1076" s="3">
        <v>-5760</v>
      </c>
    </row>
    <row r="1077" spans="1:8" x14ac:dyDescent="0.35">
      <c r="A1077" s="1">
        <v>45473</v>
      </c>
      <c r="B1077" s="2">
        <f>YEAR(Data[[#This Row],[Date]])</f>
        <v>2024</v>
      </c>
      <c r="C1077" s="2" t="str">
        <f>TEXT(Data[[#This Row],[Date]],"mmm")</f>
        <v>Jun</v>
      </c>
      <c r="D1077" t="s">
        <v>14</v>
      </c>
      <c r="E1077" t="s">
        <v>7</v>
      </c>
      <c r="F1077" s="3">
        <v>3735</v>
      </c>
      <c r="G1077" s="3">
        <v>10777</v>
      </c>
      <c r="H1077" s="3">
        <v>-7042</v>
      </c>
    </row>
    <row r="1078" spans="1:8" x14ac:dyDescent="0.35">
      <c r="A1078" s="1">
        <v>45473</v>
      </c>
      <c r="B1078" s="2">
        <f>YEAR(Data[[#This Row],[Date]])</f>
        <v>2024</v>
      </c>
      <c r="C1078" s="2" t="str">
        <f>TEXT(Data[[#This Row],[Date]],"mmm")</f>
        <v>Jun</v>
      </c>
      <c r="D1078" t="s">
        <v>14</v>
      </c>
      <c r="E1078" t="s">
        <v>8</v>
      </c>
      <c r="F1078" s="3">
        <v>10258</v>
      </c>
      <c r="G1078" s="3">
        <v>12253</v>
      </c>
      <c r="H1078" s="3">
        <v>-1995</v>
      </c>
    </row>
    <row r="1079" spans="1:8" x14ac:dyDescent="0.35">
      <c r="A1079" s="1">
        <v>45473</v>
      </c>
      <c r="B1079" s="2">
        <f>YEAR(Data[[#This Row],[Date]])</f>
        <v>2024</v>
      </c>
      <c r="C1079" s="2" t="str">
        <f>TEXT(Data[[#This Row],[Date]],"mmm")</f>
        <v>Jun</v>
      </c>
      <c r="D1079" t="s">
        <v>14</v>
      </c>
      <c r="E1079" t="s">
        <v>9</v>
      </c>
      <c r="F1079" s="3">
        <v>9979</v>
      </c>
      <c r="G1079" s="3">
        <v>3428</v>
      </c>
      <c r="H1079" s="3">
        <v>6551</v>
      </c>
    </row>
    <row r="1080" spans="1:8" x14ac:dyDescent="0.35">
      <c r="A1080" s="1">
        <v>45473</v>
      </c>
      <c r="B1080" s="2">
        <f>YEAR(Data[[#This Row],[Date]])</f>
        <v>2024</v>
      </c>
      <c r="C1080" s="2" t="str">
        <f>TEXT(Data[[#This Row],[Date]],"mmm")</f>
        <v>Jun</v>
      </c>
      <c r="D1080" t="s">
        <v>14</v>
      </c>
      <c r="E1080" t="s">
        <v>10</v>
      </c>
      <c r="F1080" s="3">
        <v>14345</v>
      </c>
      <c r="G1080" s="3">
        <v>8426</v>
      </c>
      <c r="H1080" s="3">
        <v>5919</v>
      </c>
    </row>
    <row r="1081" spans="1:8" x14ac:dyDescent="0.35">
      <c r="A1081" s="1">
        <v>45473</v>
      </c>
      <c r="B1081" s="2">
        <f>YEAR(Data[[#This Row],[Date]])</f>
        <v>2024</v>
      </c>
      <c r="C1081" s="2" t="str">
        <f>TEXT(Data[[#This Row],[Date]],"mmm")</f>
        <v>Jun</v>
      </c>
      <c r="D1081" t="s">
        <v>14</v>
      </c>
      <c r="E1081" t="s">
        <v>11</v>
      </c>
      <c r="F1081" s="3">
        <v>10533</v>
      </c>
      <c r="G1081" s="3">
        <v>6249</v>
      </c>
      <c r="H1081" s="3">
        <v>4284</v>
      </c>
    </row>
    <row r="1082" spans="1:8" x14ac:dyDescent="0.35">
      <c r="A1082" s="1">
        <v>45504</v>
      </c>
      <c r="B1082" s="2">
        <f>YEAR(Data[[#This Row],[Date]])</f>
        <v>2024</v>
      </c>
      <c r="C1082" s="2" t="str">
        <f>TEXT(Data[[#This Row],[Date]],"mmm")</f>
        <v>Jul</v>
      </c>
      <c r="D1082" t="s">
        <v>6</v>
      </c>
      <c r="E1082" t="s">
        <v>7</v>
      </c>
      <c r="F1082" s="3">
        <v>11686</v>
      </c>
      <c r="G1082" s="3">
        <v>5211</v>
      </c>
      <c r="H1082" s="3">
        <v>6475</v>
      </c>
    </row>
    <row r="1083" spans="1:8" x14ac:dyDescent="0.35">
      <c r="A1083" s="1">
        <v>45504</v>
      </c>
      <c r="B1083" s="2">
        <f>YEAR(Data[[#This Row],[Date]])</f>
        <v>2024</v>
      </c>
      <c r="C1083" s="2" t="str">
        <f>TEXT(Data[[#This Row],[Date]],"mmm")</f>
        <v>Jul</v>
      </c>
      <c r="D1083" t="s">
        <v>6</v>
      </c>
      <c r="E1083" t="s">
        <v>8</v>
      </c>
      <c r="F1083" s="3">
        <v>2661</v>
      </c>
      <c r="G1083" s="3">
        <v>13075</v>
      </c>
      <c r="H1083" s="3">
        <v>-10414</v>
      </c>
    </row>
    <row r="1084" spans="1:8" x14ac:dyDescent="0.35">
      <c r="A1084" s="1">
        <v>45504</v>
      </c>
      <c r="B1084" s="2">
        <f>YEAR(Data[[#This Row],[Date]])</f>
        <v>2024</v>
      </c>
      <c r="C1084" s="2" t="str">
        <f>TEXT(Data[[#This Row],[Date]],"mmm")</f>
        <v>Jul</v>
      </c>
      <c r="D1084" t="s">
        <v>6</v>
      </c>
      <c r="E1084" t="s">
        <v>9</v>
      </c>
      <c r="F1084" s="3">
        <v>16788</v>
      </c>
      <c r="G1084" s="3">
        <v>11060</v>
      </c>
      <c r="H1084" s="3">
        <v>5728</v>
      </c>
    </row>
    <row r="1085" spans="1:8" x14ac:dyDescent="0.35">
      <c r="A1085" s="1">
        <v>45504</v>
      </c>
      <c r="B1085" s="2">
        <f>YEAR(Data[[#This Row],[Date]])</f>
        <v>2024</v>
      </c>
      <c r="C1085" s="2" t="str">
        <f>TEXT(Data[[#This Row],[Date]],"mmm")</f>
        <v>Jul</v>
      </c>
      <c r="D1085" t="s">
        <v>6</v>
      </c>
      <c r="E1085" t="s">
        <v>10</v>
      </c>
      <c r="F1085" s="3">
        <v>17836</v>
      </c>
      <c r="G1085" s="3">
        <v>11526</v>
      </c>
      <c r="H1085" s="3">
        <v>6310</v>
      </c>
    </row>
    <row r="1086" spans="1:8" x14ac:dyDescent="0.35">
      <c r="A1086" s="1">
        <v>45504</v>
      </c>
      <c r="B1086" s="2">
        <f>YEAR(Data[[#This Row],[Date]])</f>
        <v>2024</v>
      </c>
      <c r="C1086" s="2" t="str">
        <f>TEXT(Data[[#This Row],[Date]],"mmm")</f>
        <v>Jul</v>
      </c>
      <c r="D1086" t="s">
        <v>6</v>
      </c>
      <c r="E1086" t="s">
        <v>11</v>
      </c>
      <c r="F1086" s="3">
        <v>5374</v>
      </c>
      <c r="G1086" s="3">
        <v>10208</v>
      </c>
      <c r="H1086" s="3">
        <v>-4834</v>
      </c>
    </row>
    <row r="1087" spans="1:8" x14ac:dyDescent="0.35">
      <c r="A1087" s="1">
        <v>45504</v>
      </c>
      <c r="B1087" s="2">
        <f>YEAR(Data[[#This Row],[Date]])</f>
        <v>2024</v>
      </c>
      <c r="C1087" s="2" t="str">
        <f>TEXT(Data[[#This Row],[Date]],"mmm")</f>
        <v>Jul</v>
      </c>
      <c r="D1087" t="s">
        <v>12</v>
      </c>
      <c r="E1087" t="s">
        <v>7</v>
      </c>
      <c r="F1087" s="3">
        <v>2207</v>
      </c>
      <c r="G1087" s="3">
        <v>3665</v>
      </c>
      <c r="H1087" s="3">
        <v>-1458</v>
      </c>
    </row>
    <row r="1088" spans="1:8" x14ac:dyDescent="0.35">
      <c r="A1088" s="1">
        <v>45504</v>
      </c>
      <c r="B1088" s="2">
        <f>YEAR(Data[[#This Row],[Date]])</f>
        <v>2024</v>
      </c>
      <c r="C1088" s="2" t="str">
        <f>TEXT(Data[[#This Row],[Date]],"mmm")</f>
        <v>Jul</v>
      </c>
      <c r="D1088" t="s">
        <v>12</v>
      </c>
      <c r="E1088" t="s">
        <v>8</v>
      </c>
      <c r="F1088" s="3">
        <v>2632</v>
      </c>
      <c r="G1088" s="3">
        <v>11294</v>
      </c>
      <c r="H1088" s="3">
        <v>-8662</v>
      </c>
    </row>
    <row r="1089" spans="1:8" x14ac:dyDescent="0.35">
      <c r="A1089" s="1">
        <v>45504</v>
      </c>
      <c r="B1089" s="2">
        <f>YEAR(Data[[#This Row],[Date]])</f>
        <v>2024</v>
      </c>
      <c r="C1089" s="2" t="str">
        <f>TEXT(Data[[#This Row],[Date]],"mmm")</f>
        <v>Jul</v>
      </c>
      <c r="D1089" t="s">
        <v>12</v>
      </c>
      <c r="E1089" t="s">
        <v>9</v>
      </c>
      <c r="F1089" s="3">
        <v>5083</v>
      </c>
      <c r="G1089" s="3">
        <v>13944</v>
      </c>
      <c r="H1089" s="3">
        <v>-8861</v>
      </c>
    </row>
    <row r="1090" spans="1:8" x14ac:dyDescent="0.35">
      <c r="A1090" s="1">
        <v>45504</v>
      </c>
      <c r="B1090" s="2">
        <f>YEAR(Data[[#This Row],[Date]])</f>
        <v>2024</v>
      </c>
      <c r="C1090" s="2" t="str">
        <f>TEXT(Data[[#This Row],[Date]],"mmm")</f>
        <v>Jul</v>
      </c>
      <c r="D1090" t="s">
        <v>12</v>
      </c>
      <c r="E1090" t="s">
        <v>10</v>
      </c>
      <c r="F1090" s="3">
        <v>15711</v>
      </c>
      <c r="G1090" s="3">
        <v>11123</v>
      </c>
      <c r="H1090" s="3">
        <v>4588</v>
      </c>
    </row>
    <row r="1091" spans="1:8" x14ac:dyDescent="0.35">
      <c r="A1091" s="1">
        <v>45504</v>
      </c>
      <c r="B1091" s="2">
        <f>YEAR(Data[[#This Row],[Date]])</f>
        <v>2024</v>
      </c>
      <c r="C1091" s="2" t="str">
        <f>TEXT(Data[[#This Row],[Date]],"mmm")</f>
        <v>Jul</v>
      </c>
      <c r="D1091" t="s">
        <v>12</v>
      </c>
      <c r="E1091" t="s">
        <v>11</v>
      </c>
      <c r="F1091" s="3">
        <v>9123</v>
      </c>
      <c r="G1091" s="3">
        <v>11754</v>
      </c>
      <c r="H1091" s="3">
        <v>-2631</v>
      </c>
    </row>
    <row r="1092" spans="1:8" x14ac:dyDescent="0.35">
      <c r="A1092" s="1">
        <v>45504</v>
      </c>
      <c r="B1092" s="2">
        <f>YEAR(Data[[#This Row],[Date]])</f>
        <v>2024</v>
      </c>
      <c r="C1092" s="2" t="str">
        <f>TEXT(Data[[#This Row],[Date]],"mmm")</f>
        <v>Jul</v>
      </c>
      <c r="D1092" t="s">
        <v>13</v>
      </c>
      <c r="E1092" t="s">
        <v>7</v>
      </c>
      <c r="F1092" s="3">
        <v>3679</v>
      </c>
      <c r="G1092" s="3">
        <v>1236</v>
      </c>
      <c r="H1092" s="3">
        <v>2443</v>
      </c>
    </row>
    <row r="1093" spans="1:8" x14ac:dyDescent="0.35">
      <c r="A1093" s="1">
        <v>45504</v>
      </c>
      <c r="B1093" s="2">
        <f>YEAR(Data[[#This Row],[Date]])</f>
        <v>2024</v>
      </c>
      <c r="C1093" s="2" t="str">
        <f>TEXT(Data[[#This Row],[Date]],"mmm")</f>
        <v>Jul</v>
      </c>
      <c r="D1093" t="s">
        <v>13</v>
      </c>
      <c r="E1093" t="s">
        <v>8</v>
      </c>
      <c r="F1093" s="3">
        <v>9446</v>
      </c>
      <c r="G1093" s="3">
        <v>5443</v>
      </c>
      <c r="H1093" s="3">
        <v>4003</v>
      </c>
    </row>
    <row r="1094" spans="1:8" x14ac:dyDescent="0.35">
      <c r="A1094" s="1">
        <v>45504</v>
      </c>
      <c r="B1094" s="2">
        <f>YEAR(Data[[#This Row],[Date]])</f>
        <v>2024</v>
      </c>
      <c r="C1094" s="2" t="str">
        <f>TEXT(Data[[#This Row],[Date]],"mmm")</f>
        <v>Jul</v>
      </c>
      <c r="D1094" t="s">
        <v>13</v>
      </c>
      <c r="E1094" t="s">
        <v>9</v>
      </c>
      <c r="F1094" s="3">
        <v>17463</v>
      </c>
      <c r="G1094" s="3">
        <v>13917</v>
      </c>
      <c r="H1094" s="3">
        <v>3546</v>
      </c>
    </row>
    <row r="1095" spans="1:8" x14ac:dyDescent="0.35">
      <c r="A1095" s="1">
        <v>45504</v>
      </c>
      <c r="B1095" s="2">
        <f>YEAR(Data[[#This Row],[Date]])</f>
        <v>2024</v>
      </c>
      <c r="C1095" s="2" t="str">
        <f>TEXT(Data[[#This Row],[Date]],"mmm")</f>
        <v>Jul</v>
      </c>
      <c r="D1095" t="s">
        <v>13</v>
      </c>
      <c r="E1095" t="s">
        <v>10</v>
      </c>
      <c r="F1095" s="3">
        <v>10555</v>
      </c>
      <c r="G1095" s="3">
        <v>3368</v>
      </c>
      <c r="H1095" s="3">
        <v>7187</v>
      </c>
    </row>
    <row r="1096" spans="1:8" x14ac:dyDescent="0.35">
      <c r="A1096" s="1">
        <v>45504</v>
      </c>
      <c r="B1096" s="2">
        <f>YEAR(Data[[#This Row],[Date]])</f>
        <v>2024</v>
      </c>
      <c r="C1096" s="2" t="str">
        <f>TEXT(Data[[#This Row],[Date]],"mmm")</f>
        <v>Jul</v>
      </c>
      <c r="D1096" t="s">
        <v>13</v>
      </c>
      <c r="E1096" t="s">
        <v>11</v>
      </c>
      <c r="F1096" s="3">
        <v>18669</v>
      </c>
      <c r="G1096" s="3">
        <v>1148</v>
      </c>
      <c r="H1096" s="3">
        <v>17521</v>
      </c>
    </row>
    <row r="1097" spans="1:8" x14ac:dyDescent="0.35">
      <c r="A1097" s="1">
        <v>45504</v>
      </c>
      <c r="B1097" s="2">
        <f>YEAR(Data[[#This Row],[Date]])</f>
        <v>2024</v>
      </c>
      <c r="C1097" s="2" t="str">
        <f>TEXT(Data[[#This Row],[Date]],"mmm")</f>
        <v>Jul</v>
      </c>
      <c r="D1097" t="s">
        <v>14</v>
      </c>
      <c r="E1097" t="s">
        <v>7</v>
      </c>
      <c r="F1097" s="3">
        <v>15395</v>
      </c>
      <c r="G1097" s="3">
        <v>5037</v>
      </c>
      <c r="H1097" s="3">
        <v>10358</v>
      </c>
    </row>
    <row r="1098" spans="1:8" x14ac:dyDescent="0.35">
      <c r="A1098" s="1">
        <v>45504</v>
      </c>
      <c r="B1098" s="2">
        <f>YEAR(Data[[#This Row],[Date]])</f>
        <v>2024</v>
      </c>
      <c r="C1098" s="2" t="str">
        <f>TEXT(Data[[#This Row],[Date]],"mmm")</f>
        <v>Jul</v>
      </c>
      <c r="D1098" t="s">
        <v>14</v>
      </c>
      <c r="E1098" t="s">
        <v>8</v>
      </c>
      <c r="F1098" s="3">
        <v>6895</v>
      </c>
      <c r="G1098" s="3">
        <v>6280</v>
      </c>
      <c r="H1098" s="3">
        <v>615</v>
      </c>
    </row>
    <row r="1099" spans="1:8" x14ac:dyDescent="0.35">
      <c r="A1099" s="1">
        <v>45504</v>
      </c>
      <c r="B1099" s="2">
        <f>YEAR(Data[[#This Row],[Date]])</f>
        <v>2024</v>
      </c>
      <c r="C1099" s="2" t="str">
        <f>TEXT(Data[[#This Row],[Date]],"mmm")</f>
        <v>Jul</v>
      </c>
      <c r="D1099" t="s">
        <v>14</v>
      </c>
      <c r="E1099" t="s">
        <v>9</v>
      </c>
      <c r="F1099" s="3">
        <v>19396</v>
      </c>
      <c r="G1099" s="3">
        <v>12023</v>
      </c>
      <c r="H1099" s="3">
        <v>7373</v>
      </c>
    </row>
    <row r="1100" spans="1:8" x14ac:dyDescent="0.35">
      <c r="A1100" s="1">
        <v>45504</v>
      </c>
      <c r="B1100" s="2">
        <f>YEAR(Data[[#This Row],[Date]])</f>
        <v>2024</v>
      </c>
      <c r="C1100" s="2" t="str">
        <f>TEXT(Data[[#This Row],[Date]],"mmm")</f>
        <v>Jul</v>
      </c>
      <c r="D1100" t="s">
        <v>14</v>
      </c>
      <c r="E1100" t="s">
        <v>10</v>
      </c>
      <c r="F1100" s="3">
        <v>12699</v>
      </c>
      <c r="G1100" s="3">
        <v>10715</v>
      </c>
      <c r="H1100" s="3">
        <v>1984</v>
      </c>
    </row>
    <row r="1101" spans="1:8" x14ac:dyDescent="0.35">
      <c r="A1101" s="1">
        <v>45504</v>
      </c>
      <c r="B1101" s="2">
        <f>YEAR(Data[[#This Row],[Date]])</f>
        <v>2024</v>
      </c>
      <c r="C1101" s="2" t="str">
        <f>TEXT(Data[[#This Row],[Date]],"mmm")</f>
        <v>Jul</v>
      </c>
      <c r="D1101" t="s">
        <v>14</v>
      </c>
      <c r="E1101" t="s">
        <v>11</v>
      </c>
      <c r="F1101" s="3">
        <v>18163</v>
      </c>
      <c r="G1101" s="3">
        <v>5576</v>
      </c>
      <c r="H1101" s="3">
        <v>12587</v>
      </c>
    </row>
    <row r="1102" spans="1:8" x14ac:dyDescent="0.35">
      <c r="A1102" s="1">
        <v>45535</v>
      </c>
      <c r="B1102" s="2">
        <f>YEAR(Data[[#This Row],[Date]])</f>
        <v>2024</v>
      </c>
      <c r="C1102" s="2" t="str">
        <f>TEXT(Data[[#This Row],[Date]],"mmm")</f>
        <v>Aug</v>
      </c>
      <c r="D1102" t="s">
        <v>6</v>
      </c>
      <c r="E1102" t="s">
        <v>7</v>
      </c>
      <c r="F1102" s="3">
        <v>7782</v>
      </c>
      <c r="G1102" s="3">
        <v>7257</v>
      </c>
      <c r="H1102" s="3">
        <v>525</v>
      </c>
    </row>
    <row r="1103" spans="1:8" x14ac:dyDescent="0.35">
      <c r="A1103" s="1">
        <v>45535</v>
      </c>
      <c r="B1103" s="2">
        <f>YEAR(Data[[#This Row],[Date]])</f>
        <v>2024</v>
      </c>
      <c r="C1103" s="2" t="str">
        <f>TEXT(Data[[#This Row],[Date]],"mmm")</f>
        <v>Aug</v>
      </c>
      <c r="D1103" t="s">
        <v>6</v>
      </c>
      <c r="E1103" t="s">
        <v>8</v>
      </c>
      <c r="F1103" s="3">
        <v>18724</v>
      </c>
      <c r="G1103" s="3">
        <v>3817</v>
      </c>
      <c r="H1103" s="3">
        <v>14907</v>
      </c>
    </row>
    <row r="1104" spans="1:8" x14ac:dyDescent="0.35">
      <c r="A1104" s="1">
        <v>45535</v>
      </c>
      <c r="B1104" s="2">
        <f>YEAR(Data[[#This Row],[Date]])</f>
        <v>2024</v>
      </c>
      <c r="C1104" s="2" t="str">
        <f>TEXT(Data[[#This Row],[Date]],"mmm")</f>
        <v>Aug</v>
      </c>
      <c r="D1104" t="s">
        <v>6</v>
      </c>
      <c r="E1104" t="s">
        <v>9</v>
      </c>
      <c r="F1104" s="3">
        <v>17096</v>
      </c>
      <c r="G1104" s="3">
        <v>3496</v>
      </c>
      <c r="H1104" s="3">
        <v>13600</v>
      </c>
    </row>
    <row r="1105" spans="1:8" x14ac:dyDescent="0.35">
      <c r="A1105" s="1">
        <v>45535</v>
      </c>
      <c r="B1105" s="2">
        <f>YEAR(Data[[#This Row],[Date]])</f>
        <v>2024</v>
      </c>
      <c r="C1105" s="2" t="str">
        <f>TEXT(Data[[#This Row],[Date]],"mmm")</f>
        <v>Aug</v>
      </c>
      <c r="D1105" t="s">
        <v>6</v>
      </c>
      <c r="E1105" t="s">
        <v>10</v>
      </c>
      <c r="F1105" s="3">
        <v>7299</v>
      </c>
      <c r="G1105" s="3">
        <v>10917</v>
      </c>
      <c r="H1105" s="3">
        <v>-3618</v>
      </c>
    </row>
    <row r="1106" spans="1:8" x14ac:dyDescent="0.35">
      <c r="A1106" s="1">
        <v>45535</v>
      </c>
      <c r="B1106" s="2">
        <f>YEAR(Data[[#This Row],[Date]])</f>
        <v>2024</v>
      </c>
      <c r="C1106" s="2" t="str">
        <f>TEXT(Data[[#This Row],[Date]],"mmm")</f>
        <v>Aug</v>
      </c>
      <c r="D1106" t="s">
        <v>6</v>
      </c>
      <c r="E1106" t="s">
        <v>11</v>
      </c>
      <c r="F1106" s="3">
        <v>5267</v>
      </c>
      <c r="G1106" s="3">
        <v>5406</v>
      </c>
      <c r="H1106" s="3">
        <v>-139</v>
      </c>
    </row>
    <row r="1107" spans="1:8" x14ac:dyDescent="0.35">
      <c r="A1107" s="1">
        <v>45535</v>
      </c>
      <c r="B1107" s="2">
        <f>YEAR(Data[[#This Row],[Date]])</f>
        <v>2024</v>
      </c>
      <c r="C1107" s="2" t="str">
        <f>TEXT(Data[[#This Row],[Date]],"mmm")</f>
        <v>Aug</v>
      </c>
      <c r="D1107" t="s">
        <v>12</v>
      </c>
      <c r="E1107" t="s">
        <v>7</v>
      </c>
      <c r="F1107" s="3">
        <v>19826</v>
      </c>
      <c r="G1107" s="3">
        <v>9597</v>
      </c>
      <c r="H1107" s="3">
        <v>10229</v>
      </c>
    </row>
    <row r="1108" spans="1:8" x14ac:dyDescent="0.35">
      <c r="A1108" s="1">
        <v>45535</v>
      </c>
      <c r="B1108" s="2">
        <f>YEAR(Data[[#This Row],[Date]])</f>
        <v>2024</v>
      </c>
      <c r="C1108" s="2" t="str">
        <f>TEXT(Data[[#This Row],[Date]],"mmm")</f>
        <v>Aug</v>
      </c>
      <c r="D1108" t="s">
        <v>12</v>
      </c>
      <c r="E1108" t="s">
        <v>8</v>
      </c>
      <c r="F1108" s="3">
        <v>12382</v>
      </c>
      <c r="G1108" s="3">
        <v>5437</v>
      </c>
      <c r="H1108" s="3">
        <v>6945</v>
      </c>
    </row>
    <row r="1109" spans="1:8" x14ac:dyDescent="0.35">
      <c r="A1109" s="1">
        <v>45535</v>
      </c>
      <c r="B1109" s="2">
        <f>YEAR(Data[[#This Row],[Date]])</f>
        <v>2024</v>
      </c>
      <c r="C1109" s="2" t="str">
        <f>TEXT(Data[[#This Row],[Date]],"mmm")</f>
        <v>Aug</v>
      </c>
      <c r="D1109" t="s">
        <v>12</v>
      </c>
      <c r="E1109" t="s">
        <v>9</v>
      </c>
      <c r="F1109" s="3">
        <v>7435</v>
      </c>
      <c r="G1109" s="3">
        <v>9435</v>
      </c>
      <c r="H1109" s="3">
        <v>-2000</v>
      </c>
    </row>
    <row r="1110" spans="1:8" x14ac:dyDescent="0.35">
      <c r="A1110" s="1">
        <v>45535</v>
      </c>
      <c r="B1110" s="2">
        <f>YEAR(Data[[#This Row],[Date]])</f>
        <v>2024</v>
      </c>
      <c r="C1110" s="2" t="str">
        <f>TEXT(Data[[#This Row],[Date]],"mmm")</f>
        <v>Aug</v>
      </c>
      <c r="D1110" t="s">
        <v>12</v>
      </c>
      <c r="E1110" t="s">
        <v>10</v>
      </c>
      <c r="F1110" s="3">
        <v>6107</v>
      </c>
      <c r="G1110" s="3">
        <v>1560</v>
      </c>
      <c r="H1110" s="3">
        <v>4547</v>
      </c>
    </row>
    <row r="1111" spans="1:8" x14ac:dyDescent="0.35">
      <c r="A1111" s="1">
        <v>45535</v>
      </c>
      <c r="B1111" s="2">
        <f>YEAR(Data[[#This Row],[Date]])</f>
        <v>2024</v>
      </c>
      <c r="C1111" s="2" t="str">
        <f>TEXT(Data[[#This Row],[Date]],"mmm")</f>
        <v>Aug</v>
      </c>
      <c r="D1111" t="s">
        <v>12</v>
      </c>
      <c r="E1111" t="s">
        <v>11</v>
      </c>
      <c r="F1111" s="3">
        <v>14329</v>
      </c>
      <c r="G1111" s="3">
        <v>11917</v>
      </c>
      <c r="H1111" s="3">
        <v>2412</v>
      </c>
    </row>
    <row r="1112" spans="1:8" x14ac:dyDescent="0.35">
      <c r="A1112" s="1">
        <v>45535</v>
      </c>
      <c r="B1112" s="2">
        <f>YEAR(Data[[#This Row],[Date]])</f>
        <v>2024</v>
      </c>
      <c r="C1112" s="2" t="str">
        <f>TEXT(Data[[#This Row],[Date]],"mmm")</f>
        <v>Aug</v>
      </c>
      <c r="D1112" t="s">
        <v>13</v>
      </c>
      <c r="E1112" t="s">
        <v>7</v>
      </c>
      <c r="F1112" s="3">
        <v>3826</v>
      </c>
      <c r="G1112" s="3">
        <v>12421</v>
      </c>
      <c r="H1112" s="3">
        <v>-8595</v>
      </c>
    </row>
    <row r="1113" spans="1:8" x14ac:dyDescent="0.35">
      <c r="A1113" s="1">
        <v>45535</v>
      </c>
      <c r="B1113" s="2">
        <f>YEAR(Data[[#This Row],[Date]])</f>
        <v>2024</v>
      </c>
      <c r="C1113" s="2" t="str">
        <f>TEXT(Data[[#This Row],[Date]],"mmm")</f>
        <v>Aug</v>
      </c>
      <c r="D1113" t="s">
        <v>13</v>
      </c>
      <c r="E1113" t="s">
        <v>8</v>
      </c>
      <c r="F1113" s="3">
        <v>14265</v>
      </c>
      <c r="G1113" s="3">
        <v>14981</v>
      </c>
      <c r="H1113" s="3">
        <v>-716</v>
      </c>
    </row>
    <row r="1114" spans="1:8" x14ac:dyDescent="0.35">
      <c r="A1114" s="1">
        <v>45535</v>
      </c>
      <c r="B1114" s="2">
        <f>YEAR(Data[[#This Row],[Date]])</f>
        <v>2024</v>
      </c>
      <c r="C1114" s="2" t="str">
        <f>TEXT(Data[[#This Row],[Date]],"mmm")</f>
        <v>Aug</v>
      </c>
      <c r="D1114" t="s">
        <v>13</v>
      </c>
      <c r="E1114" t="s">
        <v>9</v>
      </c>
      <c r="F1114" s="3">
        <v>9629</v>
      </c>
      <c r="G1114" s="3">
        <v>9325</v>
      </c>
      <c r="H1114" s="3">
        <v>304</v>
      </c>
    </row>
    <row r="1115" spans="1:8" x14ac:dyDescent="0.35">
      <c r="A1115" s="1">
        <v>45535</v>
      </c>
      <c r="B1115" s="2">
        <f>YEAR(Data[[#This Row],[Date]])</f>
        <v>2024</v>
      </c>
      <c r="C1115" s="2" t="str">
        <f>TEXT(Data[[#This Row],[Date]],"mmm")</f>
        <v>Aug</v>
      </c>
      <c r="D1115" t="s">
        <v>13</v>
      </c>
      <c r="E1115" t="s">
        <v>10</v>
      </c>
      <c r="F1115" s="3">
        <v>9693</v>
      </c>
      <c r="G1115" s="3">
        <v>9264</v>
      </c>
      <c r="H1115" s="3">
        <v>429</v>
      </c>
    </row>
    <row r="1116" spans="1:8" x14ac:dyDescent="0.35">
      <c r="A1116" s="1">
        <v>45535</v>
      </c>
      <c r="B1116" s="2">
        <f>YEAR(Data[[#This Row],[Date]])</f>
        <v>2024</v>
      </c>
      <c r="C1116" s="2" t="str">
        <f>TEXT(Data[[#This Row],[Date]],"mmm")</f>
        <v>Aug</v>
      </c>
      <c r="D1116" t="s">
        <v>13</v>
      </c>
      <c r="E1116" t="s">
        <v>11</v>
      </c>
      <c r="F1116" s="3">
        <v>14686</v>
      </c>
      <c r="G1116" s="3">
        <v>14716</v>
      </c>
      <c r="H1116" s="3">
        <v>-30</v>
      </c>
    </row>
    <row r="1117" spans="1:8" x14ac:dyDescent="0.35">
      <c r="A1117" s="1">
        <v>45535</v>
      </c>
      <c r="B1117" s="2">
        <f>YEAR(Data[[#This Row],[Date]])</f>
        <v>2024</v>
      </c>
      <c r="C1117" s="2" t="str">
        <f>TEXT(Data[[#This Row],[Date]],"mmm")</f>
        <v>Aug</v>
      </c>
      <c r="D1117" t="s">
        <v>14</v>
      </c>
      <c r="E1117" t="s">
        <v>7</v>
      </c>
      <c r="F1117" s="3">
        <v>8721</v>
      </c>
      <c r="G1117" s="3">
        <v>8002</v>
      </c>
      <c r="H1117" s="3">
        <v>719</v>
      </c>
    </row>
    <row r="1118" spans="1:8" x14ac:dyDescent="0.35">
      <c r="A1118" s="1">
        <v>45535</v>
      </c>
      <c r="B1118" s="2">
        <f>YEAR(Data[[#This Row],[Date]])</f>
        <v>2024</v>
      </c>
      <c r="C1118" s="2" t="str">
        <f>TEXT(Data[[#This Row],[Date]],"mmm")</f>
        <v>Aug</v>
      </c>
      <c r="D1118" t="s">
        <v>14</v>
      </c>
      <c r="E1118" t="s">
        <v>8</v>
      </c>
      <c r="F1118" s="3">
        <v>9373</v>
      </c>
      <c r="G1118" s="3">
        <v>6907</v>
      </c>
      <c r="H1118" s="3">
        <v>2466</v>
      </c>
    </row>
    <row r="1119" spans="1:8" x14ac:dyDescent="0.35">
      <c r="A1119" s="1">
        <v>45535</v>
      </c>
      <c r="B1119" s="2">
        <f>YEAR(Data[[#This Row],[Date]])</f>
        <v>2024</v>
      </c>
      <c r="C1119" s="2" t="str">
        <f>TEXT(Data[[#This Row],[Date]],"mmm")</f>
        <v>Aug</v>
      </c>
      <c r="D1119" t="s">
        <v>14</v>
      </c>
      <c r="E1119" t="s">
        <v>9</v>
      </c>
      <c r="F1119" s="3">
        <v>18127</v>
      </c>
      <c r="G1119" s="3">
        <v>13553</v>
      </c>
      <c r="H1119" s="3">
        <v>4574</v>
      </c>
    </row>
    <row r="1120" spans="1:8" x14ac:dyDescent="0.35">
      <c r="A1120" s="1">
        <v>45535</v>
      </c>
      <c r="B1120" s="2">
        <f>YEAR(Data[[#This Row],[Date]])</f>
        <v>2024</v>
      </c>
      <c r="C1120" s="2" t="str">
        <f>TEXT(Data[[#This Row],[Date]],"mmm")</f>
        <v>Aug</v>
      </c>
      <c r="D1120" t="s">
        <v>14</v>
      </c>
      <c r="E1120" t="s">
        <v>10</v>
      </c>
      <c r="F1120" s="3">
        <v>7656</v>
      </c>
      <c r="G1120" s="3">
        <v>11177</v>
      </c>
      <c r="H1120" s="3">
        <v>-3521</v>
      </c>
    </row>
    <row r="1121" spans="1:8" x14ac:dyDescent="0.35">
      <c r="A1121" s="1">
        <v>45535</v>
      </c>
      <c r="B1121" s="2">
        <f>YEAR(Data[[#This Row],[Date]])</f>
        <v>2024</v>
      </c>
      <c r="C1121" s="2" t="str">
        <f>TEXT(Data[[#This Row],[Date]],"mmm")</f>
        <v>Aug</v>
      </c>
      <c r="D1121" t="s">
        <v>14</v>
      </c>
      <c r="E1121" t="s">
        <v>11</v>
      </c>
      <c r="F1121" s="3">
        <v>10984</v>
      </c>
      <c r="G1121" s="3">
        <v>14600</v>
      </c>
      <c r="H1121" s="3">
        <v>-3616</v>
      </c>
    </row>
    <row r="1122" spans="1:8" x14ac:dyDescent="0.35">
      <c r="A1122" s="1">
        <v>45565</v>
      </c>
      <c r="B1122" s="2">
        <f>YEAR(Data[[#This Row],[Date]])</f>
        <v>2024</v>
      </c>
      <c r="C1122" s="2" t="str">
        <f>TEXT(Data[[#This Row],[Date]],"mmm")</f>
        <v>Sep</v>
      </c>
      <c r="D1122" t="s">
        <v>6</v>
      </c>
      <c r="E1122" t="s">
        <v>7</v>
      </c>
      <c r="F1122" s="3">
        <v>10286</v>
      </c>
      <c r="G1122" s="3">
        <v>6901</v>
      </c>
      <c r="H1122" s="3">
        <v>3385</v>
      </c>
    </row>
    <row r="1123" spans="1:8" x14ac:dyDescent="0.35">
      <c r="A1123" s="1">
        <v>45565</v>
      </c>
      <c r="B1123" s="2">
        <f>YEAR(Data[[#This Row],[Date]])</f>
        <v>2024</v>
      </c>
      <c r="C1123" s="2" t="str">
        <f>TEXT(Data[[#This Row],[Date]],"mmm")</f>
        <v>Sep</v>
      </c>
      <c r="D1123" t="s">
        <v>6</v>
      </c>
      <c r="E1123" t="s">
        <v>8</v>
      </c>
      <c r="F1123" s="3">
        <v>6917</v>
      </c>
      <c r="G1123" s="3">
        <v>9429</v>
      </c>
      <c r="H1123" s="3">
        <v>-2512</v>
      </c>
    </row>
    <row r="1124" spans="1:8" x14ac:dyDescent="0.35">
      <c r="A1124" s="1">
        <v>45565</v>
      </c>
      <c r="B1124" s="2">
        <f>YEAR(Data[[#This Row],[Date]])</f>
        <v>2024</v>
      </c>
      <c r="C1124" s="2" t="str">
        <f>TEXT(Data[[#This Row],[Date]],"mmm")</f>
        <v>Sep</v>
      </c>
      <c r="D1124" t="s">
        <v>6</v>
      </c>
      <c r="E1124" t="s">
        <v>9</v>
      </c>
      <c r="F1124" s="3">
        <v>16716</v>
      </c>
      <c r="G1124" s="3">
        <v>12138</v>
      </c>
      <c r="H1124" s="3">
        <v>4578</v>
      </c>
    </row>
    <row r="1125" spans="1:8" x14ac:dyDescent="0.35">
      <c r="A1125" s="1">
        <v>45565</v>
      </c>
      <c r="B1125" s="2">
        <f>YEAR(Data[[#This Row],[Date]])</f>
        <v>2024</v>
      </c>
      <c r="C1125" s="2" t="str">
        <f>TEXT(Data[[#This Row],[Date]],"mmm")</f>
        <v>Sep</v>
      </c>
      <c r="D1125" t="s">
        <v>6</v>
      </c>
      <c r="E1125" t="s">
        <v>10</v>
      </c>
      <c r="F1125" s="3">
        <v>4530</v>
      </c>
      <c r="G1125" s="3">
        <v>2960</v>
      </c>
      <c r="H1125" s="3">
        <v>1570</v>
      </c>
    </row>
    <row r="1126" spans="1:8" x14ac:dyDescent="0.35">
      <c r="A1126" s="1">
        <v>45565</v>
      </c>
      <c r="B1126" s="2">
        <f>YEAR(Data[[#This Row],[Date]])</f>
        <v>2024</v>
      </c>
      <c r="C1126" s="2" t="str">
        <f>TEXT(Data[[#This Row],[Date]],"mmm")</f>
        <v>Sep</v>
      </c>
      <c r="D1126" t="s">
        <v>6</v>
      </c>
      <c r="E1126" t="s">
        <v>11</v>
      </c>
      <c r="F1126" s="3">
        <v>19432</v>
      </c>
      <c r="G1126" s="3">
        <v>6772</v>
      </c>
      <c r="H1126" s="3">
        <v>12660</v>
      </c>
    </row>
    <row r="1127" spans="1:8" x14ac:dyDescent="0.35">
      <c r="A1127" s="1">
        <v>45565</v>
      </c>
      <c r="B1127" s="2">
        <f>YEAR(Data[[#This Row],[Date]])</f>
        <v>2024</v>
      </c>
      <c r="C1127" s="2" t="str">
        <f>TEXT(Data[[#This Row],[Date]],"mmm")</f>
        <v>Sep</v>
      </c>
      <c r="D1127" t="s">
        <v>12</v>
      </c>
      <c r="E1127" t="s">
        <v>7</v>
      </c>
      <c r="F1127" s="3">
        <v>17476</v>
      </c>
      <c r="G1127" s="3">
        <v>3529</v>
      </c>
      <c r="H1127" s="3">
        <v>13947</v>
      </c>
    </row>
    <row r="1128" spans="1:8" x14ac:dyDescent="0.35">
      <c r="A1128" s="1">
        <v>45565</v>
      </c>
      <c r="B1128" s="2">
        <f>YEAR(Data[[#This Row],[Date]])</f>
        <v>2024</v>
      </c>
      <c r="C1128" s="2" t="str">
        <f>TEXT(Data[[#This Row],[Date]],"mmm")</f>
        <v>Sep</v>
      </c>
      <c r="D1128" t="s">
        <v>12</v>
      </c>
      <c r="E1128" t="s">
        <v>8</v>
      </c>
      <c r="F1128" s="3">
        <v>17751</v>
      </c>
      <c r="G1128" s="3">
        <v>3964</v>
      </c>
      <c r="H1128" s="3">
        <v>13787</v>
      </c>
    </row>
    <row r="1129" spans="1:8" x14ac:dyDescent="0.35">
      <c r="A1129" s="1">
        <v>45565</v>
      </c>
      <c r="B1129" s="2">
        <f>YEAR(Data[[#This Row],[Date]])</f>
        <v>2024</v>
      </c>
      <c r="C1129" s="2" t="str">
        <f>TEXT(Data[[#This Row],[Date]],"mmm")</f>
        <v>Sep</v>
      </c>
      <c r="D1129" t="s">
        <v>12</v>
      </c>
      <c r="E1129" t="s">
        <v>9</v>
      </c>
      <c r="F1129" s="3">
        <v>9137</v>
      </c>
      <c r="G1129" s="3">
        <v>1963</v>
      </c>
      <c r="H1129" s="3">
        <v>7174</v>
      </c>
    </row>
    <row r="1130" spans="1:8" x14ac:dyDescent="0.35">
      <c r="A1130" s="1">
        <v>45565</v>
      </c>
      <c r="B1130" s="2">
        <f>YEAR(Data[[#This Row],[Date]])</f>
        <v>2024</v>
      </c>
      <c r="C1130" s="2" t="str">
        <f>TEXT(Data[[#This Row],[Date]],"mmm")</f>
        <v>Sep</v>
      </c>
      <c r="D1130" t="s">
        <v>12</v>
      </c>
      <c r="E1130" t="s">
        <v>10</v>
      </c>
      <c r="F1130" s="3">
        <v>18920</v>
      </c>
      <c r="G1130" s="3">
        <v>14891</v>
      </c>
      <c r="H1130" s="3">
        <v>4029</v>
      </c>
    </row>
    <row r="1131" spans="1:8" x14ac:dyDescent="0.35">
      <c r="A1131" s="1">
        <v>45565</v>
      </c>
      <c r="B1131" s="2">
        <f>YEAR(Data[[#This Row],[Date]])</f>
        <v>2024</v>
      </c>
      <c r="C1131" s="2" t="str">
        <f>TEXT(Data[[#This Row],[Date]],"mmm")</f>
        <v>Sep</v>
      </c>
      <c r="D1131" t="s">
        <v>12</v>
      </c>
      <c r="E1131" t="s">
        <v>11</v>
      </c>
      <c r="F1131" s="3">
        <v>9340</v>
      </c>
      <c r="G1131" s="3">
        <v>8179</v>
      </c>
      <c r="H1131" s="3">
        <v>1161</v>
      </c>
    </row>
    <row r="1132" spans="1:8" x14ac:dyDescent="0.35">
      <c r="A1132" s="1">
        <v>45565</v>
      </c>
      <c r="B1132" s="2">
        <f>YEAR(Data[[#This Row],[Date]])</f>
        <v>2024</v>
      </c>
      <c r="C1132" s="2" t="str">
        <f>TEXT(Data[[#This Row],[Date]],"mmm")</f>
        <v>Sep</v>
      </c>
      <c r="D1132" t="s">
        <v>13</v>
      </c>
      <c r="E1132" t="s">
        <v>7</v>
      </c>
      <c r="F1132" s="3">
        <v>9967</v>
      </c>
      <c r="G1132" s="3">
        <v>13415</v>
      </c>
      <c r="H1132" s="3">
        <v>-3448</v>
      </c>
    </row>
    <row r="1133" spans="1:8" x14ac:dyDescent="0.35">
      <c r="A1133" s="1">
        <v>45565</v>
      </c>
      <c r="B1133" s="2">
        <f>YEAR(Data[[#This Row],[Date]])</f>
        <v>2024</v>
      </c>
      <c r="C1133" s="2" t="str">
        <f>TEXT(Data[[#This Row],[Date]],"mmm")</f>
        <v>Sep</v>
      </c>
      <c r="D1133" t="s">
        <v>13</v>
      </c>
      <c r="E1133" t="s">
        <v>8</v>
      </c>
      <c r="F1133" s="3">
        <v>13871</v>
      </c>
      <c r="G1133" s="3">
        <v>13379</v>
      </c>
      <c r="H1133" s="3">
        <v>492</v>
      </c>
    </row>
    <row r="1134" spans="1:8" x14ac:dyDescent="0.35">
      <c r="A1134" s="1">
        <v>45565</v>
      </c>
      <c r="B1134" s="2">
        <f>YEAR(Data[[#This Row],[Date]])</f>
        <v>2024</v>
      </c>
      <c r="C1134" s="2" t="str">
        <f>TEXT(Data[[#This Row],[Date]],"mmm")</f>
        <v>Sep</v>
      </c>
      <c r="D1134" t="s">
        <v>13</v>
      </c>
      <c r="E1134" t="s">
        <v>9</v>
      </c>
      <c r="F1134" s="3">
        <v>13916</v>
      </c>
      <c r="G1134" s="3">
        <v>9734</v>
      </c>
      <c r="H1134" s="3">
        <v>4182</v>
      </c>
    </row>
    <row r="1135" spans="1:8" x14ac:dyDescent="0.35">
      <c r="A1135" s="1">
        <v>45565</v>
      </c>
      <c r="B1135" s="2">
        <f>YEAR(Data[[#This Row],[Date]])</f>
        <v>2024</v>
      </c>
      <c r="C1135" s="2" t="str">
        <f>TEXT(Data[[#This Row],[Date]],"mmm")</f>
        <v>Sep</v>
      </c>
      <c r="D1135" t="s">
        <v>13</v>
      </c>
      <c r="E1135" t="s">
        <v>10</v>
      </c>
      <c r="F1135" s="3">
        <v>2845</v>
      </c>
      <c r="G1135" s="3">
        <v>12795</v>
      </c>
      <c r="H1135" s="3">
        <v>-9950</v>
      </c>
    </row>
    <row r="1136" spans="1:8" x14ac:dyDescent="0.35">
      <c r="A1136" s="1">
        <v>45565</v>
      </c>
      <c r="B1136" s="2">
        <f>YEAR(Data[[#This Row],[Date]])</f>
        <v>2024</v>
      </c>
      <c r="C1136" s="2" t="str">
        <f>TEXT(Data[[#This Row],[Date]],"mmm")</f>
        <v>Sep</v>
      </c>
      <c r="D1136" t="s">
        <v>13</v>
      </c>
      <c r="E1136" t="s">
        <v>11</v>
      </c>
      <c r="F1136" s="3">
        <v>4494</v>
      </c>
      <c r="G1136" s="3">
        <v>13677</v>
      </c>
      <c r="H1136" s="3">
        <v>-9183</v>
      </c>
    </row>
    <row r="1137" spans="1:8" x14ac:dyDescent="0.35">
      <c r="A1137" s="1">
        <v>45565</v>
      </c>
      <c r="B1137" s="2">
        <f>YEAR(Data[[#This Row],[Date]])</f>
        <v>2024</v>
      </c>
      <c r="C1137" s="2" t="str">
        <f>TEXT(Data[[#This Row],[Date]],"mmm")</f>
        <v>Sep</v>
      </c>
      <c r="D1137" t="s">
        <v>14</v>
      </c>
      <c r="E1137" t="s">
        <v>7</v>
      </c>
      <c r="F1137" s="3">
        <v>14330</v>
      </c>
      <c r="G1137" s="3">
        <v>5349</v>
      </c>
      <c r="H1137" s="3">
        <v>8981</v>
      </c>
    </row>
    <row r="1138" spans="1:8" x14ac:dyDescent="0.35">
      <c r="A1138" s="1">
        <v>45565</v>
      </c>
      <c r="B1138" s="2">
        <f>YEAR(Data[[#This Row],[Date]])</f>
        <v>2024</v>
      </c>
      <c r="C1138" s="2" t="str">
        <f>TEXT(Data[[#This Row],[Date]],"mmm")</f>
        <v>Sep</v>
      </c>
      <c r="D1138" t="s">
        <v>14</v>
      </c>
      <c r="E1138" t="s">
        <v>8</v>
      </c>
      <c r="F1138" s="3">
        <v>7179</v>
      </c>
      <c r="G1138" s="3">
        <v>11902</v>
      </c>
      <c r="H1138" s="3">
        <v>-4723</v>
      </c>
    </row>
    <row r="1139" spans="1:8" x14ac:dyDescent="0.35">
      <c r="A1139" s="1">
        <v>45565</v>
      </c>
      <c r="B1139" s="2">
        <f>YEAR(Data[[#This Row],[Date]])</f>
        <v>2024</v>
      </c>
      <c r="C1139" s="2" t="str">
        <f>TEXT(Data[[#This Row],[Date]],"mmm")</f>
        <v>Sep</v>
      </c>
      <c r="D1139" t="s">
        <v>14</v>
      </c>
      <c r="E1139" t="s">
        <v>9</v>
      </c>
      <c r="F1139" s="3">
        <v>8610</v>
      </c>
      <c r="G1139" s="3">
        <v>7430</v>
      </c>
      <c r="H1139" s="3">
        <v>1180</v>
      </c>
    </row>
    <row r="1140" spans="1:8" x14ac:dyDescent="0.35">
      <c r="A1140" s="1">
        <v>45565</v>
      </c>
      <c r="B1140" s="2">
        <f>YEAR(Data[[#This Row],[Date]])</f>
        <v>2024</v>
      </c>
      <c r="C1140" s="2" t="str">
        <f>TEXT(Data[[#This Row],[Date]],"mmm")</f>
        <v>Sep</v>
      </c>
      <c r="D1140" t="s">
        <v>14</v>
      </c>
      <c r="E1140" t="s">
        <v>10</v>
      </c>
      <c r="F1140" s="3">
        <v>9154</v>
      </c>
      <c r="G1140" s="3">
        <v>14828</v>
      </c>
      <c r="H1140" s="3">
        <v>-5674</v>
      </c>
    </row>
    <row r="1141" spans="1:8" x14ac:dyDescent="0.35">
      <c r="A1141" s="1">
        <v>45565</v>
      </c>
      <c r="B1141" s="2">
        <f>YEAR(Data[[#This Row],[Date]])</f>
        <v>2024</v>
      </c>
      <c r="C1141" s="2" t="str">
        <f>TEXT(Data[[#This Row],[Date]],"mmm")</f>
        <v>Sep</v>
      </c>
      <c r="D1141" t="s">
        <v>14</v>
      </c>
      <c r="E1141" t="s">
        <v>11</v>
      </c>
      <c r="F1141" s="3">
        <v>12145</v>
      </c>
      <c r="G1141" s="3">
        <v>7488</v>
      </c>
      <c r="H1141" s="3">
        <v>4657</v>
      </c>
    </row>
    <row r="1142" spans="1:8" x14ac:dyDescent="0.35">
      <c r="A1142" s="1">
        <v>45596</v>
      </c>
      <c r="B1142" s="2">
        <f>YEAR(Data[[#This Row],[Date]])</f>
        <v>2024</v>
      </c>
      <c r="C1142" s="2" t="str">
        <f>TEXT(Data[[#This Row],[Date]],"mmm")</f>
        <v>Oct</v>
      </c>
      <c r="D1142" t="s">
        <v>6</v>
      </c>
      <c r="E1142" t="s">
        <v>7</v>
      </c>
      <c r="F1142" s="3">
        <v>5850</v>
      </c>
      <c r="G1142" s="3">
        <v>1689</v>
      </c>
      <c r="H1142" s="3">
        <v>4161</v>
      </c>
    </row>
    <row r="1143" spans="1:8" x14ac:dyDescent="0.35">
      <c r="A1143" s="1">
        <v>45596</v>
      </c>
      <c r="B1143" s="2">
        <f>YEAR(Data[[#This Row],[Date]])</f>
        <v>2024</v>
      </c>
      <c r="C1143" s="2" t="str">
        <f>TEXT(Data[[#This Row],[Date]],"mmm")</f>
        <v>Oct</v>
      </c>
      <c r="D1143" t="s">
        <v>6</v>
      </c>
      <c r="E1143" t="s">
        <v>8</v>
      </c>
      <c r="F1143" s="3">
        <v>15564</v>
      </c>
      <c r="G1143" s="3">
        <v>11142</v>
      </c>
      <c r="H1143" s="3">
        <v>4422</v>
      </c>
    </row>
    <row r="1144" spans="1:8" x14ac:dyDescent="0.35">
      <c r="A1144" s="1">
        <v>45596</v>
      </c>
      <c r="B1144" s="2">
        <f>YEAR(Data[[#This Row],[Date]])</f>
        <v>2024</v>
      </c>
      <c r="C1144" s="2" t="str">
        <f>TEXT(Data[[#This Row],[Date]],"mmm")</f>
        <v>Oct</v>
      </c>
      <c r="D1144" t="s">
        <v>6</v>
      </c>
      <c r="E1144" t="s">
        <v>9</v>
      </c>
      <c r="F1144" s="3">
        <v>7078</v>
      </c>
      <c r="G1144" s="3">
        <v>11322</v>
      </c>
      <c r="H1144" s="3">
        <v>-4244</v>
      </c>
    </row>
    <row r="1145" spans="1:8" x14ac:dyDescent="0.35">
      <c r="A1145" s="1">
        <v>45596</v>
      </c>
      <c r="B1145" s="2">
        <f>YEAR(Data[[#This Row],[Date]])</f>
        <v>2024</v>
      </c>
      <c r="C1145" s="2" t="str">
        <f>TEXT(Data[[#This Row],[Date]],"mmm")</f>
        <v>Oct</v>
      </c>
      <c r="D1145" t="s">
        <v>6</v>
      </c>
      <c r="E1145" t="s">
        <v>10</v>
      </c>
      <c r="F1145" s="3">
        <v>14168</v>
      </c>
      <c r="G1145" s="3">
        <v>14410</v>
      </c>
      <c r="H1145" s="3">
        <v>-242</v>
      </c>
    </row>
    <row r="1146" spans="1:8" x14ac:dyDescent="0.35">
      <c r="A1146" s="1">
        <v>45596</v>
      </c>
      <c r="B1146" s="2">
        <f>YEAR(Data[[#This Row],[Date]])</f>
        <v>2024</v>
      </c>
      <c r="C1146" s="2" t="str">
        <f>TEXT(Data[[#This Row],[Date]],"mmm")</f>
        <v>Oct</v>
      </c>
      <c r="D1146" t="s">
        <v>6</v>
      </c>
      <c r="E1146" t="s">
        <v>11</v>
      </c>
      <c r="F1146" s="3">
        <v>7448</v>
      </c>
      <c r="G1146" s="3">
        <v>2179</v>
      </c>
      <c r="H1146" s="3">
        <v>5269</v>
      </c>
    </row>
    <row r="1147" spans="1:8" x14ac:dyDescent="0.35">
      <c r="A1147" s="1">
        <v>45596</v>
      </c>
      <c r="B1147" s="2">
        <f>YEAR(Data[[#This Row],[Date]])</f>
        <v>2024</v>
      </c>
      <c r="C1147" s="2" t="str">
        <f>TEXT(Data[[#This Row],[Date]],"mmm")</f>
        <v>Oct</v>
      </c>
      <c r="D1147" t="s">
        <v>12</v>
      </c>
      <c r="E1147" t="s">
        <v>7</v>
      </c>
      <c r="F1147" s="3">
        <v>11074</v>
      </c>
      <c r="G1147" s="3">
        <v>7406</v>
      </c>
      <c r="H1147" s="3">
        <v>3668</v>
      </c>
    </row>
    <row r="1148" spans="1:8" x14ac:dyDescent="0.35">
      <c r="A1148" s="1">
        <v>45596</v>
      </c>
      <c r="B1148" s="2">
        <f>YEAR(Data[[#This Row],[Date]])</f>
        <v>2024</v>
      </c>
      <c r="C1148" s="2" t="str">
        <f>TEXT(Data[[#This Row],[Date]],"mmm")</f>
        <v>Oct</v>
      </c>
      <c r="D1148" t="s">
        <v>12</v>
      </c>
      <c r="E1148" t="s">
        <v>8</v>
      </c>
      <c r="F1148" s="3">
        <v>10800</v>
      </c>
      <c r="G1148" s="3">
        <v>2638</v>
      </c>
      <c r="H1148" s="3">
        <v>8162</v>
      </c>
    </row>
    <row r="1149" spans="1:8" x14ac:dyDescent="0.35">
      <c r="A1149" s="1">
        <v>45596</v>
      </c>
      <c r="B1149" s="2">
        <f>YEAR(Data[[#This Row],[Date]])</f>
        <v>2024</v>
      </c>
      <c r="C1149" s="2" t="str">
        <f>TEXT(Data[[#This Row],[Date]],"mmm")</f>
        <v>Oct</v>
      </c>
      <c r="D1149" t="s">
        <v>12</v>
      </c>
      <c r="E1149" t="s">
        <v>9</v>
      </c>
      <c r="F1149" s="3">
        <v>12340</v>
      </c>
      <c r="G1149" s="3">
        <v>2382</v>
      </c>
      <c r="H1149" s="3">
        <v>9958</v>
      </c>
    </row>
    <row r="1150" spans="1:8" x14ac:dyDescent="0.35">
      <c r="A1150" s="1">
        <v>45596</v>
      </c>
      <c r="B1150" s="2">
        <f>YEAR(Data[[#This Row],[Date]])</f>
        <v>2024</v>
      </c>
      <c r="C1150" s="2" t="str">
        <f>TEXT(Data[[#This Row],[Date]],"mmm")</f>
        <v>Oct</v>
      </c>
      <c r="D1150" t="s">
        <v>12</v>
      </c>
      <c r="E1150" t="s">
        <v>10</v>
      </c>
      <c r="F1150" s="3">
        <v>3403</v>
      </c>
      <c r="G1150" s="3">
        <v>10011</v>
      </c>
      <c r="H1150" s="3">
        <v>-6608</v>
      </c>
    </row>
    <row r="1151" spans="1:8" x14ac:dyDescent="0.35">
      <c r="A1151" s="1">
        <v>45596</v>
      </c>
      <c r="B1151" s="2">
        <f>YEAR(Data[[#This Row],[Date]])</f>
        <v>2024</v>
      </c>
      <c r="C1151" s="2" t="str">
        <f>TEXT(Data[[#This Row],[Date]],"mmm")</f>
        <v>Oct</v>
      </c>
      <c r="D1151" t="s">
        <v>12</v>
      </c>
      <c r="E1151" t="s">
        <v>11</v>
      </c>
      <c r="F1151" s="3">
        <v>5292</v>
      </c>
      <c r="G1151" s="3">
        <v>10011</v>
      </c>
      <c r="H1151" s="3">
        <v>-4719</v>
      </c>
    </row>
    <row r="1152" spans="1:8" x14ac:dyDescent="0.35">
      <c r="A1152" s="1">
        <v>45596</v>
      </c>
      <c r="B1152" s="2">
        <f>YEAR(Data[[#This Row],[Date]])</f>
        <v>2024</v>
      </c>
      <c r="C1152" s="2" t="str">
        <f>TEXT(Data[[#This Row],[Date]],"mmm")</f>
        <v>Oct</v>
      </c>
      <c r="D1152" t="s">
        <v>13</v>
      </c>
      <c r="E1152" t="s">
        <v>7</v>
      </c>
      <c r="F1152" s="3">
        <v>2419</v>
      </c>
      <c r="G1152" s="3">
        <v>13411</v>
      </c>
      <c r="H1152" s="3">
        <v>-10992</v>
      </c>
    </row>
    <row r="1153" spans="1:8" x14ac:dyDescent="0.35">
      <c r="A1153" s="1">
        <v>45596</v>
      </c>
      <c r="B1153" s="2">
        <f>YEAR(Data[[#This Row],[Date]])</f>
        <v>2024</v>
      </c>
      <c r="C1153" s="2" t="str">
        <f>TEXT(Data[[#This Row],[Date]],"mmm")</f>
        <v>Oct</v>
      </c>
      <c r="D1153" t="s">
        <v>13</v>
      </c>
      <c r="E1153" t="s">
        <v>8</v>
      </c>
      <c r="F1153" s="3">
        <v>6517</v>
      </c>
      <c r="G1153" s="3">
        <v>4302</v>
      </c>
      <c r="H1153" s="3">
        <v>2215</v>
      </c>
    </row>
    <row r="1154" spans="1:8" x14ac:dyDescent="0.35">
      <c r="A1154" s="1">
        <v>45596</v>
      </c>
      <c r="B1154" s="2">
        <f>YEAR(Data[[#This Row],[Date]])</f>
        <v>2024</v>
      </c>
      <c r="C1154" s="2" t="str">
        <f>TEXT(Data[[#This Row],[Date]],"mmm")</f>
        <v>Oct</v>
      </c>
      <c r="D1154" t="s">
        <v>13</v>
      </c>
      <c r="E1154" t="s">
        <v>9</v>
      </c>
      <c r="F1154" s="3">
        <v>17422</v>
      </c>
      <c r="G1154" s="3">
        <v>10700</v>
      </c>
      <c r="H1154" s="3">
        <v>6722</v>
      </c>
    </row>
    <row r="1155" spans="1:8" x14ac:dyDescent="0.35">
      <c r="A1155" s="1">
        <v>45596</v>
      </c>
      <c r="B1155" s="2">
        <f>YEAR(Data[[#This Row],[Date]])</f>
        <v>2024</v>
      </c>
      <c r="C1155" s="2" t="str">
        <f>TEXT(Data[[#This Row],[Date]],"mmm")</f>
        <v>Oct</v>
      </c>
      <c r="D1155" t="s">
        <v>13</v>
      </c>
      <c r="E1155" t="s">
        <v>10</v>
      </c>
      <c r="F1155" s="3">
        <v>7693</v>
      </c>
      <c r="G1155" s="3">
        <v>1767</v>
      </c>
      <c r="H1155" s="3">
        <v>5926</v>
      </c>
    </row>
    <row r="1156" spans="1:8" x14ac:dyDescent="0.35">
      <c r="A1156" s="1">
        <v>45596</v>
      </c>
      <c r="B1156" s="2">
        <f>YEAR(Data[[#This Row],[Date]])</f>
        <v>2024</v>
      </c>
      <c r="C1156" s="2" t="str">
        <f>TEXT(Data[[#This Row],[Date]],"mmm")</f>
        <v>Oct</v>
      </c>
      <c r="D1156" t="s">
        <v>13</v>
      </c>
      <c r="E1156" t="s">
        <v>11</v>
      </c>
      <c r="F1156" s="3">
        <v>16818</v>
      </c>
      <c r="G1156" s="3">
        <v>11331</v>
      </c>
      <c r="H1156" s="3">
        <v>5487</v>
      </c>
    </row>
    <row r="1157" spans="1:8" x14ac:dyDescent="0.35">
      <c r="A1157" s="1">
        <v>45596</v>
      </c>
      <c r="B1157" s="2">
        <f>YEAR(Data[[#This Row],[Date]])</f>
        <v>2024</v>
      </c>
      <c r="C1157" s="2" t="str">
        <f>TEXT(Data[[#This Row],[Date]],"mmm")</f>
        <v>Oct</v>
      </c>
      <c r="D1157" t="s">
        <v>14</v>
      </c>
      <c r="E1157" t="s">
        <v>7</v>
      </c>
      <c r="F1157" s="3">
        <v>3549</v>
      </c>
      <c r="G1157" s="3">
        <v>10956</v>
      </c>
      <c r="H1157" s="3">
        <v>-7407</v>
      </c>
    </row>
    <row r="1158" spans="1:8" x14ac:dyDescent="0.35">
      <c r="A1158" s="1">
        <v>45596</v>
      </c>
      <c r="B1158" s="2">
        <f>YEAR(Data[[#This Row],[Date]])</f>
        <v>2024</v>
      </c>
      <c r="C1158" s="2" t="str">
        <f>TEXT(Data[[#This Row],[Date]],"mmm")</f>
        <v>Oct</v>
      </c>
      <c r="D1158" t="s">
        <v>14</v>
      </c>
      <c r="E1158" t="s">
        <v>8</v>
      </c>
      <c r="F1158" s="3">
        <v>8140</v>
      </c>
      <c r="G1158" s="3">
        <v>11837</v>
      </c>
      <c r="H1158" s="3">
        <v>-3697</v>
      </c>
    </row>
    <row r="1159" spans="1:8" x14ac:dyDescent="0.35">
      <c r="A1159" s="1">
        <v>45596</v>
      </c>
      <c r="B1159" s="2">
        <f>YEAR(Data[[#This Row],[Date]])</f>
        <v>2024</v>
      </c>
      <c r="C1159" s="2" t="str">
        <f>TEXT(Data[[#This Row],[Date]],"mmm")</f>
        <v>Oct</v>
      </c>
      <c r="D1159" t="s">
        <v>14</v>
      </c>
      <c r="E1159" t="s">
        <v>9</v>
      </c>
      <c r="F1159" s="3">
        <v>5716</v>
      </c>
      <c r="G1159" s="3">
        <v>13797</v>
      </c>
      <c r="H1159" s="3">
        <v>-8081</v>
      </c>
    </row>
    <row r="1160" spans="1:8" x14ac:dyDescent="0.35">
      <c r="A1160" s="1">
        <v>45596</v>
      </c>
      <c r="B1160" s="2">
        <f>YEAR(Data[[#This Row],[Date]])</f>
        <v>2024</v>
      </c>
      <c r="C1160" s="2" t="str">
        <f>TEXT(Data[[#This Row],[Date]],"mmm")</f>
        <v>Oct</v>
      </c>
      <c r="D1160" t="s">
        <v>14</v>
      </c>
      <c r="E1160" t="s">
        <v>10</v>
      </c>
      <c r="F1160" s="3">
        <v>6481</v>
      </c>
      <c r="G1160" s="3">
        <v>14885</v>
      </c>
      <c r="H1160" s="3">
        <v>-8404</v>
      </c>
    </row>
    <row r="1161" spans="1:8" x14ac:dyDescent="0.35">
      <c r="A1161" s="1">
        <v>45596</v>
      </c>
      <c r="B1161" s="2">
        <f>YEAR(Data[[#This Row],[Date]])</f>
        <v>2024</v>
      </c>
      <c r="C1161" s="2" t="str">
        <f>TEXT(Data[[#This Row],[Date]],"mmm")</f>
        <v>Oct</v>
      </c>
      <c r="D1161" t="s">
        <v>14</v>
      </c>
      <c r="E1161" t="s">
        <v>11</v>
      </c>
      <c r="F1161" s="3">
        <v>8548</v>
      </c>
      <c r="G1161" s="3">
        <v>3293</v>
      </c>
      <c r="H1161" s="3">
        <v>5255</v>
      </c>
    </row>
    <row r="1162" spans="1:8" x14ac:dyDescent="0.35">
      <c r="A1162" s="1">
        <v>45626</v>
      </c>
      <c r="B1162" s="2">
        <f>YEAR(Data[[#This Row],[Date]])</f>
        <v>2024</v>
      </c>
      <c r="C1162" s="2" t="str">
        <f>TEXT(Data[[#This Row],[Date]],"mmm")</f>
        <v>Nov</v>
      </c>
      <c r="D1162" t="s">
        <v>6</v>
      </c>
      <c r="E1162" t="s">
        <v>7</v>
      </c>
      <c r="F1162" s="3">
        <v>6837</v>
      </c>
      <c r="G1162" s="3">
        <v>8758</v>
      </c>
      <c r="H1162" s="3">
        <v>-1921</v>
      </c>
    </row>
    <row r="1163" spans="1:8" x14ac:dyDescent="0.35">
      <c r="A1163" s="1">
        <v>45626</v>
      </c>
      <c r="B1163" s="2">
        <f>YEAR(Data[[#This Row],[Date]])</f>
        <v>2024</v>
      </c>
      <c r="C1163" s="2" t="str">
        <f>TEXT(Data[[#This Row],[Date]],"mmm")</f>
        <v>Nov</v>
      </c>
      <c r="D1163" t="s">
        <v>6</v>
      </c>
      <c r="E1163" t="s">
        <v>8</v>
      </c>
      <c r="F1163" s="3">
        <v>12900</v>
      </c>
      <c r="G1163" s="3">
        <v>7793</v>
      </c>
      <c r="H1163" s="3">
        <v>5107</v>
      </c>
    </row>
    <row r="1164" spans="1:8" x14ac:dyDescent="0.35">
      <c r="A1164" s="1">
        <v>45626</v>
      </c>
      <c r="B1164" s="2">
        <f>YEAR(Data[[#This Row],[Date]])</f>
        <v>2024</v>
      </c>
      <c r="C1164" s="2" t="str">
        <f>TEXT(Data[[#This Row],[Date]],"mmm")</f>
        <v>Nov</v>
      </c>
      <c r="D1164" t="s">
        <v>6</v>
      </c>
      <c r="E1164" t="s">
        <v>9</v>
      </c>
      <c r="F1164" s="3">
        <v>9993</v>
      </c>
      <c r="G1164" s="3">
        <v>7007</v>
      </c>
      <c r="H1164" s="3">
        <v>2986</v>
      </c>
    </row>
    <row r="1165" spans="1:8" x14ac:dyDescent="0.35">
      <c r="A1165" s="1">
        <v>45626</v>
      </c>
      <c r="B1165" s="2">
        <f>YEAR(Data[[#This Row],[Date]])</f>
        <v>2024</v>
      </c>
      <c r="C1165" s="2" t="str">
        <f>TEXT(Data[[#This Row],[Date]],"mmm")</f>
        <v>Nov</v>
      </c>
      <c r="D1165" t="s">
        <v>6</v>
      </c>
      <c r="E1165" t="s">
        <v>10</v>
      </c>
      <c r="F1165" s="3">
        <v>7542</v>
      </c>
      <c r="G1165" s="3">
        <v>10092</v>
      </c>
      <c r="H1165" s="3">
        <v>-2550</v>
      </c>
    </row>
    <row r="1166" spans="1:8" x14ac:dyDescent="0.35">
      <c r="A1166" s="1">
        <v>45626</v>
      </c>
      <c r="B1166" s="2">
        <f>YEAR(Data[[#This Row],[Date]])</f>
        <v>2024</v>
      </c>
      <c r="C1166" s="2" t="str">
        <f>TEXT(Data[[#This Row],[Date]],"mmm")</f>
        <v>Nov</v>
      </c>
      <c r="D1166" t="s">
        <v>6</v>
      </c>
      <c r="E1166" t="s">
        <v>11</v>
      </c>
      <c r="F1166" s="3">
        <v>16828</v>
      </c>
      <c r="G1166" s="3">
        <v>8380</v>
      </c>
      <c r="H1166" s="3">
        <v>8448</v>
      </c>
    </row>
    <row r="1167" spans="1:8" x14ac:dyDescent="0.35">
      <c r="A1167" s="1">
        <v>45626</v>
      </c>
      <c r="B1167" s="2">
        <f>YEAR(Data[[#This Row],[Date]])</f>
        <v>2024</v>
      </c>
      <c r="C1167" s="2" t="str">
        <f>TEXT(Data[[#This Row],[Date]],"mmm")</f>
        <v>Nov</v>
      </c>
      <c r="D1167" t="s">
        <v>12</v>
      </c>
      <c r="E1167" t="s">
        <v>7</v>
      </c>
      <c r="F1167" s="3">
        <v>18052</v>
      </c>
      <c r="G1167" s="3">
        <v>3385</v>
      </c>
      <c r="H1167" s="3">
        <v>14667</v>
      </c>
    </row>
    <row r="1168" spans="1:8" x14ac:dyDescent="0.35">
      <c r="A1168" s="1">
        <v>45626</v>
      </c>
      <c r="B1168" s="2">
        <f>YEAR(Data[[#This Row],[Date]])</f>
        <v>2024</v>
      </c>
      <c r="C1168" s="2" t="str">
        <f>TEXT(Data[[#This Row],[Date]],"mmm")</f>
        <v>Nov</v>
      </c>
      <c r="D1168" t="s">
        <v>12</v>
      </c>
      <c r="E1168" t="s">
        <v>8</v>
      </c>
      <c r="F1168" s="3">
        <v>16308</v>
      </c>
      <c r="G1168" s="3">
        <v>5268</v>
      </c>
      <c r="H1168" s="3">
        <v>11040</v>
      </c>
    </row>
    <row r="1169" spans="1:8" x14ac:dyDescent="0.35">
      <c r="A1169" s="1">
        <v>45626</v>
      </c>
      <c r="B1169" s="2">
        <f>YEAR(Data[[#This Row],[Date]])</f>
        <v>2024</v>
      </c>
      <c r="C1169" s="2" t="str">
        <f>TEXT(Data[[#This Row],[Date]],"mmm")</f>
        <v>Nov</v>
      </c>
      <c r="D1169" t="s">
        <v>12</v>
      </c>
      <c r="E1169" t="s">
        <v>9</v>
      </c>
      <c r="F1169" s="3">
        <v>2671</v>
      </c>
      <c r="G1169" s="3">
        <v>1163</v>
      </c>
      <c r="H1169" s="3">
        <v>1508</v>
      </c>
    </row>
    <row r="1170" spans="1:8" x14ac:dyDescent="0.35">
      <c r="A1170" s="1">
        <v>45626</v>
      </c>
      <c r="B1170" s="2">
        <f>YEAR(Data[[#This Row],[Date]])</f>
        <v>2024</v>
      </c>
      <c r="C1170" s="2" t="str">
        <f>TEXT(Data[[#This Row],[Date]],"mmm")</f>
        <v>Nov</v>
      </c>
      <c r="D1170" t="s">
        <v>12</v>
      </c>
      <c r="E1170" t="s">
        <v>10</v>
      </c>
      <c r="F1170" s="3">
        <v>10656</v>
      </c>
      <c r="G1170" s="3">
        <v>12234</v>
      </c>
      <c r="H1170" s="3">
        <v>-1578</v>
      </c>
    </row>
    <row r="1171" spans="1:8" x14ac:dyDescent="0.35">
      <c r="A1171" s="1">
        <v>45626</v>
      </c>
      <c r="B1171" s="2">
        <f>YEAR(Data[[#This Row],[Date]])</f>
        <v>2024</v>
      </c>
      <c r="C1171" s="2" t="str">
        <f>TEXT(Data[[#This Row],[Date]],"mmm")</f>
        <v>Nov</v>
      </c>
      <c r="D1171" t="s">
        <v>12</v>
      </c>
      <c r="E1171" t="s">
        <v>11</v>
      </c>
      <c r="F1171" s="3">
        <v>6795</v>
      </c>
      <c r="G1171" s="3">
        <v>11634</v>
      </c>
      <c r="H1171" s="3">
        <v>-4839</v>
      </c>
    </row>
    <row r="1172" spans="1:8" x14ac:dyDescent="0.35">
      <c r="A1172" s="1">
        <v>45626</v>
      </c>
      <c r="B1172" s="2">
        <f>YEAR(Data[[#This Row],[Date]])</f>
        <v>2024</v>
      </c>
      <c r="C1172" s="2" t="str">
        <f>TEXT(Data[[#This Row],[Date]],"mmm")</f>
        <v>Nov</v>
      </c>
      <c r="D1172" t="s">
        <v>13</v>
      </c>
      <c r="E1172" t="s">
        <v>7</v>
      </c>
      <c r="F1172" s="3">
        <v>6798</v>
      </c>
      <c r="G1172" s="3">
        <v>7036</v>
      </c>
      <c r="H1172" s="3">
        <v>-238</v>
      </c>
    </row>
    <row r="1173" spans="1:8" x14ac:dyDescent="0.35">
      <c r="A1173" s="1">
        <v>45626</v>
      </c>
      <c r="B1173" s="2">
        <f>YEAR(Data[[#This Row],[Date]])</f>
        <v>2024</v>
      </c>
      <c r="C1173" s="2" t="str">
        <f>TEXT(Data[[#This Row],[Date]],"mmm")</f>
        <v>Nov</v>
      </c>
      <c r="D1173" t="s">
        <v>13</v>
      </c>
      <c r="E1173" t="s">
        <v>8</v>
      </c>
      <c r="F1173" s="3">
        <v>12749</v>
      </c>
      <c r="G1173" s="3">
        <v>6827</v>
      </c>
      <c r="H1173" s="3">
        <v>5922</v>
      </c>
    </row>
    <row r="1174" spans="1:8" x14ac:dyDescent="0.35">
      <c r="A1174" s="1">
        <v>45626</v>
      </c>
      <c r="B1174" s="2">
        <f>YEAR(Data[[#This Row],[Date]])</f>
        <v>2024</v>
      </c>
      <c r="C1174" s="2" t="str">
        <f>TEXT(Data[[#This Row],[Date]],"mmm")</f>
        <v>Nov</v>
      </c>
      <c r="D1174" t="s">
        <v>13</v>
      </c>
      <c r="E1174" t="s">
        <v>9</v>
      </c>
      <c r="F1174" s="3">
        <v>6719</v>
      </c>
      <c r="G1174" s="3">
        <v>13027</v>
      </c>
      <c r="H1174" s="3">
        <v>-6308</v>
      </c>
    </row>
    <row r="1175" spans="1:8" x14ac:dyDescent="0.35">
      <c r="A1175" s="1">
        <v>45626</v>
      </c>
      <c r="B1175" s="2">
        <f>YEAR(Data[[#This Row],[Date]])</f>
        <v>2024</v>
      </c>
      <c r="C1175" s="2" t="str">
        <f>TEXT(Data[[#This Row],[Date]],"mmm")</f>
        <v>Nov</v>
      </c>
      <c r="D1175" t="s">
        <v>13</v>
      </c>
      <c r="E1175" t="s">
        <v>10</v>
      </c>
      <c r="F1175" s="3">
        <v>2593</v>
      </c>
      <c r="G1175" s="3">
        <v>5839</v>
      </c>
      <c r="H1175" s="3">
        <v>-3246</v>
      </c>
    </row>
    <row r="1176" spans="1:8" x14ac:dyDescent="0.35">
      <c r="A1176" s="1">
        <v>45626</v>
      </c>
      <c r="B1176" s="2">
        <f>YEAR(Data[[#This Row],[Date]])</f>
        <v>2024</v>
      </c>
      <c r="C1176" s="2" t="str">
        <f>TEXT(Data[[#This Row],[Date]],"mmm")</f>
        <v>Nov</v>
      </c>
      <c r="D1176" t="s">
        <v>13</v>
      </c>
      <c r="E1176" t="s">
        <v>11</v>
      </c>
      <c r="F1176" s="3">
        <v>9394</v>
      </c>
      <c r="G1176" s="3">
        <v>12996</v>
      </c>
      <c r="H1176" s="3">
        <v>-3602</v>
      </c>
    </row>
    <row r="1177" spans="1:8" x14ac:dyDescent="0.35">
      <c r="A1177" s="1">
        <v>45626</v>
      </c>
      <c r="B1177" s="2">
        <f>YEAR(Data[[#This Row],[Date]])</f>
        <v>2024</v>
      </c>
      <c r="C1177" s="2" t="str">
        <f>TEXT(Data[[#This Row],[Date]],"mmm")</f>
        <v>Nov</v>
      </c>
      <c r="D1177" t="s">
        <v>14</v>
      </c>
      <c r="E1177" t="s">
        <v>7</v>
      </c>
      <c r="F1177" s="3">
        <v>12636</v>
      </c>
      <c r="G1177" s="3">
        <v>3672</v>
      </c>
      <c r="H1177" s="3">
        <v>8964</v>
      </c>
    </row>
    <row r="1178" spans="1:8" x14ac:dyDescent="0.35">
      <c r="A1178" s="1">
        <v>45626</v>
      </c>
      <c r="B1178" s="2">
        <f>YEAR(Data[[#This Row],[Date]])</f>
        <v>2024</v>
      </c>
      <c r="C1178" s="2" t="str">
        <f>TEXT(Data[[#This Row],[Date]],"mmm")</f>
        <v>Nov</v>
      </c>
      <c r="D1178" t="s">
        <v>14</v>
      </c>
      <c r="E1178" t="s">
        <v>8</v>
      </c>
      <c r="F1178" s="3">
        <v>2016</v>
      </c>
      <c r="G1178" s="3">
        <v>4191</v>
      </c>
      <c r="H1178" s="3">
        <v>-2175</v>
      </c>
    </row>
    <row r="1179" spans="1:8" x14ac:dyDescent="0.35">
      <c r="A1179" s="1">
        <v>45626</v>
      </c>
      <c r="B1179" s="2">
        <f>YEAR(Data[[#This Row],[Date]])</f>
        <v>2024</v>
      </c>
      <c r="C1179" s="2" t="str">
        <f>TEXT(Data[[#This Row],[Date]],"mmm")</f>
        <v>Nov</v>
      </c>
      <c r="D1179" t="s">
        <v>14</v>
      </c>
      <c r="E1179" t="s">
        <v>9</v>
      </c>
      <c r="F1179" s="3">
        <v>2392</v>
      </c>
      <c r="G1179" s="3">
        <v>9616</v>
      </c>
      <c r="H1179" s="3">
        <v>-7224</v>
      </c>
    </row>
    <row r="1180" spans="1:8" x14ac:dyDescent="0.35">
      <c r="A1180" s="1">
        <v>45626</v>
      </c>
      <c r="B1180" s="2">
        <f>YEAR(Data[[#This Row],[Date]])</f>
        <v>2024</v>
      </c>
      <c r="C1180" s="2" t="str">
        <f>TEXT(Data[[#This Row],[Date]],"mmm")</f>
        <v>Nov</v>
      </c>
      <c r="D1180" t="s">
        <v>14</v>
      </c>
      <c r="E1180" t="s">
        <v>10</v>
      </c>
      <c r="F1180" s="3">
        <v>8272</v>
      </c>
      <c r="G1180" s="3">
        <v>1571</v>
      </c>
      <c r="H1180" s="3">
        <v>6701</v>
      </c>
    </row>
    <row r="1181" spans="1:8" x14ac:dyDescent="0.35">
      <c r="A1181" s="1">
        <v>45626</v>
      </c>
      <c r="B1181" s="2">
        <f>YEAR(Data[[#This Row],[Date]])</f>
        <v>2024</v>
      </c>
      <c r="C1181" s="2" t="str">
        <f>TEXT(Data[[#This Row],[Date]],"mmm")</f>
        <v>Nov</v>
      </c>
      <c r="D1181" t="s">
        <v>14</v>
      </c>
      <c r="E1181" t="s">
        <v>11</v>
      </c>
      <c r="F1181" s="3">
        <v>5631</v>
      </c>
      <c r="G1181" s="3">
        <v>7172</v>
      </c>
      <c r="H1181" s="3">
        <v>-1541</v>
      </c>
    </row>
    <row r="1182" spans="1:8" x14ac:dyDescent="0.35">
      <c r="A1182" s="1">
        <v>45657</v>
      </c>
      <c r="B1182" s="2">
        <f>YEAR(Data[[#This Row],[Date]])</f>
        <v>2024</v>
      </c>
      <c r="C1182" s="2" t="str">
        <f>TEXT(Data[[#This Row],[Date]],"mmm")</f>
        <v>Dec</v>
      </c>
      <c r="D1182" t="s">
        <v>6</v>
      </c>
      <c r="E1182" t="s">
        <v>7</v>
      </c>
      <c r="F1182" s="3">
        <v>11312</v>
      </c>
      <c r="G1182" s="3">
        <v>8177</v>
      </c>
      <c r="H1182" s="3">
        <v>3135</v>
      </c>
    </row>
    <row r="1183" spans="1:8" x14ac:dyDescent="0.35">
      <c r="A1183" s="1">
        <v>45657</v>
      </c>
      <c r="B1183" s="2">
        <f>YEAR(Data[[#This Row],[Date]])</f>
        <v>2024</v>
      </c>
      <c r="C1183" s="2" t="str">
        <f>TEXT(Data[[#This Row],[Date]],"mmm")</f>
        <v>Dec</v>
      </c>
      <c r="D1183" t="s">
        <v>6</v>
      </c>
      <c r="E1183" t="s">
        <v>8</v>
      </c>
      <c r="F1183" s="3">
        <v>10906</v>
      </c>
      <c r="G1183" s="3">
        <v>14046</v>
      </c>
      <c r="H1183" s="3">
        <v>-3140</v>
      </c>
    </row>
    <row r="1184" spans="1:8" x14ac:dyDescent="0.35">
      <c r="A1184" s="1">
        <v>45657</v>
      </c>
      <c r="B1184" s="2">
        <f>YEAR(Data[[#This Row],[Date]])</f>
        <v>2024</v>
      </c>
      <c r="C1184" s="2" t="str">
        <f>TEXT(Data[[#This Row],[Date]],"mmm")</f>
        <v>Dec</v>
      </c>
      <c r="D1184" t="s">
        <v>6</v>
      </c>
      <c r="E1184" t="s">
        <v>9</v>
      </c>
      <c r="F1184" s="3">
        <v>19159</v>
      </c>
      <c r="G1184" s="3">
        <v>13218</v>
      </c>
      <c r="H1184" s="3">
        <v>5941</v>
      </c>
    </row>
    <row r="1185" spans="1:8" x14ac:dyDescent="0.35">
      <c r="A1185" s="1">
        <v>45657</v>
      </c>
      <c r="B1185" s="2">
        <f>YEAR(Data[[#This Row],[Date]])</f>
        <v>2024</v>
      </c>
      <c r="C1185" s="2" t="str">
        <f>TEXT(Data[[#This Row],[Date]],"mmm")</f>
        <v>Dec</v>
      </c>
      <c r="D1185" t="s">
        <v>6</v>
      </c>
      <c r="E1185" t="s">
        <v>10</v>
      </c>
      <c r="F1185" s="3">
        <v>18462</v>
      </c>
      <c r="G1185" s="3">
        <v>9080</v>
      </c>
      <c r="H1185" s="3">
        <v>9382</v>
      </c>
    </row>
    <row r="1186" spans="1:8" x14ac:dyDescent="0.35">
      <c r="A1186" s="1">
        <v>45657</v>
      </c>
      <c r="B1186" s="2">
        <f>YEAR(Data[[#This Row],[Date]])</f>
        <v>2024</v>
      </c>
      <c r="C1186" s="2" t="str">
        <f>TEXT(Data[[#This Row],[Date]],"mmm")</f>
        <v>Dec</v>
      </c>
      <c r="D1186" t="s">
        <v>6</v>
      </c>
      <c r="E1186" t="s">
        <v>11</v>
      </c>
      <c r="F1186" s="3">
        <v>9099</v>
      </c>
      <c r="G1186" s="3">
        <v>4926</v>
      </c>
      <c r="H1186" s="3">
        <v>4173</v>
      </c>
    </row>
    <row r="1187" spans="1:8" x14ac:dyDescent="0.35">
      <c r="A1187" s="1">
        <v>45657</v>
      </c>
      <c r="B1187" s="2">
        <f>YEAR(Data[[#This Row],[Date]])</f>
        <v>2024</v>
      </c>
      <c r="C1187" s="2" t="str">
        <f>TEXT(Data[[#This Row],[Date]],"mmm")</f>
        <v>Dec</v>
      </c>
      <c r="D1187" t="s">
        <v>12</v>
      </c>
      <c r="E1187" t="s">
        <v>7</v>
      </c>
      <c r="F1187" s="3">
        <v>16916</v>
      </c>
      <c r="G1187" s="3">
        <v>14727</v>
      </c>
      <c r="H1187" s="3">
        <v>2189</v>
      </c>
    </row>
    <row r="1188" spans="1:8" x14ac:dyDescent="0.35">
      <c r="A1188" s="1">
        <v>45657</v>
      </c>
      <c r="B1188" s="2">
        <f>YEAR(Data[[#This Row],[Date]])</f>
        <v>2024</v>
      </c>
      <c r="C1188" s="2" t="str">
        <f>TEXT(Data[[#This Row],[Date]],"mmm")</f>
        <v>Dec</v>
      </c>
      <c r="D1188" t="s">
        <v>12</v>
      </c>
      <c r="E1188" t="s">
        <v>8</v>
      </c>
      <c r="F1188" s="3">
        <v>9083</v>
      </c>
      <c r="G1188" s="3">
        <v>7230</v>
      </c>
      <c r="H1188" s="3">
        <v>1853</v>
      </c>
    </row>
    <row r="1189" spans="1:8" x14ac:dyDescent="0.35">
      <c r="A1189" s="1">
        <v>45657</v>
      </c>
      <c r="B1189" s="2">
        <f>YEAR(Data[[#This Row],[Date]])</f>
        <v>2024</v>
      </c>
      <c r="C1189" s="2" t="str">
        <f>TEXT(Data[[#This Row],[Date]],"mmm")</f>
        <v>Dec</v>
      </c>
      <c r="D1189" t="s">
        <v>12</v>
      </c>
      <c r="E1189" t="s">
        <v>9</v>
      </c>
      <c r="F1189" s="3">
        <v>11223</v>
      </c>
      <c r="G1189" s="3">
        <v>5940</v>
      </c>
      <c r="H1189" s="3">
        <v>5283</v>
      </c>
    </row>
    <row r="1190" spans="1:8" x14ac:dyDescent="0.35">
      <c r="A1190" s="1">
        <v>45657</v>
      </c>
      <c r="B1190" s="2">
        <f>YEAR(Data[[#This Row],[Date]])</f>
        <v>2024</v>
      </c>
      <c r="C1190" s="2" t="str">
        <f>TEXT(Data[[#This Row],[Date]],"mmm")</f>
        <v>Dec</v>
      </c>
      <c r="D1190" t="s">
        <v>12</v>
      </c>
      <c r="E1190" t="s">
        <v>10</v>
      </c>
      <c r="F1190" s="3">
        <v>5456</v>
      </c>
      <c r="G1190" s="3">
        <v>8788</v>
      </c>
      <c r="H1190" s="3">
        <v>-3332</v>
      </c>
    </row>
    <row r="1191" spans="1:8" x14ac:dyDescent="0.35">
      <c r="A1191" s="1">
        <v>45657</v>
      </c>
      <c r="B1191" s="2">
        <f>YEAR(Data[[#This Row],[Date]])</f>
        <v>2024</v>
      </c>
      <c r="C1191" s="2" t="str">
        <f>TEXT(Data[[#This Row],[Date]],"mmm")</f>
        <v>Dec</v>
      </c>
      <c r="D1191" t="s">
        <v>12</v>
      </c>
      <c r="E1191" t="s">
        <v>11</v>
      </c>
      <c r="F1191" s="3">
        <v>4711</v>
      </c>
      <c r="G1191" s="3">
        <v>12280</v>
      </c>
      <c r="H1191" s="3">
        <v>-7569</v>
      </c>
    </row>
    <row r="1192" spans="1:8" x14ac:dyDescent="0.35">
      <c r="A1192" s="1">
        <v>45657</v>
      </c>
      <c r="B1192" s="2">
        <f>YEAR(Data[[#This Row],[Date]])</f>
        <v>2024</v>
      </c>
      <c r="C1192" s="2" t="str">
        <f>TEXT(Data[[#This Row],[Date]],"mmm")</f>
        <v>Dec</v>
      </c>
      <c r="D1192" t="s">
        <v>13</v>
      </c>
      <c r="E1192" t="s">
        <v>7</v>
      </c>
      <c r="F1192" s="3">
        <v>18531</v>
      </c>
      <c r="G1192" s="3">
        <v>7420</v>
      </c>
      <c r="H1192" s="3">
        <v>11111</v>
      </c>
    </row>
    <row r="1193" spans="1:8" x14ac:dyDescent="0.35">
      <c r="A1193" s="1">
        <v>45657</v>
      </c>
      <c r="B1193" s="2">
        <f>YEAR(Data[[#This Row],[Date]])</f>
        <v>2024</v>
      </c>
      <c r="C1193" s="2" t="str">
        <f>TEXT(Data[[#This Row],[Date]],"mmm")</f>
        <v>Dec</v>
      </c>
      <c r="D1193" t="s">
        <v>13</v>
      </c>
      <c r="E1193" t="s">
        <v>8</v>
      </c>
      <c r="F1193" s="3">
        <v>14089</v>
      </c>
      <c r="G1193" s="3">
        <v>11142</v>
      </c>
      <c r="H1193" s="3">
        <v>2947</v>
      </c>
    </row>
    <row r="1194" spans="1:8" x14ac:dyDescent="0.35">
      <c r="A1194" s="1">
        <v>45657</v>
      </c>
      <c r="B1194" s="2">
        <f>YEAR(Data[[#This Row],[Date]])</f>
        <v>2024</v>
      </c>
      <c r="C1194" s="2" t="str">
        <f>TEXT(Data[[#This Row],[Date]],"mmm")</f>
        <v>Dec</v>
      </c>
      <c r="D1194" t="s">
        <v>13</v>
      </c>
      <c r="E1194" t="s">
        <v>9</v>
      </c>
      <c r="F1194" s="3">
        <v>18749</v>
      </c>
      <c r="G1194" s="3">
        <v>10866</v>
      </c>
      <c r="H1194" s="3">
        <v>7883</v>
      </c>
    </row>
    <row r="1195" spans="1:8" x14ac:dyDescent="0.35">
      <c r="A1195" s="1">
        <v>45657</v>
      </c>
      <c r="B1195" s="2">
        <f>YEAR(Data[[#This Row],[Date]])</f>
        <v>2024</v>
      </c>
      <c r="C1195" s="2" t="str">
        <f>TEXT(Data[[#This Row],[Date]],"mmm")</f>
        <v>Dec</v>
      </c>
      <c r="D1195" t="s">
        <v>13</v>
      </c>
      <c r="E1195" t="s">
        <v>10</v>
      </c>
      <c r="F1195" s="3">
        <v>6531</v>
      </c>
      <c r="G1195" s="3">
        <v>13686</v>
      </c>
      <c r="H1195" s="3">
        <v>-7155</v>
      </c>
    </row>
    <row r="1196" spans="1:8" x14ac:dyDescent="0.35">
      <c r="A1196" s="1">
        <v>45657</v>
      </c>
      <c r="B1196" s="2">
        <f>YEAR(Data[[#This Row],[Date]])</f>
        <v>2024</v>
      </c>
      <c r="C1196" s="2" t="str">
        <f>TEXT(Data[[#This Row],[Date]],"mmm")</f>
        <v>Dec</v>
      </c>
      <c r="D1196" t="s">
        <v>13</v>
      </c>
      <c r="E1196" t="s">
        <v>11</v>
      </c>
      <c r="F1196" s="3">
        <v>7330</v>
      </c>
      <c r="G1196" s="3">
        <v>6510</v>
      </c>
      <c r="H1196" s="3">
        <v>820</v>
      </c>
    </row>
    <row r="1197" spans="1:8" x14ac:dyDescent="0.35">
      <c r="A1197" s="1">
        <v>45657</v>
      </c>
      <c r="B1197" s="2">
        <f>YEAR(Data[[#This Row],[Date]])</f>
        <v>2024</v>
      </c>
      <c r="C1197" s="2" t="str">
        <f>TEXT(Data[[#This Row],[Date]],"mmm")</f>
        <v>Dec</v>
      </c>
      <c r="D1197" t="s">
        <v>14</v>
      </c>
      <c r="E1197" t="s">
        <v>7</v>
      </c>
      <c r="F1197" s="3">
        <v>10964</v>
      </c>
      <c r="G1197" s="3">
        <v>7493</v>
      </c>
      <c r="H1197" s="3">
        <v>3471</v>
      </c>
    </row>
    <row r="1198" spans="1:8" x14ac:dyDescent="0.35">
      <c r="A1198" s="1">
        <v>45657</v>
      </c>
      <c r="B1198" s="2">
        <f>YEAR(Data[[#This Row],[Date]])</f>
        <v>2024</v>
      </c>
      <c r="C1198" s="2" t="str">
        <f>TEXT(Data[[#This Row],[Date]],"mmm")</f>
        <v>Dec</v>
      </c>
      <c r="D1198" t="s">
        <v>14</v>
      </c>
      <c r="E1198" t="s">
        <v>8</v>
      </c>
      <c r="F1198" s="3">
        <v>12759</v>
      </c>
      <c r="G1198" s="3">
        <v>6439</v>
      </c>
      <c r="H1198" s="3">
        <v>6320</v>
      </c>
    </row>
    <row r="1199" spans="1:8" x14ac:dyDescent="0.35">
      <c r="A1199" s="1">
        <v>45657</v>
      </c>
      <c r="B1199" s="2">
        <f>YEAR(Data[[#This Row],[Date]])</f>
        <v>2024</v>
      </c>
      <c r="C1199" s="2" t="str">
        <f>TEXT(Data[[#This Row],[Date]],"mmm")</f>
        <v>Dec</v>
      </c>
      <c r="D1199" t="s">
        <v>14</v>
      </c>
      <c r="E1199" t="s">
        <v>9</v>
      </c>
      <c r="F1199" s="3">
        <v>16473</v>
      </c>
      <c r="G1199" s="3">
        <v>10765</v>
      </c>
      <c r="H1199" s="3">
        <v>5708</v>
      </c>
    </row>
    <row r="1200" spans="1:8" x14ac:dyDescent="0.35">
      <c r="A1200" s="1">
        <v>45657</v>
      </c>
      <c r="B1200" s="2">
        <f>YEAR(Data[[#This Row],[Date]])</f>
        <v>2024</v>
      </c>
      <c r="C1200" s="2" t="str">
        <f>TEXT(Data[[#This Row],[Date]],"mmm")</f>
        <v>Dec</v>
      </c>
      <c r="D1200" t="s">
        <v>14</v>
      </c>
      <c r="E1200" t="s">
        <v>10</v>
      </c>
      <c r="F1200" s="3">
        <v>15279</v>
      </c>
      <c r="G1200" s="3">
        <v>7511</v>
      </c>
      <c r="H1200" s="3">
        <v>7768</v>
      </c>
    </row>
    <row r="1201" spans="1:8" x14ac:dyDescent="0.35">
      <c r="A1201" s="1">
        <v>45657</v>
      </c>
      <c r="B1201" s="2">
        <f>YEAR(Data[[#This Row],[Date]])</f>
        <v>2024</v>
      </c>
      <c r="C1201" s="2" t="str">
        <f>TEXT(Data[[#This Row],[Date]],"mmm")</f>
        <v>Dec</v>
      </c>
      <c r="D1201" t="s">
        <v>14</v>
      </c>
      <c r="E1201" t="s">
        <v>11</v>
      </c>
      <c r="F1201" s="3">
        <v>13483</v>
      </c>
      <c r="G1201" s="3">
        <v>8504</v>
      </c>
      <c r="H1201" s="3">
        <v>4979</v>
      </c>
    </row>
  </sheetData>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AH25"/>
  <sheetViews>
    <sheetView showGridLines="0" topLeftCell="P1" workbookViewId="0"/>
  </sheetViews>
  <sheetFormatPr defaultRowHeight="14.5" x14ac:dyDescent="0.35"/>
  <cols>
    <col min="2" max="2" width="8.7265625" bestFit="1" customWidth="1"/>
    <col min="3" max="3" width="10.26953125" bestFit="1" customWidth="1"/>
    <col min="4" max="4" width="7.6328125" bestFit="1" customWidth="1"/>
    <col min="5" max="5" width="10.26953125" bestFit="1" customWidth="1"/>
    <col min="6" max="6" width="18.26953125" bestFit="1" customWidth="1"/>
    <col min="7" max="8" width="10.26953125" bestFit="1" customWidth="1"/>
    <col min="9" max="9" width="3" bestFit="1" customWidth="1"/>
    <col min="10" max="10" width="4" bestFit="1" customWidth="1"/>
    <col min="11" max="11" width="11.90625" bestFit="1" customWidth="1"/>
    <col min="12" max="12" width="13.36328125" bestFit="1" customWidth="1"/>
    <col min="13" max="13" width="10.26953125" bestFit="1" customWidth="1"/>
    <col min="14" max="14" width="9.7265625" bestFit="1" customWidth="1"/>
    <col min="15" max="15" width="10.7265625" bestFit="1" customWidth="1"/>
    <col min="16" max="16" width="3.08984375" style="11" customWidth="1"/>
    <col min="17" max="17" width="9.453125" bestFit="1" customWidth="1"/>
    <col min="18" max="18" width="8.81640625" bestFit="1" customWidth="1"/>
    <col min="19" max="19" width="9.7265625" bestFit="1" customWidth="1"/>
    <col min="20" max="20" width="9.453125" bestFit="1" customWidth="1"/>
    <col min="21" max="21" width="8.81640625" bestFit="1" customWidth="1"/>
    <col min="22" max="22" width="10.26953125" bestFit="1" customWidth="1"/>
    <col min="23" max="23" width="9.453125" bestFit="1" customWidth="1"/>
    <col min="24" max="24" width="8.81640625" bestFit="1" customWidth="1"/>
    <col min="25" max="25" width="7.54296875" bestFit="1" customWidth="1"/>
    <col min="26" max="26" width="9.453125" bestFit="1" customWidth="1"/>
    <col min="27" max="27" width="8.81640625" bestFit="1" customWidth="1"/>
    <col min="28" max="29" width="11.90625" bestFit="1" customWidth="1"/>
    <col min="30" max="30" width="9.54296875" bestFit="1" customWidth="1"/>
    <col min="31" max="31" width="10.08984375" bestFit="1" customWidth="1"/>
    <col min="32" max="32" width="12.08984375" bestFit="1" customWidth="1"/>
    <col min="33" max="33" width="6.81640625" bestFit="1" customWidth="1"/>
    <col min="34" max="34" width="9.90625" bestFit="1" customWidth="1"/>
    <col min="35" max="35" width="9.08984375" bestFit="1" customWidth="1"/>
    <col min="36" max="37" width="12.08984375" bestFit="1" customWidth="1"/>
    <col min="38" max="47" width="9.453125" bestFit="1" customWidth="1"/>
    <col min="48" max="62" width="10.453125" bestFit="1" customWidth="1"/>
    <col min="63" max="63" width="10.7265625" bestFit="1" customWidth="1"/>
  </cols>
  <sheetData>
    <row r="2" spans="2:34" x14ac:dyDescent="0.35">
      <c r="B2" s="15" t="s">
        <v>37</v>
      </c>
      <c r="C2" s="15"/>
      <c r="D2" s="15"/>
      <c r="F2" s="15" t="s">
        <v>39</v>
      </c>
      <c r="G2" s="15"/>
    </row>
    <row r="3" spans="2:34" x14ac:dyDescent="0.35">
      <c r="B3" s="4" t="s">
        <v>15</v>
      </c>
      <c r="C3" s="5" t="s">
        <v>3</v>
      </c>
      <c r="D3" s="5" t="s">
        <v>5</v>
      </c>
      <c r="F3" s="4" t="s">
        <v>2</v>
      </c>
      <c r="G3" s="5" t="s">
        <v>36</v>
      </c>
      <c r="K3" s="5" t="s">
        <v>42</v>
      </c>
      <c r="L3" s="5" t="s">
        <v>41</v>
      </c>
      <c r="M3" s="5" t="s">
        <v>36</v>
      </c>
      <c r="N3" s="5" t="s">
        <v>35</v>
      </c>
    </row>
    <row r="4" spans="2:34" x14ac:dyDescent="0.35">
      <c r="B4" s="6" t="s">
        <v>17</v>
      </c>
      <c r="C4" s="12">
        <v>2548718</v>
      </c>
      <c r="D4" s="12">
        <v>578957</v>
      </c>
      <c r="F4" s="5" t="s">
        <v>8</v>
      </c>
      <c r="G4" s="12">
        <v>102967</v>
      </c>
      <c r="K4" s="7">
        <v>0.19475101919412702</v>
      </c>
      <c r="L4" s="12">
        <v>2073773</v>
      </c>
      <c r="M4" s="12">
        <v>501546</v>
      </c>
      <c r="N4" s="12">
        <v>2575319</v>
      </c>
    </row>
    <row r="5" spans="2:34" x14ac:dyDescent="0.35">
      <c r="B5" s="6" t="s">
        <v>18</v>
      </c>
      <c r="C5" s="12">
        <v>2567820</v>
      </c>
      <c r="D5" s="12">
        <v>656551</v>
      </c>
      <c r="F5" s="5" t="s">
        <v>7</v>
      </c>
      <c r="G5" s="12">
        <v>103238</v>
      </c>
    </row>
    <row r="6" spans="2:34" x14ac:dyDescent="0.35">
      <c r="B6" s="6" t="s">
        <v>19</v>
      </c>
      <c r="C6" s="12">
        <v>2560578</v>
      </c>
      <c r="D6" s="12">
        <v>645956</v>
      </c>
      <c r="F6" s="5" t="s">
        <v>11</v>
      </c>
      <c r="G6" s="12">
        <v>106856</v>
      </c>
      <c r="R6" s="15" t="s">
        <v>45</v>
      </c>
      <c r="S6" s="15"/>
      <c r="U6" s="15" t="s">
        <v>46</v>
      </c>
      <c r="V6" s="15"/>
      <c r="X6" s="15" t="s">
        <v>47</v>
      </c>
      <c r="Y6" s="15"/>
      <c r="AA6" s="15" t="s">
        <v>46</v>
      </c>
      <c r="AB6" s="15"/>
    </row>
    <row r="7" spans="2:34" x14ac:dyDescent="0.35">
      <c r="B7" s="6" t="s">
        <v>20</v>
      </c>
      <c r="C7" s="12">
        <v>2738915</v>
      </c>
      <c r="D7" s="12">
        <v>847190</v>
      </c>
      <c r="F7" s="5" t="s">
        <v>10</v>
      </c>
      <c r="G7" s="12">
        <v>72033</v>
      </c>
      <c r="K7" s="10" t="s">
        <v>43</v>
      </c>
      <c r="L7" s="10" t="s">
        <v>44</v>
      </c>
      <c r="R7" s="4" t="s">
        <v>16</v>
      </c>
      <c r="S7" s="5" t="s">
        <v>35</v>
      </c>
      <c r="U7" s="4" t="s">
        <v>16</v>
      </c>
      <c r="V7" s="5" t="s">
        <v>36</v>
      </c>
      <c r="X7" s="4" t="s">
        <v>16</v>
      </c>
      <c r="Y7" s="5" t="s">
        <v>41</v>
      </c>
      <c r="AA7" s="4" t="s">
        <v>16</v>
      </c>
      <c r="AB7" s="5" t="s">
        <v>42</v>
      </c>
      <c r="AH7">
        <v>0</v>
      </c>
    </row>
    <row r="8" spans="2:34" x14ac:dyDescent="0.35">
      <c r="B8" s="6" t="s">
        <v>21</v>
      </c>
      <c r="C8" s="12">
        <v>2575319</v>
      </c>
      <c r="D8" s="12">
        <v>501546</v>
      </c>
      <c r="F8" s="5" t="s">
        <v>9</v>
      </c>
      <c r="G8" s="12">
        <v>116452</v>
      </c>
      <c r="K8" s="5" t="s">
        <v>3</v>
      </c>
      <c r="L8" s="12">
        <f>GETPIVOTDATA("[Measures].[Total Sales]",$K$3)</f>
        <v>2575319</v>
      </c>
      <c r="R8" s="5" t="s">
        <v>22</v>
      </c>
      <c r="S8" s="12">
        <v>230609</v>
      </c>
      <c r="U8" s="5" t="s">
        <v>22</v>
      </c>
      <c r="V8" s="12">
        <v>56348</v>
      </c>
      <c r="X8" s="5" t="s">
        <v>22</v>
      </c>
      <c r="Y8" s="12">
        <v>174261</v>
      </c>
      <c r="AA8" s="5" t="s">
        <v>22</v>
      </c>
      <c r="AB8" s="7">
        <v>0.24434432307498841</v>
      </c>
    </row>
    <row r="9" spans="2:34" x14ac:dyDescent="0.35">
      <c r="K9" s="5" t="s">
        <v>5</v>
      </c>
      <c r="L9" s="12">
        <f>GETPIVOTDATA("[Measures].[Total Profit]",$K$3)</f>
        <v>501546</v>
      </c>
      <c r="R9" s="5" t="s">
        <v>23</v>
      </c>
      <c r="S9" s="12">
        <v>212839</v>
      </c>
      <c r="U9" s="5" t="s">
        <v>23</v>
      </c>
      <c r="V9" s="12">
        <v>40933</v>
      </c>
      <c r="X9" s="5" t="s">
        <v>23</v>
      </c>
      <c r="Y9" s="12">
        <v>171906</v>
      </c>
      <c r="AA9" s="5" t="s">
        <v>23</v>
      </c>
      <c r="AB9" s="7">
        <v>0.19231907686091365</v>
      </c>
    </row>
    <row r="10" spans="2:34" x14ac:dyDescent="0.35">
      <c r="K10" s="5" t="s">
        <v>4</v>
      </c>
      <c r="L10" s="12">
        <f>GETPIVOTDATA("[Measures].[Total Expenses]",$K$3)</f>
        <v>2073773</v>
      </c>
      <c r="R10" s="5" t="s">
        <v>24</v>
      </c>
      <c r="S10" s="12">
        <v>202471</v>
      </c>
      <c r="U10" s="5" t="s">
        <v>24</v>
      </c>
      <c r="V10" s="12">
        <v>30255</v>
      </c>
      <c r="X10" s="5" t="s">
        <v>24</v>
      </c>
      <c r="Y10" s="12">
        <v>172216</v>
      </c>
      <c r="AA10" s="5" t="s">
        <v>24</v>
      </c>
      <c r="AB10" s="7">
        <v>0.14942880708842254</v>
      </c>
    </row>
    <row r="11" spans="2:34" x14ac:dyDescent="0.35">
      <c r="K11" s="5" t="s">
        <v>48</v>
      </c>
      <c r="L11" s="9">
        <f>GETPIVOTDATA("[Measures].[Profit Margin]",$K$3)</f>
        <v>0.19475101919412702</v>
      </c>
      <c r="R11" s="5" t="s">
        <v>25</v>
      </c>
      <c r="S11" s="12">
        <v>217543</v>
      </c>
      <c r="U11" s="5" t="s">
        <v>25</v>
      </c>
      <c r="V11" s="12">
        <v>20301</v>
      </c>
      <c r="X11" s="5" t="s">
        <v>25</v>
      </c>
      <c r="Y11" s="12">
        <v>197242</v>
      </c>
      <c r="AA11" s="5" t="s">
        <v>25</v>
      </c>
      <c r="AB11" s="7">
        <v>9.3319481665693677E-2</v>
      </c>
    </row>
    <row r="12" spans="2:34" x14ac:dyDescent="0.35">
      <c r="B12" s="15" t="s">
        <v>38</v>
      </c>
      <c r="C12" s="15"/>
      <c r="F12" s="15" t="s">
        <v>40</v>
      </c>
      <c r="G12" s="15"/>
      <c r="L12" s="8"/>
      <c r="R12" s="5" t="s">
        <v>26</v>
      </c>
      <c r="S12" s="12">
        <v>235089</v>
      </c>
      <c r="U12" s="5" t="s">
        <v>26</v>
      </c>
      <c r="V12" s="12">
        <v>78611</v>
      </c>
      <c r="X12" s="5" t="s">
        <v>26</v>
      </c>
      <c r="Y12" s="12">
        <v>156478</v>
      </c>
      <c r="AA12" s="5" t="s">
        <v>26</v>
      </c>
      <c r="AB12" s="7">
        <v>0.33438825295951746</v>
      </c>
    </row>
    <row r="13" spans="2:34" x14ac:dyDescent="0.35">
      <c r="B13" s="4" t="s">
        <v>1</v>
      </c>
      <c r="C13" s="5" t="s">
        <v>36</v>
      </c>
      <c r="F13" s="4" t="s">
        <v>16</v>
      </c>
      <c r="G13" s="5" t="s">
        <v>35</v>
      </c>
      <c r="R13" s="5" t="s">
        <v>27</v>
      </c>
      <c r="S13" s="12">
        <v>200467</v>
      </c>
      <c r="U13" s="5" t="s">
        <v>27</v>
      </c>
      <c r="V13" s="12">
        <v>36786</v>
      </c>
      <c r="X13" s="5" t="s">
        <v>27</v>
      </c>
      <c r="Y13" s="12">
        <v>163681</v>
      </c>
      <c r="AA13" s="5" t="s">
        <v>27</v>
      </c>
      <c r="AB13" s="7">
        <v>0.18350152394159638</v>
      </c>
    </row>
    <row r="14" spans="2:34" x14ac:dyDescent="0.35">
      <c r="B14" s="5" t="s">
        <v>13</v>
      </c>
      <c r="C14" s="12">
        <v>69691</v>
      </c>
      <c r="F14" s="5" t="s">
        <v>22</v>
      </c>
      <c r="G14" s="12">
        <v>230609</v>
      </c>
      <c r="R14" s="5" t="s">
        <v>28</v>
      </c>
      <c r="S14" s="12">
        <v>221461</v>
      </c>
      <c r="U14" s="5" t="s">
        <v>28</v>
      </c>
      <c r="V14" s="12">
        <v>53858</v>
      </c>
      <c r="X14" s="5" t="s">
        <v>28</v>
      </c>
      <c r="Y14" s="12">
        <v>167603</v>
      </c>
      <c r="AA14" s="5" t="s">
        <v>28</v>
      </c>
      <c r="AB14" s="7">
        <v>0.24319406125683529</v>
      </c>
    </row>
    <row r="15" spans="2:34" x14ac:dyDescent="0.35">
      <c r="B15" s="5" t="s">
        <v>6</v>
      </c>
      <c r="C15" s="12">
        <v>161215</v>
      </c>
      <c r="F15" s="5" t="s">
        <v>23</v>
      </c>
      <c r="G15" s="12">
        <v>212839</v>
      </c>
      <c r="R15" s="5" t="s">
        <v>29</v>
      </c>
      <c r="S15" s="12">
        <v>223207</v>
      </c>
      <c r="U15" s="5" t="s">
        <v>29</v>
      </c>
      <c r="V15" s="12">
        <v>39422</v>
      </c>
      <c r="X15" s="5" t="s">
        <v>29</v>
      </c>
      <c r="Y15" s="12">
        <v>183785</v>
      </c>
      <c r="AA15" s="5" t="s">
        <v>29</v>
      </c>
      <c r="AB15" s="7">
        <v>0.17661632475684005</v>
      </c>
    </row>
    <row r="16" spans="2:34" x14ac:dyDescent="0.35">
      <c r="B16" s="5" t="s">
        <v>12</v>
      </c>
      <c r="C16" s="12">
        <v>169577</v>
      </c>
      <c r="F16" s="5" t="s">
        <v>24</v>
      </c>
      <c r="G16" s="12">
        <v>202471</v>
      </c>
      <c r="R16" s="5" t="s">
        <v>30</v>
      </c>
      <c r="S16" s="12">
        <v>227016</v>
      </c>
      <c r="U16" s="5" t="s">
        <v>30</v>
      </c>
      <c r="V16" s="12">
        <v>46293</v>
      </c>
      <c r="X16" s="5" t="s">
        <v>30</v>
      </c>
      <c r="Y16" s="12">
        <v>180723</v>
      </c>
      <c r="AA16" s="5" t="s">
        <v>30</v>
      </c>
      <c r="AB16" s="7">
        <v>0.2039195475208796</v>
      </c>
    </row>
    <row r="17" spans="2:31" x14ac:dyDescent="0.35">
      <c r="B17" s="5" t="s">
        <v>14</v>
      </c>
      <c r="C17" s="12">
        <v>101063</v>
      </c>
      <c r="F17" s="5" t="s">
        <v>25</v>
      </c>
      <c r="G17" s="12">
        <v>217543</v>
      </c>
      <c r="R17" s="5" t="s">
        <v>31</v>
      </c>
      <c r="S17" s="12">
        <v>176320</v>
      </c>
      <c r="U17" s="5" t="s">
        <v>31</v>
      </c>
      <c r="V17" s="12">
        <v>6851</v>
      </c>
      <c r="X17" s="5" t="s">
        <v>31</v>
      </c>
      <c r="Y17" s="12">
        <v>169469</v>
      </c>
      <c r="AA17" s="5" t="s">
        <v>31</v>
      </c>
      <c r="AB17" s="7">
        <v>3.8855490018148822E-2</v>
      </c>
    </row>
    <row r="18" spans="2:31" x14ac:dyDescent="0.35">
      <c r="F18" s="5" t="s">
        <v>26</v>
      </c>
      <c r="G18" s="12">
        <v>235089</v>
      </c>
      <c r="R18" s="5" t="s">
        <v>32</v>
      </c>
      <c r="S18" s="12">
        <v>177782</v>
      </c>
      <c r="U18" s="5" t="s">
        <v>32</v>
      </c>
      <c r="V18" s="12">
        <v>30121</v>
      </c>
      <c r="X18" s="5" t="s">
        <v>32</v>
      </c>
      <c r="Y18" s="12">
        <v>147661</v>
      </c>
      <c r="AA18" s="5" t="s">
        <v>32</v>
      </c>
      <c r="AB18" s="7">
        <v>0.16942660111822344</v>
      </c>
    </row>
    <row r="19" spans="2:31" x14ac:dyDescent="0.35">
      <c r="F19" s="5" t="s">
        <v>27</v>
      </c>
      <c r="G19" s="12">
        <v>200467</v>
      </c>
      <c r="R19" s="5" t="s">
        <v>33</v>
      </c>
      <c r="S19" s="12">
        <v>250515</v>
      </c>
      <c r="U19" s="5" t="s">
        <v>33</v>
      </c>
      <c r="V19" s="12">
        <v>61767</v>
      </c>
      <c r="X19" s="5" t="s">
        <v>33</v>
      </c>
      <c r="Y19" s="12">
        <v>188748</v>
      </c>
      <c r="AA19" s="5" t="s">
        <v>33</v>
      </c>
      <c r="AB19" s="7">
        <v>0.2465600862223819</v>
      </c>
    </row>
    <row r="20" spans="2:31" x14ac:dyDescent="0.35">
      <c r="B20" s="13" t="s">
        <v>49</v>
      </c>
      <c r="C20" s="13" t="s">
        <v>5</v>
      </c>
      <c r="F20" s="5" t="s">
        <v>28</v>
      </c>
      <c r="G20" s="12">
        <v>221461</v>
      </c>
    </row>
    <row r="21" spans="2:31" x14ac:dyDescent="0.35">
      <c r="B21" s="5" t="str">
        <f>B14</f>
        <v>East</v>
      </c>
      <c r="C21" s="12">
        <f>VLOOKUP(B21,B13:C17,2,FALSE)</f>
        <v>69691</v>
      </c>
      <c r="F21" s="5" t="s">
        <v>29</v>
      </c>
      <c r="G21" s="12">
        <v>223207</v>
      </c>
    </row>
    <row r="22" spans="2:31" x14ac:dyDescent="0.35">
      <c r="B22" s="5" t="str">
        <f t="shared" ref="B22:B24" si="0">B15</f>
        <v>North</v>
      </c>
      <c r="C22" s="12">
        <f t="shared" ref="C22:C24" si="1">VLOOKUP(B22,B14:C18,2,FALSE)</f>
        <v>161215</v>
      </c>
      <c r="F22" s="5" t="s">
        <v>30</v>
      </c>
      <c r="G22" s="12">
        <v>227016</v>
      </c>
      <c r="AE22" s="14"/>
    </row>
    <row r="23" spans="2:31" x14ac:dyDescent="0.35">
      <c r="B23" s="5" t="str">
        <f t="shared" si="0"/>
        <v>South</v>
      </c>
      <c r="C23" s="12">
        <f t="shared" si="1"/>
        <v>169577</v>
      </c>
      <c r="F23" s="5" t="s">
        <v>31</v>
      </c>
      <c r="G23" s="12">
        <v>176320</v>
      </c>
      <c r="AE23" s="14"/>
    </row>
    <row r="24" spans="2:31" x14ac:dyDescent="0.35">
      <c r="B24" s="5" t="str">
        <f t="shared" si="0"/>
        <v>West</v>
      </c>
      <c r="C24" s="12">
        <f t="shared" si="1"/>
        <v>101063</v>
      </c>
      <c r="F24" s="5" t="s">
        <v>32</v>
      </c>
      <c r="G24" s="12">
        <v>177782</v>
      </c>
      <c r="AE24" s="14"/>
    </row>
    <row r="25" spans="2:31" x14ac:dyDescent="0.35">
      <c r="F25" s="5" t="s">
        <v>33</v>
      </c>
      <c r="G25" s="12">
        <v>250515</v>
      </c>
      <c r="X25" s="12"/>
    </row>
  </sheetData>
  <mergeCells count="8">
    <mergeCell ref="B12:C12"/>
    <mergeCell ref="F2:G2"/>
    <mergeCell ref="F12:G12"/>
    <mergeCell ref="R6:S6"/>
    <mergeCell ref="U6:V6"/>
    <mergeCell ref="X6:Y6"/>
    <mergeCell ref="AA6:AB6"/>
    <mergeCell ref="B2:D2"/>
  </mergeCells>
  <pageMargins left="0.7" right="0.7" top="0.75" bottom="0.75" header="0.3" footer="0.3"/>
  <pageSetup orientation="portrait" r:id="rId10"/>
  <drawing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36F44-E915-47D5-8824-BE391ACC2FA6}">
  <dimension ref="A1"/>
  <sheetViews>
    <sheetView showGridLines="0" zoomScale="80" zoomScaleNormal="80" workbookViewId="0"/>
  </sheetViews>
  <sheetFormatPr defaultRowHeight="14.5" x14ac:dyDescent="0.35"/>
  <cols>
    <col min="16" max="16" width="8.726562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3E23E-76F0-4ED1-A537-7B932FAA4C97}">
  <dimension ref="A2:E8"/>
  <sheetViews>
    <sheetView showGridLines="0" tabSelected="1" workbookViewId="0"/>
  </sheetViews>
  <sheetFormatPr defaultRowHeight="14.5" x14ac:dyDescent="0.35"/>
  <cols>
    <col min="3" max="3" width="16.7265625" customWidth="1"/>
    <col min="4" max="4" width="30.453125" customWidth="1"/>
    <col min="5" max="5" width="30.54296875" customWidth="1"/>
  </cols>
  <sheetData>
    <row r="2" spans="1:5" x14ac:dyDescent="0.35">
      <c r="A2" t="s">
        <v>50</v>
      </c>
      <c r="B2" t="s">
        <v>44</v>
      </c>
      <c r="C2" t="s">
        <v>52</v>
      </c>
      <c r="D2" t="s">
        <v>53</v>
      </c>
      <c r="E2" t="s">
        <v>54</v>
      </c>
    </row>
    <row r="3" spans="1:5" x14ac:dyDescent="0.35">
      <c r="A3">
        <v>2020</v>
      </c>
      <c r="B3" s="17">
        <v>2548718</v>
      </c>
    </row>
    <row r="4" spans="1:5" x14ac:dyDescent="0.35">
      <c r="A4">
        <v>2021</v>
      </c>
      <c r="B4" s="17">
        <v>2567820</v>
      </c>
    </row>
    <row r="5" spans="1:5" x14ac:dyDescent="0.35">
      <c r="A5">
        <v>2022</v>
      </c>
      <c r="B5" s="17">
        <v>2560578</v>
      </c>
    </row>
    <row r="6" spans="1:5" x14ac:dyDescent="0.35">
      <c r="A6">
        <v>2023</v>
      </c>
      <c r="B6" s="17">
        <v>2738915</v>
      </c>
    </row>
    <row r="7" spans="1:5" x14ac:dyDescent="0.35">
      <c r="A7">
        <v>2024</v>
      </c>
      <c r="B7" s="17">
        <v>2575319</v>
      </c>
      <c r="C7" s="17">
        <v>2575319</v>
      </c>
      <c r="D7" s="17">
        <v>2575319</v>
      </c>
      <c r="E7" s="17">
        <v>2575319</v>
      </c>
    </row>
    <row r="8" spans="1:5" x14ac:dyDescent="0.35">
      <c r="A8">
        <v>2025</v>
      </c>
      <c r="C8" s="17">
        <f>_xlfn.FORECAST.ETS(A8,$B$3:$B$7,$A$3:$A$7,1,1)</f>
        <v>2770369.3278009198</v>
      </c>
      <c r="D8" s="17">
        <f>C8-_xlfn.FORECAST.ETS.CONFINT(A8,$B$3:$B$7,$A$3:$A$7,0.95,1,1)</f>
        <v>2623095.4518179954</v>
      </c>
      <c r="E8" s="17">
        <f>C8+_xlfn.FORECAST.ETS.CONFINT(A8,$B$3:$B$7,$A$3:$A$7,0.95,1,1)</f>
        <v>2917643.2037838441</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F3683-894E-43C1-8BA7-7E0E7F8F0966}">
  <dimension ref="A2:E8"/>
  <sheetViews>
    <sheetView workbookViewId="0">
      <selection activeCell="A5" sqref="A3:B8"/>
    </sheetView>
  </sheetViews>
  <sheetFormatPr defaultRowHeight="14.5" x14ac:dyDescent="0.35"/>
  <cols>
    <col min="1" max="1" width="9.1796875" customWidth="1"/>
  </cols>
  <sheetData>
    <row r="2" spans="1:5" x14ac:dyDescent="0.35">
      <c r="D2" s="15" t="s">
        <v>51</v>
      </c>
      <c r="E2" s="15"/>
    </row>
    <row r="3" spans="1:5" x14ac:dyDescent="0.35">
      <c r="A3" s="16" t="s">
        <v>50</v>
      </c>
      <c r="B3" s="16" t="s">
        <v>44</v>
      </c>
      <c r="D3" s="16" t="s">
        <v>15</v>
      </c>
      <c r="E3" s="16" t="s">
        <v>44</v>
      </c>
    </row>
    <row r="4" spans="1:5" x14ac:dyDescent="0.35">
      <c r="A4" s="5">
        <v>2020</v>
      </c>
      <c r="B4" s="12">
        <v>2548718</v>
      </c>
      <c r="D4" s="5">
        <v>2025</v>
      </c>
      <c r="E4" s="12">
        <f>_xlfn.FORECAST.ETS(D4,B4:B8,A4:A8)</f>
        <v>2770369.3278009198</v>
      </c>
    </row>
    <row r="5" spans="1:5" x14ac:dyDescent="0.35">
      <c r="A5" s="5">
        <v>2021</v>
      </c>
      <c r="B5" s="12">
        <v>2567820</v>
      </c>
    </row>
    <row r="6" spans="1:5" x14ac:dyDescent="0.35">
      <c r="A6" s="5">
        <v>2022</v>
      </c>
      <c r="B6" s="12">
        <v>2560578</v>
      </c>
    </row>
    <row r="7" spans="1:5" x14ac:dyDescent="0.35">
      <c r="A7" s="5">
        <v>2023</v>
      </c>
      <c r="B7" s="12">
        <v>2738915</v>
      </c>
    </row>
    <row r="8" spans="1:5" x14ac:dyDescent="0.35">
      <c r="A8" s="5">
        <v>2024</v>
      </c>
      <c r="B8" s="12">
        <v>2575319</v>
      </c>
    </row>
  </sheetData>
  <mergeCells count="1">
    <mergeCell ref="D2:E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9CFAC-AFB1-4261-A4EB-03290E98319F}">
  <dimension ref="C5"/>
  <sheetViews>
    <sheetView workbookViewId="0">
      <selection activeCell="L6" sqref="L6"/>
    </sheetView>
  </sheetViews>
  <sheetFormatPr defaultRowHeight="14.5" x14ac:dyDescent="0.35"/>
  <cols>
    <col min="3" max="3" width="14.08984375" customWidth="1"/>
  </cols>
  <sheetData>
    <row r="5" spans="3:3" x14ac:dyDescent="0.35">
      <c r="C5" t="s">
        <v>34</v>
      </c>
    </row>
  </sheetData>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a t a " > < 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 9 2 < / i n t > < / v a l u e > < / i t e m > < i t e m > < k e y > < s t r i n g > Y e a r < / s t r i n g > < / k e y > < v a l u e > < i n t > 8 8 < / i n t > < / v a l u e > < / i t e m > < i t e m > < k e y > < s t r i n g > M o n t h < / s t r i n g > < / k e y > < v a l u e > < i n t > 1 1 1 < / i n t > < / v a l u e > < / i t e m > < i t e m > < k e y > < s t r i n g > R e g i o n < / s t r i n g > < / k e y > < v a l u e > < i n t > 1 1 1 < / i n t > < / v a l u e > < / i t e m > < i t e m > < k e y > < s t r i n g > P r o d u c t _ C a t e g o r y < / s t r i n g > < / k e y > < v a l u e > < i n t > 2 1 2 < / i n t > < / v a l u e > < / i t e m > < i t e m > < k e y > < s t r i n g > S a l e s < / s t r i n g > < / k e y > < v a l u e > < i n t > 9 5 < / i n t > < / v a l u e > < / i t e m > < i t e m > < k e y > < s t r i n g > E x p e n s e s < / s t r i n g > < / k e y > < v a l u e > < i n t > 1 3 4 < / i n t > < / v a l u e > < / i t e m > < i t e m > < k e y > < s t r i n g > P r o f i t < / s t r i n g > < / k e y > < v a l u e > < i n t > 9 9 < / i n t > < / v a l u e > < / i t e m > < i t e m > < k e y > < s t r i n g > D a t e   ( Y e a r ) < / s t r i n g > < / k e y > < v a l u e > < i n t > 1 5 0 < / i n t > < / v a l u e > < / i t e m > < i t e m > < k e y > < s t r i n g > D a t e   ( Q u a r t e r ) < / s t r i n g > < / k e y > < v a l u e > < i n t > 1 8 3 < / i n t > < / v a l u e > < / i t e m > < i t e m > < k e y > < s t r i n g > D a t e   ( M o n t h   I n d e x ) < / s t r i n g > < / k e y > < v a l u e > < i n t > 2 2 9 < / i n t > < / v a l u e > < / i t e m > < i t e m > < k e y > < s t r i n g > D a t e   ( M o n t h ) < / s t r i n g > < / k e y > < v a l u e > < i n t > 1 7 3 < / i n t > < / v a l u e > < / i t e m > < / C o l u m n W i d t h s > < C o l u m n D i s p l a y I n d e x > < i t e m > < k e y > < s t r i n g > D a t e < / s t r i n g > < / k e y > < v a l u e > < i n t > 0 < / i n t > < / v a l u e > < / i t e m > < i t e m > < k e y > < s t r i n g > Y e a r < / s t r i n g > < / k e y > < v a l u e > < i n t > 1 < / i n t > < / v a l u e > < / i t e m > < i t e m > < k e y > < s t r i n g > M o n t h < / s t r i n g > < / k e y > < v a l u e > < i n t > 2 < / i n t > < / v a l u e > < / i t e m > < i t e m > < k e y > < s t r i n g > R e g i o n < / s t r i n g > < / k e y > < v a l u e > < i n t > 3 < / i n t > < / v a l u e > < / i t e m > < i t e m > < k e y > < s t r i n g > P r o d u c t _ C a t e g o r y < / s t r i n g > < / k e y > < v a l u e > < i n t > 4 < / i n t > < / v a l u e > < / i t e m > < i t e m > < k e y > < s t r i n g > S a l e s < / s t r i n g > < / k e y > < v a l u e > < i n t > 5 < / i n t > < / v a l u e > < / i t e m > < i t e m > < k e y > < s t r i n g > E x p e n s e s < / s t r i n g > < / k e y > < v a l u e > < i n t > 6 < / i n t > < / v a l u e > < / i t e m > < i t e m > < k e y > < s t r i n g > P r o f i t < / s t r i n g > < / k e y > < v a l u e > < i n t > 7 < / i n t > < / v a l u e > < / i t e m > < i t e m > < k e y > < s t r i n g > D a t e   ( Y e a r ) < / s t r i n g > < / k e y > < v a l u e > < i n t > 8 < / i n t > < / v a l u e > < / i t e m > < i t e m > < k e y > < s t r i n g > D a t e   ( Q u a r t e r ) < / s t r i n g > < / k e y > < v a l u e > < i n t > 9 < / i n t > < / v a l u e > < / i t e m > < i t e m > < k e y > < s t r i n g > D a t e   ( M o n t h   I n d e x ) < / s t r i n g > < / k e y > < v a l u e > < i n t > 1 0 < / i n t > < / v a l u e > < / i t e m > < i t e m > < k e y > < s t r i n g > D a t e   ( M o n t h ) < / s t r i n g > < / k e y > < v a l u e > < i n t > 1 1 < / 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1.xml>��< ? x m l   v e r s i o n = " 1 . 0 "   e n c o d i n g = " U T F - 1 6 " ? > < G e m i n i   x m l n s = " h t t p : / / g e m i n i / p i v o t c u s t o m i z a t i o n / M a n u a l C a l c M o d e " > < C u s t o m C o n t e n t > < ! [ C D A T A [ F a l s 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 C o l u m n s \ P r o d u c t _ C a t e g o r y < / 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 C o l u m n s \ E x p e n s e s < / 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 A l l _ M e a s u r e s 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 A l l _ M e a s u r e s 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 C o l u m n s \ A l l _ M e a s u r e s 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e 7 8 3 5 6 9 5 - b 4 c 5 - 4 e e d - 9 7 5 4 - 6 3 9 0 3 4 f 3 1 6 c 8 " > < C u s t o m C o n t e n t > < ! [ C D A T A [ < ? x m l   v e r s i o n = " 1 . 0 "   e n c o d i n g = " u t f - 1 6 " ? > < S e t t i n g s > < C a l c u l a t e d F i e l d s > < i t e m > < M e a s u r e N a m e > T o t a l   S a l e s < / M e a s u r e N a m e > < D i s p l a y N a m e > T o t a l   S a l e s < / D i s p l a y N a m e > < V i s i b l e > F a l s e < / V i s i b l e > < / i t e m > < i t e m > < M e a s u r e N a m e > T o t a l   P r o f i t < / M e a s u r e N a m e > < D i s p l a y N a m e > T o t a l   P r o f i t < / D i s p l a y N a m e > < V i s i b l e > F a l s e < / V i s i b l e > < / i t e m > < i t e m > < M e a s u r e N a m e > T o t a l   E x p e n s e s < / M e a s u r e N a m e > < D i s p l a y N a m e > T o t a l   E x p e n s e s < / D i s p l a y N a m e > < V i s i b l e > F a l s e < / V i s i b l e > < / i t e m > < i t e m > < M e a s u r e N a m e > P r o f i t   M a r g i n < / M e a s u r e N a m e > < D i s p l a y N a m e > P r o f i t   M a r g i n < / D i s p l a y N a m e > < V i s i b l e > F a l s e < / V i s i b l e > < / i t e m > < i t e m > < M e a s u r e N a m e > P Y   S a l e s < / M e a s u r e N a m e > < D i s p l a y N a m e > P Y   S a l e s < / D i s p l a y N a m e > < V i s i b l e > F a l s e < / V i s i b l e > < / i t e m > < i t e m > < M e a s u r e N a m e > P Y   P r o f i t < / M e a s u r e N a m e > < D i s p l a y N a m e > P Y   P r o f i t < / D i s p l a y N a m e > < V i s i b l e > F a l s e < / V i s i b l e > < / i t e m > < i t e m > < M e a s u r e N a m e > P Y   E x p e n s e s < / M e a s u r e N a m e > < D i s p l a y N a m e > P Y   E x p e n s e s < / D i s p l a y N a m e > < V i s i b l e > F a l s e < / V i s i b l e > < / i t e m > < i t e m > < M e a s u r e N a m e > Y o Y   S a l e s < / M e a s u r e N a m e > < D i s p l a y N a m e > Y o Y   S a l e s < / D i s p l a y N a m e > < V i s i b l e > F a l s e < / V i s i b l e > < / i t e m > < i t e m > < M e a s u r e N a m e > Y o Y   P r o f i t < / M e a s u r e N a m e > < D i s p l a y N a m e > Y o Y   P r o f i t < / D i s p l a y N a m e > < V i s i b l e > F a l s e < / V i s i b l e > < / i t e m > < i t e m > < M e a s u r e N a m e > Y o Y   E x p e n s e s < / M e a s u r e N a m e > < D i s p l a y N a m e > Y o Y   E x p e n s e s < / D i s p l a y N a m e > < V i s i b l e > F a l s e < / V i s i b l e > < / i t e m > < i t e m > < M e a s u r e N a m e > t o t a l   t r a n s a c t i o n s < / M e a s u r e N a m e > < D i s p l a y N a m e > t o t a l   t r a n s a c t i o n s < / D i s p l a y N a m e > < V i s i b l e > F a l s e < / V i s i b l e > < / i t e m > < / C a l c u l a t e d F i e l d s > < S A H o s t H a s h > 0 < / S A H o s t H a s h > < G e m i n i F i e l d L i s t V i s i b l e > T r u e < / G e m i n i F i e l d L i s t V i s i b l e > < / S e t t i n g s > ] ] > < / 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 2 0 2 5 - 0 9 - 0 3 T 1 7 : 2 4 : 2 8 . 4 5 9 2 5 7 9 + 0 1 : 0 0 < / L a s t P r o c e s s e d T i m e > < / D a t a M o d e l i n g S a n d b o x . S e r i a l i z e d S a n d b o x E r r o r C a c h e > ] ] > < / C u s t o m C o n t e n t > < / G e m i n i > 
</file>

<file path=customXml/item16.xml>��< ? x m l   v e r s i o n = " 1 . 0 "   e n c o d i n g = " U T F - 1 6 " ? > < G e m i n i   x m l n s = " h t t p : / / g e m i n i / p i v o t c u s t o m i z a t i o n / b 3 8 9 7 c 6 7 - b 7 8 1 - 4 d 2 7 - b 7 7 0 - 6 4 0 f 5 9 2 2 9 3 2 6 " > < C u s t o m C o n t e n t > < ! [ C D A T A [ < ? x m l   v e r s i o n = " 1 . 0 "   e n c o d i n g = " u t f - 1 6 " ? > < S e t t i n g s > < C a l c u l a t e d F i e l d s > < i t e m > < M e a s u r e N a m e > T o t a l   S a l e s < / M e a s u r e N a m e > < D i s p l a y N a m e > T o t a l   S a l e s < / D i s p l a y N a m e > < V i s i b l e > F a l s e < / V i s i b l e > < / i t e m > < i t e m > < M e a s u r e N a m e > T o t a l   P r o f i t < / M e a s u r e N a m e > < D i s p l a y N a m e > T o t a l   P r o f i t < / D i s p l a y N a m e > < V i s i b l e > F a l s e < / V i s i b l e > < / i t e m > < i t e m > < M e a s u r e N a m e > T o t a l   E x p e n s e s < / M e a s u r e N a m e > < D i s p l a y N a m e > T o t a l   E x p e n s e s < / D i s p l a y N a m e > < V i s i b l e > F a l s e < / V i s i b l e > < / i t e m > < i t e m > < M e a s u r e N a m e > P r o f i t   M a r g i n < / M e a s u r e N a m e > < D i s p l a y N a m e > P r o f i t   M a r g i n < / D i s p l a y N a m e > < V i s i b l e > F a l s e < / V i s i b l e > < / i t e m > < i t e m > < M e a s u r e N a m e > P Y   S a l e s < / M e a s u r e N a m e > < D i s p l a y N a m e > P Y   S a l e s < / D i s p l a y N a m e > < V i s i b l e > F a l s e < / V i s i b l e > < / i t e m > < i t e m > < M e a s u r e N a m e > P Y   P r o f i t < / M e a s u r e N a m e > < D i s p l a y N a m e > P Y   P r o f i t < / D i s p l a y N a m e > < V i s i b l e > F a l s e < / V i s i b l e > < / i t e m > < i t e m > < M e a s u r e N a m e > P Y   E x p e n s e s < / M e a s u r e N a m e > < D i s p l a y N a m e > P Y   E x p e n s e s < / D i s p l a y N a m e > < V i s i b l e > F a l s e < / V i s i b l e > < / i t e m > < i t e m > < M e a s u r e N a m e > Y o Y   S a l e s < / M e a s u r e N a m e > < D i s p l a y N a m e > Y o Y   S a l e s < / D i s p l a y N a m e > < V i s i b l e > F a l s e < / V i s i b l e > < / i t e m > < i t e m > < M e a s u r e N a m e > Y o Y   P r o f i t < / M e a s u r e N a m e > < D i s p l a y N a m e > Y o Y   P r o f i t < / D i s p l a y N a m e > < V i s i b l e > F a l s e < / V i s i b l e > < / i t e m > < i t e m > < M e a s u r e N a m e > Y o Y   E x p e n s e s < / M e a s u r e N a m e > < D i s p l a y N a m e > Y o Y   E x p e n s e s < / D i s p l a y N a m e > < V i s i b l e > F a l s e < / V i s i b l e > < / i t e m > < i t e m > < M e a s u r e N a m e > t o t a l   t r a n s a c t i o n s < / M e a s u r e N a m e > < D i s p l a y N a m e > t o t a l   t r a n s a c t i o n s < / D i s p l a y N a m e > < V i s i b l e > F a l s e < / V i s i b l e > < / i t e m > < / C a l c u l a t e d F i e l d s > < S A H o s t H a s h > 0 < / S A H o s t H a s h > < G e m i n i F i e l d L i s t V i s i b l e > T r u e < / G e m i n i F i e l d L i s t V i s i b l e > < / S e t t i n g s > ] ] > < / C u s t o m C o n t e n t > < / G e m i n i > 
</file>

<file path=customXml/item17.xml>��< ? x m l   v e r s i o n = " 1 . 0 "   e n c o d i n g = " U T F - 1 6 " ? > < G e m i n i   x m l n s = " h t t p : / / g e m i n i / p i v o t c u s t o m i z a t i o n / 5 8 d 5 e b 2 4 - 7 f 4 5 - 4 8 2 4 - 9 f 2 a - e 6 a a c 9 f 2 8 4 a f " > < C u s t o m C o n t e n t > < ! [ C D A T A [ < ? x m l   v e r s i o n = " 1 . 0 "   e n c o d i n g = " u t f - 1 6 " ? > < S e t t i n g s > < C a l c u l a t e d F i e l d s > < i t e m > < M e a s u r e N a m e > T o t a l   S a l e s < / M e a s u r e N a m e > < D i s p l a y N a m e > T o t a l   S a l e s < / D i s p l a y N a m e > < V i s i b l e > F a l s e < / V i s i b l e > < / i t e m > < i t e m > < M e a s u r e N a m e > T o t a l   P r o f i t < / M e a s u r e N a m e > < D i s p l a y N a m e > T o t a l   P r o f i t < / D i s p l a y N a m e > < V i s i b l e > F a l s e < / V i s i b l e > < / i t e m > < i t e m > < M e a s u r e N a m e > T o t a l   E x p e n s e s < / M e a s u r e N a m e > < D i s p l a y N a m e > T o t a l   E x p e n s e s < / D i s p l a y N a m e > < V i s i b l e > F a l s e < / V i s i b l e > < / i t e m > < i t e m > < M e a s u r e N a m e > P r o f i t   M a r g i n < / M e a s u r e N a m e > < D i s p l a y N a m e > P r o f i t   M a r g i n < / D i s p l a y N a m e > < V i s i b l e > F a l s e < / V i s i b l e > < / i t e m > < i t e m > < M e a s u r e N a m e > P Y   S a l e s < / M e a s u r e N a m e > < D i s p l a y N a m e > P Y   S a l e s < / D i s p l a y N a m e > < V i s i b l e > F a l s e < / V i s i b l e > < / i t e m > < i t e m > < M e a s u r e N a m e > P Y   P r o f i t < / M e a s u r e N a m e > < D i s p l a y N a m e > P Y   P r o f i t < / D i s p l a y N a m e > < V i s i b l e > F a l s e < / V i s i b l e > < / i t e m > < i t e m > < M e a s u r e N a m e > P Y   E x p e n s e s < / M e a s u r e N a m e > < D i s p l a y N a m e > P Y   E x p e n s e s < / D i s p l a y N a m e > < V i s i b l e > F a l s e < / V i s i b l e > < / i t e m > < i t e m > < M e a s u r e N a m e > Y o Y   S a l e s < / M e a s u r e N a m e > < D i s p l a y N a m e > Y o Y   S a l e s < / D i s p l a y N a m e > < V i s i b l e > F a l s e < / V i s i b l e > < / i t e m > < i t e m > < M e a s u r e N a m e > Y o Y   P r o f i t < / M e a s u r e N a m e > < D i s p l a y N a m e > Y o Y   P r o f i t < / D i s p l a y N a m e > < V i s i b l e > F a l s e < / V i s i b l e > < / i t e m > < i t e m > < M e a s u r e N a m e > Y o Y   E x p e n s e s < / M e a s u r e N a m e > < D i s p l a y N a m e > Y o Y   E x p e n s e s < / D i s p l a y N a m e > < V i s i b l e > F a l s e < / V i s i b l e > < / i t e m > < / C a l c u l a t e d F i e l d s > < S A H o s t H a s h > 0 < / S A H o s t H a s h > < G e m i n i F i e l d L i s t V i s i b l e > T r u e < / G e m i n i F i e l d L i s t V i s i b l e > < / S e t t i n g s > ] ] > < / C u s t o m C o n t e n t > < / G e m i n i > 
</file>

<file path=customXml/item18.xml>��< ? x m l   v e r s i o n = " 1 . 0 "   e n c o d i n g = " U T F - 1 6 " ? > < G e m i n i   x m l n s = " h t t p : / / g e m i n i / p i v o t c u s t o m i z a t i o n / T a b l e O r d e r " > < C u s t o m C o n t e n t > < ! [ C D A T A [ D a t a , A l l _ M e a s u r e s , C a l e n d a r ] ] > < / C u s t o m C o n t e n t > < / G e m i n i > 
</file>

<file path=customXml/item19.xml>��< ? x m l   v e r s i o n = " 1 . 0 "   e n c o d i n g = " U T F - 1 6 " ? > < G e m i n i   x m l n s = " h t t p : / / g e m i n i / p i v o t c u s t o m i z a t i o n / 5 d 7 8 6 3 9 9 - f 0 1 9 - 4 d e 4 - a 2 a c - b 5 1 1 0 1 d 4 9 8 b 3 " > < C u s t o m C o n t e n t > < ! [ C D A T A [ < ? x m l   v e r s i o n = " 1 . 0 "   e n c o d i n g = " u t f - 1 6 " ? > < S e t t i n g s > < C a l c u l a t e d F i e l d s > < i t e m > < M e a s u r e N a m e > T o t a l   S a l e s < / M e a s u r e N a m e > < D i s p l a y N a m e > T o t a l   S a l e s < / D i s p l a y N a m e > < V i s i b l e > F a l s e < / V i s i b l e > < / i t e m > < i t e m > < M e a s u r e N a m e > T o t a l   P r o f i t < / M e a s u r e N a m e > < D i s p l a y N a m e > T o t a l   P r o f i t < / D i s p l a y N a m e > < V i s i b l e > F a l s e < / V i s i b l e > < / i t e m > < i t e m > < M e a s u r e N a m e > T o t a l   E x p e n s e s < / M e a s u r e N a m e > < D i s p l a y N a m e > T o t a l   E x p e n s e s < / D i s p l a y N a m e > < V i s i b l e > F a l s e < / V i s i b l e > < / i t e m > < i t e m > < M e a s u r e N a m e > P r o f i t   M a r g i n < / M e a s u r e N a m e > < D i s p l a y N a m e > P r o f i t   M a r g i n < / D i s p l a y N a m e > < V i s i b l e > F a l s e < / V i s i b l e > < / i t e m > < i t e m > < M e a s u r e N a m e > P Y   S a l e s < / M e a s u r e N a m e > < D i s p l a y N a m e > P Y   S a l e s < / D i s p l a y N a m e > < V i s i b l e > F a l s e < / V i s i b l e > < / i t e m > < i t e m > < M e a s u r e N a m e > P Y   P r o f i t < / M e a s u r e N a m e > < D i s p l a y N a m e > P Y   P r o f i t < / D i s p l a y N a m e > < V i s i b l e > F a l s e < / V i s i b l e > < / i t e m > < i t e m > < M e a s u r e N a m e > P Y   E x p e n s e s < / M e a s u r e N a m e > < D i s p l a y N a m e > P Y   E x p e n s e s < / D i s p l a y N a m e > < V i s i b l e > F a l s e < / V i s i b l e > < / i t e m > < i t e m > < M e a s u r e N a m e > Y o Y   S a l e s < / M e a s u r e N a m e > < D i s p l a y N a m e > Y o Y   S a l e s < / D i s p l a y N a m e > < V i s i b l e > F a l s e < / V i s i b l e > < / i t e m > < i t e m > < M e a s u r e N a m e > Y o Y   P r o f i t < / M e a s u r e N a m e > < D i s p l a y N a m e > Y o Y   P r o f i t < / D i s p l a y N a m e > < V i s i b l e > F a l s e < / V i s i b l e > < / i t e m > < i t e m > < M e a s u r e N a m e > Y o Y   E x p e n s e s < / M e a s u r e N a m e > < D i s p l a y N a m e > Y o Y   E x p e n s e s < / D i s p l a y N a m e > < V i s i b l e > F a l s e < / V i s i b l e > < / i t e m > < i t e m > < M e a s u r e N a m e > t o t a l   t r a n s a c t i o n s < / M e a s u r e N a m e > < D i s p l a y N a m e > t o t a l   t r a n s a c t i o n s < / D i s p l a y N a m e > < V i s i b l e > F a l s e < / V i s i b l e > < / i t e m > < / C a l c u l a t e d F i e l d s > < S A H o s t H a s h > 0 < / S A H o s t H a s h > < G e m i n i F i e l d L i s t V i s i b l e > T r u e < / G e m i n i F i e l d L i s t V i s i b l e > < / S e t t i n g s > ] ] > < / C u s t o m C o n t e n t > < / G e m i n i > 
</file>

<file path=customXml/item2.xml>��< ? x m l   v e r s i o n = " 1 . 0 "   e n c o d i n g = " U T F - 1 6 " ? > < G e m i n i   x m l n s = " h t t p : / / g e m i n i / p i v o t c u s t o m i z a t i o n / 2 a f 3 3 4 8 1 - f 9 e 4 - 4 2 d f - 9 6 d 3 - 0 8 f 2 7 a d f 1 8 d d " > < C u s t o m C o n t e n t > < ! [ C D A T A [ < ? x m l   v e r s i o n = " 1 . 0 "   e n c o d i n g = " u t f - 1 6 " ? > < S e t t i n g s > < C a l c u l a t e d F i e l d s > < i t e m > < M e a s u r e N a m e > T o t a l   S a l e s < / M e a s u r e N a m e > < D i s p l a y N a m e > T o t a l   S a l e s < / D i s p l a y N a m e > < V i s i b l e > F a l s e < / V i s i b l e > < / i t e m > < i t e m > < M e a s u r e N a m e > T o t a l   P r o f i t < / M e a s u r e N a m e > < D i s p l a y N a m e > T o t a l   P r o f i t < / D i s p l a y N a m e > < V i s i b l e > F a l s e < / V i s i b l e > < / i t e m > < i t e m > < M e a s u r e N a m e > T o t a l   E x p e n s e s < / M e a s u r e N a m e > < D i s p l a y N a m e > T o t a l   E x p e n s e s < / D i s p l a y N a m e > < V i s i b l e > F a l s e < / V i s i b l e > < / i t e m > < i t e m > < M e a s u r e N a m e > P r o f i t   M a r g i n < / M e a s u r e N a m e > < D i s p l a y N a m e > P r o f i t   M a r g i n < / D i s p l a y N a m e > < V i s i b l e > F a l s e < / V i s i b l e > < / i t e m > < i t e m > < M e a s u r e N a m e > P Y   S a l e s < / M e a s u r e N a m e > < D i s p l a y N a m e > P Y   S a l e s < / D i s p l a y N a m e > < V i s i b l e > F a l s e < / V i s i b l e > < / i t e m > < i t e m > < M e a s u r e N a m e > P Y   P r o f i t < / M e a s u r e N a m e > < D i s p l a y N a m e > P Y   P r o f i t < / D i s p l a y N a m e > < V i s i b l e > F a l s e < / V i s i b l e > < / i t e m > < i t e m > < M e a s u r e N a m e > P Y   E x p e n s e s < / M e a s u r e N a m e > < D i s p l a y N a m e > P Y   E x p e n s e s < / D i s p l a y N a m e > < V i s i b l e > F a l s e < / V i s i b l e > < / i t e m > < i t e m > < M e a s u r e N a m e > Y o Y   S a l e s < / M e a s u r e N a m e > < D i s p l a y N a m e > Y o Y   S a l e s < / D i s p l a y N a m e > < V i s i b l e > F a l s e < / V i s i b l e > < / i t e m > < i t e m > < M e a s u r e N a m e > Y o Y   P r o f i t < / M e a s u r e N a m e > < D i s p l a y N a m e > Y o Y   P r o f i t < / D i s p l a y N a m e > < V i s i b l e > F a l s e < / V i s i b l e > < / i t e m > < i t e m > < M e a s u r e N a m e > Y o Y   E x p e n s e s < / M e a s u r e N a m e > < D i s p l a y N a m e > Y o Y   E x p e n s e s < / D i s p l a y N a m e > < V i s i b l e > F a l s e < / V i s i b l e > < / i t e m > < / C a l c u l a t e d F i e l d s > < S A H o s t H a s h > 0 < / S A H o s t H a s h > < G e m i n i F i e l d L i s t V i s i b l e > T r u e < / G e m i n i F i e l d L i s t V i s i b l e > < / S e t t i n g s > ] ] > < / C u s t o m C o n t e n t > < / G e m i n i > 
</file>

<file path=customXml/item2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K e y > < V a l u e   x m l n s : a = " h t t p : / / s c h e m a s . d a t a c o n t r a c t . o r g / 2 0 0 4 / 0 7 / M i c r o s o f t . A n a l y s i s S e r v i c e s . C o m m o n " > < a : H a s F o c u s > t r u e < / a : H a s F o c u s > < a : S i z e A t D p i 9 6 > 1 4 3 < / a : S i z e A t D p i 9 6 > < a : V i s i b l e > t r u e < / a : V i s i b l e > < / V a l u e > < / K e y V a l u e O f s t r i n g S a n d b o x E d i t o r . M e a s u r e G r i d S t a t e S c d E 3 5 R y > < K e y V a l u e O f s t r i n g S a n d b o x E d i t o r . M e a s u r e G r i d S t a t e S c d E 3 5 R y > < K e y > C a l e n d a r < / K e y > < V a l u e   x m l n s : a = " h t t p : / / s c h e m a s . d a t a c o n t r a c t . o r g / 2 0 0 4 / 0 7 / M i c r o s o f t . A n a l y s i s S e r v i c e s . C o m m o n " > < a : H a s F o c u s > t r u e < / a : H a s F o c u s > < a : S i z e A t D p i 9 6 > 1 4 3 < / a : S i z e A t D p i 9 6 > < a : V i s i b l e > t r u e < / a : V i s i b l e > < / V a l u e > < / K e y V a l u e O f s t r i n g S a n d b o x E d i t o r . M e a s u r e G r i d S t a t e S c d E 3 5 R y > < K e y V a l u e O f s t r i n g S a n d b o x E d i t o r . M e a s u r e G r i d S t a t e S c d E 3 5 R y > < K e y > A l l _ M e a s u r e s < / 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21.xml>��< ? x m l   v e r s i o n = " 1 . 0 "   e n c o d i n g = " U T F - 1 6 " ? > < G e m i n i   x m l n s = " h t t p : / / g e m i n i / p i v o t c u s t o m i z a t i o n / P o w e r P i v o t V e r s i o n " > < C u s t o m C o n t e n t > < ! [ C D A T A [ 2 0 1 5 . 1 3 0 . 1 6 0 5 . 6 0 2 ] ] > < / C u s t o m C o n t e n t > < / G e m i n i > 
</file>

<file path=customXml/item22.xml>��< ? x m l   v e r s i o n = " 1 . 0 "   e n c o d i n g = " U T F - 1 6 " ? > < G e m i n i   x m l n s = " h t t p : / / g e m i n i / p i v o t c u s t o m i z a t i o n / S h o w H i d d e n " > < C u s t o m C o n t e n t > < ! [ C D A T A [ T r u e ] ] > < / C u s t o m C o n t e n t > < / G e m i n i > 
</file>

<file path=customXml/item23.xml>��< ? x m l   v e r s i o n = " 1 . 0 "   e n c o d i n g = " U T F - 1 6 " ? > < G e m i n i   x m l n s = " h t t p : / / g e m i n i / p i v o t c u s t o m i z a t i o n / d 5 c 0 b b 6 b - c 9 5 2 - 4 0 b d - 9 0 e 1 - 5 7 a a 4 f 1 f 1 7 c 2 " > < C u s t o m C o n t e n t > < ! [ C D A T A [ < ? x m l   v e r s i o n = " 1 . 0 "   e n c o d i n g = " u t f - 1 6 " ? > < S e t t i n g s > < C a l c u l a t e d F i e l d s > < i t e m > < M e a s u r e N a m e > T o t a l   S a l e s < / M e a s u r e N a m e > < D i s p l a y N a m e > T o t a l   S a l e s < / D i s p l a y N a m e > < V i s i b l e > F a l s e < / V i s i b l e > < / i t e m > < i t e m > < M e a s u r e N a m e > T o t a l   P r o f i t < / M e a s u r e N a m e > < D i s p l a y N a m e > T o t a l   P r o f i t < / D i s p l a y N a m e > < V i s i b l e > F a l s e < / V i s i b l e > < / i t e m > < i t e m > < M e a s u r e N a m e > T o t a l   E x p e n s e s < / M e a s u r e N a m e > < D i s p l a y N a m e > T o t a l   E x p e n s e s < / D i s p l a y N a m e > < V i s i b l e > F a l s e < / V i s i b l e > < / i t e m > < i t e m > < M e a s u r e N a m e > P r o f i t   M a r g i n < / M e a s u r e N a m e > < D i s p l a y N a m e > P r o f i t   M a r g i n < / D i s p l a y N a m e > < V i s i b l e > F a l s e < / V i s i b l e > < / i t e m > < i t e m > < M e a s u r e N a m e > P Y   S a l e s < / M e a s u r e N a m e > < D i s p l a y N a m e > P Y   S a l e s < / D i s p l a y N a m e > < V i s i b l e > F a l s e < / V i s i b l e > < / i t e m > < i t e m > < M e a s u r e N a m e > P Y   P r o f i t < / M e a s u r e N a m e > < D i s p l a y N a m e > P Y   P r o f i t < / D i s p l a y N a m e > < V i s i b l e > F a l s e < / V i s i b l e > < / i t e m > < i t e m > < M e a s u r e N a m e > P Y   E x p e n s e s < / M e a s u r e N a m e > < D i s p l a y N a m e > P Y   E x p e n s e s < / D i s p l a y N a m e > < V i s i b l e > F a l s e < / V i s i b l e > < / i t e m > < i t e m > < M e a s u r e N a m e > Y o Y   S a l e s < / M e a s u r e N a m e > < D i s p l a y N a m e > Y o Y   S a l e s < / D i s p l a y N a m e > < V i s i b l e > F a l s e < / V i s i b l e > < / i t e m > < i t e m > < M e a s u r e N a m e > Y o Y   P r o f i t < / M e a s u r e N a m e > < D i s p l a y N a m e > Y o Y   P r o f i t < / D i s p l a y N a m e > < V i s i b l e > F a l s e < / V i s i b l e > < / i t e m > < i t e m > < M e a s u r e N a m e > Y o Y   E x p e n s e s < / M e a s u r e N a m e > < D i s p l a y N a m e > Y o Y   E x p e n s e s < / D i s p l a y N a m e > < V i s i b l e > F a l s e < / V i s i b l e > < / i t e m > < / C a l c u l a t e d F i e l d s > < S A H o s t H a s h > 0 < / S A H o s t H a s h > < G e m i n i F i e l d L i s t V i s i b l e > T r u e < / G e m i n i F i e l d L i s t V i s i b l e > < / S e t t i n g s > ] ] > < / C u s t o m C o n t e n t > < / G e m i n i > 
</file>

<file path=customXml/item24.xml>��< ? x m l   v e r s i o n = " 1 . 0 "   e n c o d i n g = " U T F - 1 6 " ? > < G e m i n i   x m l n s = " h t t p : / / g e m i n i / p i v o t c u s t o m i z a t i o n / f c 2 c 4 f a 5 - c 2 7 2 - 4 e f c - b 1 9 c - 0 b 8 6 7 2 c d 0 1 9 a " > < C u s t o m C o n t e n t > < ! [ C D A T A [ < ? x m l   v e r s i o n = " 1 . 0 "   e n c o d i n g = " u t f - 1 6 " ? > < S e t t i n g s > < C a l c u l a t e d F i e l d s > < i t e m > < M e a s u r e N a m e > T o t a l   S a l e s < / M e a s u r e N a m e > < D i s p l a y N a m e > T o t a l   S a l e s < / D i s p l a y N a m e > < V i s i b l e > F a l s e < / V i s i b l e > < / i t e m > < i t e m > < M e a s u r e N a m e > T o t a l   P r o f i t < / M e a s u r e N a m e > < D i s p l a y N a m e > T o t a l   P r o f i t < / D i s p l a y N a m e > < V i s i b l e > F a l s e < / V i s i b l e > < / i t e m > < i t e m > < M e a s u r e N a m e > T o t a l   E x p e n s e s < / M e a s u r e N a m e > < D i s p l a y N a m e > T o t a l   E x p e n s e s < / D i s p l a y N a m e > < V i s i b l e > F a l s e < / V i s i b l e > < / i t e m > < i t e m > < M e a s u r e N a m e > P r o f i t   M a r g i n < / M e a s u r e N a m e > < D i s p l a y N a m e > P r o f i t   M a r g i n < / D i s p l a y N a m e > < V i s i b l e > F a l s e < / V i s i b l e > < / i t e m > < i t e m > < M e a s u r e N a m e > P Y   S a l e s < / M e a s u r e N a m e > < D i s p l a y N a m e > P Y   S a l e s < / D i s p l a y N a m e > < V i s i b l e > F a l s e < / V i s i b l e > < / i t e m > < i t e m > < M e a s u r e N a m e > P Y   P r o f i t < / M e a s u r e N a m e > < D i s p l a y N a m e > P Y   P r o f i t < / D i s p l a y N a m e > < V i s i b l e > F a l s e < / V i s i b l e > < / i t e m > < i t e m > < M e a s u r e N a m e > P Y   E x p e n s e s < / M e a s u r e N a m e > < D i s p l a y N a m e > P Y   E x p e n s e s < / D i s p l a y N a m e > < V i s i b l e > F a l s e < / V i s i b l e > < / i t e m > < i t e m > < M e a s u r e N a m e > Y o Y   S a l e s < / M e a s u r e N a m e > < D i s p l a y N a m e > Y o Y   S a l e s < / D i s p l a y N a m e > < V i s i b l e > F a l s e < / V i s i b l e > < / i t e m > < i t e m > < M e a s u r e N a m e > Y o Y   P r o f i t < / M e a s u r e N a m e > < D i s p l a y N a m e > Y o Y   P r o f i t < / D i s p l a y N a m e > < V i s i b l e > F a l s e < / V i s i b l e > < / i t e m > < i t e m > < M e a s u r e N a m e > Y o Y   E x p e n s e s < / M e a s u r e N a m e > < D i s p l a y N a m e > Y o Y   E x p e n s e s < / D i s p l a y N a m e > < V i s i b l e > F a l s e < / V i s i b l e > < / i t e m > < i t e m > < M e a s u r e N a m e > t o t a l   t r a n s a c t i o n s < / M e a s u r e N a m e > < D i s p l a y N a m e > t o t a l   t r a n s a c t i o n s < / D i s p l a y N a m e > < V i s i b l e > F a l s e < / V i s i b l e > < / i t e m > < / C a l c u l a t e d F i e l d s > < S A H o s t H a s h > 0 < / S A H o s t H a s h > < G e m i n i F i e l d L i s t V i s i b l e > T r u e < / G e m i n i F i e l d L i s t V i s i b l e > < / S e t t i n g s > ] ] > < / C u s t o m C o n t e n t > < / G e m i n i > 
</file>

<file path=customXml/item25.xml>��< ? x m l   v e r s i o n = " 1 . 0 "   e n c o d i n g = " U T F - 1 6 " ? > < G e m i n i   x m l n s = " h t t p : / / g e m i n i / p i v o t c u s t o m i z a t i o n / S h o w I m p l i c i t M e a s u r e s " > < C u s t o m C o n t e n t > < ! [ C D A T A [ F a l s e ] ] > < / C u s t o m C o n t e n t > < / G e m i n i > 
</file>

<file path=customXml/item26.xml>��< ? x m l   v e r s i o n = " 1 . 0 "   e n c o d i n g = " U T F - 1 6 " ? > < G e m i n i   x m l n s = " h t t p : / / g e m i n i / p i v o t c u s t o m i z a t i o n / T a b l e X M L _ A l l _ M e a s u r e s " > < C u s t o m C o n t e n t > < ! [ C D A T A [ < T a b l e W i d g e t G r i d S e r i a l i z a t i o n   x m l n s : x s d = " h t t p : / / w w w . w 3 . o r g / 2 0 0 1 / X M L S c h e m a "   x m l n s : x s i = " h t t p : / / w w w . w 3 . o r g / 2 0 0 1 / X M L S c h e m a - i n s t a n c e " > < C o l u m n S u g g e s t e d T y p e   / > < C o l u m n F o r m a t   / > < C o l u m n A c c u r a c y   / > < C o l u m n C u r r e n c y S y m b o l   / > < C o l u m n P o s i t i v e P a t t e r n   / > < C o l u m n N e g a t i v e P a t t e r n   / > < C o l u m n W i d t h s > < i t e m > < k e y > < s t r i n g > A l l _ M e a s u r e s < / s t r i n g > < / k e y > < v a l u e > < i n t > 1 7 3 < / i n t > < / v a l u e > < / i t e m > < / C o l u m n W i d t h s > < C o l u m n D i s p l a y I n d e x > < i t e m > < k e y > < s t r i n g > A l l _ M e a s u r e s < / s t r i n g > < / k e y > < v a l u e > < i n t > 0 < / 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e 2 b 9 2 1 4 8 - b 0 f 2 - 4 7 9 4 - b 1 1 d - 8 9 0 6 e 7 8 6 4 c f d " > < C u s t o m C o n t e n t > < ! [ C D A T A [ < ? x m l   v e r s i o n = " 1 . 0 "   e n c o d i n g = " u t f - 1 6 " ? > < S e t t i n g s > < C a l c u l a t e d F i e l d s > < i t e m > < M e a s u r e N a m e > T o t a l   S a l e s < / M e a s u r e N a m e > < D i s p l a y N a m e > T o t a l   S a l e s < / D i s p l a y N a m e > < V i s i b l e > F a l s e < / V i s i b l e > < / i t e m > < i t e m > < M e a s u r e N a m e > T o t a l   P r o f i t < / M e a s u r e N a m e > < D i s p l a y N a m e > T o t a l   P r o f i t < / D i s p l a y N a m e > < V i s i b l e > F a l s e < / V i s i b l e > < / i t e m > < i t e m > < M e a s u r e N a m e > T o t a l   E x p e n s e s < / M e a s u r e N a m e > < D i s p l a y N a m e > T o t a l   E x p e n s e s < / D i s p l a y N a m e > < V i s i b l e > F a l s e < / V i s i b l e > < / i t e m > < i t e m > < M e a s u r e N a m e > P r o f i t   M a r g i n < / M e a s u r e N a m e > < D i s p l a y N a m e > P r o f i t   M a r g i n < / D i s p l a y N a m e > < V i s i b l e > F a l s e < / V i s i b l e > < / i t e m > < i t e m > < M e a s u r e N a m e > P Y   S a l e s < / M e a s u r e N a m e > < D i s p l a y N a m e > P Y   S a l e s < / D i s p l a y N a m e > < V i s i b l e > F a l s e < / V i s i b l e > < / i t e m > < i t e m > < M e a s u r e N a m e > P Y   P r o f i t < / M e a s u r e N a m e > < D i s p l a y N a m e > P Y   P r o f i t < / D i s p l a y N a m e > < V i s i b l e > F a l s e < / V i s i b l e > < / i t e m > < i t e m > < M e a s u r e N a m e > P Y   E x p e n s e s < / M e a s u r e N a m e > < D i s p l a y N a m e > P Y   E x p e n s e s < / D i s p l a y N a m e > < V i s i b l e > F a l s e < / V i s i b l e > < / i t e m > < i t e m > < M e a s u r e N a m e > Y o Y   S a l e s < / M e a s u r e N a m e > < D i s p l a y N a m e > Y o Y   S a l e s < / D i s p l a y N a m e > < V i s i b l e > F a l s e < / V i s i b l e > < / i t e m > < i t e m > < M e a s u r e N a m e > Y o Y   P r o f i t < / M e a s u r e N a m e > < D i s p l a y N a m e > Y o Y   P r o f i t < / D i s p l a y N a m e > < V i s i b l e > F a l s e < / V i s i b l e > < / i t e m > < i t e m > < M e a s u r e N a m e > Y o Y   E x p e n s e s < / M e a s u r e N a m e > < D i s p l a y N a m e > Y o Y   E x p e n s e s < / D i s p l a y N a m e > < V i s i b l e > F a l s e < / V i s i b l e > < / i t e m > < / C a l c u l a t e d F i e l d s > < S A H o s t H a s h > 0 < / S A H o s t H a s h > < G e m i n i F i e l d L i s t V i s i b l e > T r u e < / G e m i n i F i e l d L i s t V i s i b l e > < / S e t t i n g s > ] ] > < / C u s t o m C o n t e n t > < / G e m i n i > 
</file>

<file path=customXml/item2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 A l l _ M e a s u r e s 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 A l l _ M e a s u r e s 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 S a l e s < / K e y > < / D i a g r a m O b j e c t K e y > < D i a g r a m O b j e c t K e y > < K e y > M e a s u r e s \ T o t a l   S a l e s \ T a g I n f o \ F o r m u l a < / K e y > < / D i a g r a m O b j e c t K e y > < D i a g r a m O b j e c t K e y > < K e y > M e a s u r e s \ T o t a l   S a l e s \ T a g I n f o \ V a l u e < / K e y > < / D i a g r a m O b j e c t K e y > < D i a g r a m O b j e c t K e y > < K e y > M e a s u r e s \ T o t a l   P r o f i t < / K e y > < / D i a g r a m O b j e c t K e y > < D i a g r a m O b j e c t K e y > < K e y > M e a s u r e s \ T o t a l   P r o f i t \ T a g I n f o \ F o r m u l a < / K e y > < / D i a g r a m O b j e c t K e y > < D i a g r a m O b j e c t K e y > < K e y > M e a s u r e s \ T o t a l   P r o f i t \ T a g I n f o \ V a l u e < / K e y > < / D i a g r a m O b j e c t K e y > < D i a g r a m O b j e c t K e y > < K e y > M e a s u r e s \ T o t a l   E x p e n s e s < / K e y > < / D i a g r a m O b j e c t K e y > < D i a g r a m O b j e c t K e y > < K e y > M e a s u r e s \ T o t a l   E x p e n s e s \ T a g I n f o \ F o r m u l a < / K e y > < / D i a g r a m O b j e c t K e y > < D i a g r a m O b j e c t K e y > < K e y > M e a s u r e s \ T o t a l   E x p e n s e s \ T a g I n f o \ V a l u e < / K e y > < / D i a g r a m O b j e c t K e y > < D i a g r a m O b j e c t K e y > < K e y > M e a s u r e s \ P r o f i t   M a r g i n < / K e y > < / D i a g r a m O b j e c t K e y > < D i a g r a m O b j e c t K e y > < K e y > M e a s u r e s \ P r o f i t   M a r g i n \ T a g I n f o \ F o r m u l a < / K e y > < / D i a g r a m O b j e c t K e y > < D i a g r a m O b j e c t K e y > < K e y > M e a s u r e s \ P r o f i t   M a r g i n \ T a g I n f o \ V a l u e < / K e y > < / D i a g r a m O b j e c t K e y > < D i a g r a m O b j e c t K e y > < K e y > M e a s u r e s \ P Y   S a l e s < / K e y > < / D i a g r a m O b j e c t K e y > < D i a g r a m O b j e c t K e y > < K e y > M e a s u r e s \ P Y   S a l e s \ T a g I n f o \ F o r m u l a < / K e y > < / D i a g r a m O b j e c t K e y > < D i a g r a m O b j e c t K e y > < K e y > M e a s u r e s \ P Y   S a l e s \ T a g I n f o \ V a l u e < / K e y > < / D i a g r a m O b j e c t K e y > < D i a g r a m O b j e c t K e y > < K e y > M e a s u r e s \ P Y   P r o f i t < / K e y > < / D i a g r a m O b j e c t K e y > < D i a g r a m O b j e c t K e y > < K e y > M e a s u r e s \ P Y   P r o f i t \ T a g I n f o \ F o r m u l a < / K e y > < / D i a g r a m O b j e c t K e y > < D i a g r a m O b j e c t K e y > < K e y > M e a s u r e s \ P Y   P r o f i t \ T a g I n f o \ V a l u e < / K e y > < / D i a g r a m O b j e c t K e y > < D i a g r a m O b j e c t K e y > < K e y > M e a s u r e s \ P Y   E x p e n s e s < / K e y > < / D i a g r a m O b j e c t K e y > < D i a g r a m O b j e c t K e y > < K e y > M e a s u r e s \ P Y   E x p e n s e s \ T a g I n f o \ F o r m u l a < / K e y > < / D i a g r a m O b j e c t K e y > < D i a g r a m O b j e c t K e y > < K e y > M e a s u r e s \ P Y   E x p e n s e s \ T a g I n f o \ V a l u e < / K e y > < / D i a g r a m O b j e c t K e y > < D i a g r a m O b j e c t K e y > < K e y > M e a s u r e s \ Y o Y   S a l e s < / K e y > < / D i a g r a m O b j e c t K e y > < D i a g r a m O b j e c t K e y > < K e y > M e a s u r e s \ Y o Y   S a l e s \ T a g I n f o \ F o r m u l a < / K e y > < / D i a g r a m O b j e c t K e y > < D i a g r a m O b j e c t K e y > < K e y > M e a s u r e s \ Y o Y   S a l e s \ T a g I n f o \ V a l u e < / K e y > < / D i a g r a m O b j e c t K e y > < D i a g r a m O b j e c t K e y > < K e y > M e a s u r e s \ Y o Y   P r o f i t < / K e y > < / D i a g r a m O b j e c t K e y > < D i a g r a m O b j e c t K e y > < K e y > M e a s u r e s \ Y o Y   P r o f i t \ T a g I n f o \ F o r m u l a < / K e y > < / D i a g r a m O b j e c t K e y > < D i a g r a m O b j e c t K e y > < K e y > M e a s u r e s \ Y o Y   P r o f i t \ T a g I n f o \ V a l u e < / K e y > < / D i a g r a m O b j e c t K e y > < D i a g r a m O b j e c t K e y > < K e y > M e a s u r e s \ Y o Y   E x p e n s e s < / K e y > < / D i a g r a m O b j e c t K e y > < D i a g r a m O b j e c t K e y > < K e y > M e a s u r e s \ Y o Y   E x p e n s e s \ T a g I n f o \ F o r m u l a < / K e y > < / D i a g r a m O b j e c t K e y > < D i a g r a m O b j e c t K e y > < K e y > M e a s u r e s \ Y o Y   E x p e n s e s \ T a g I n f o \ V a l u e < / K e y > < / D i a g r a m O b j e c t K e y > < D i a g r a m O b j e c t K e y > < K e y > M e a s u r e s \ t o t a l   t r a n s a c t i o n s < / K e y > < / D i a g r a m O b j e c t K e y > < D i a g r a m O b j e c t K e y > < K e y > M e a s u r e s \ t o t a l   t r a n s a c t i o n s \ T a g I n f o \ F o r m u l a < / K e y > < / D i a g r a m O b j e c t K e y > < D i a g r a m O b j e c t K e y > < K e y > M e a s u r e s \ t o t a l   t r a n s a c t i o n s \ T a g I n f o \ V a l u e < / K e y > < / D i a g r a m O b j e c t K e y > < D i a g r a m O b j e c t K e y > < K e y > C o l u m n s \ A l l _ M e a s u r e s 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 S a l e s < / K e y > < / a : K e y > < a : V a l u e   i : t y p e = " M e a s u r e G r i d N o d e V i e w S t a t e " > < L a y e d O u t > t r u e < / L a y e d O u t > < / a : V a l u e > < / a : K e y V a l u e O f D i a g r a m O b j e c t K e y a n y T y p e z b w N T n L X > < a : K e y V a l u e O f D i a g r a m O b j e c t K e y a n y T y p e z b w N T n L X > < a : K e y > < K e y > M e a s u r e s \ T o t a l   S a l e s \ T a g I n f o \ F o r m u l a < / K e y > < / a : K e y > < a : V a l u e   i : t y p e = " M e a s u r e G r i d V i e w S t a t e I D i a g r a m T a g A d d i t i o n a l I n f o " / > < / a : K e y V a l u e O f D i a g r a m O b j e c t K e y a n y T y p e z b w N T n L X > < a : K e y V a l u e O f D i a g r a m O b j e c t K e y a n y T y p e z b w N T n L X > < a : K e y > < K e y > M e a s u r e s \ T o t a l   S a l e s \ T a g I n f o \ V a l u e < / K e y > < / a : K e y > < a : V a l u e   i : t y p e = " M e a s u r e G r i d V i e w S t a t e I D i a g r a m T a g A d d i t i o n a l I n f o " / > < / a : K e y V a l u e O f D i a g r a m O b j e c t K e y a n y T y p e z b w N T n L X > < a : K e y V a l u e O f D i a g r a m O b j e c t K e y a n y T y p e z b w N T n L X > < a : K e y > < K e y > M e a s u r e s \ T o t a l   P r o f i t < / K e y > < / a : K e y > < a : V a l u e   i : t y p e = " M e a s u r e G r i d N o d e V i e w S t a t e " > < L a y e d O u t > t r u e < / L a y e d O u t > < R o w > 1 < / R o w > < / a : V a l u e > < / a : K e y V a l u e O f D i a g r a m O b j e c t K e y a n y T y p e z b w N T n L X > < a : K e y V a l u e O f D i a g r a m O b j e c t K e y a n y T y p e z b w N T n L X > < a : K e y > < K e y > M e a s u r e s \ T o t a l   P r o f i t \ T a g I n f o \ F o r m u l a < / K e y > < / a : K e y > < a : V a l u e   i : t y p e = " M e a s u r e G r i d V i e w S t a t e I D i a g r a m T a g A d d i t i o n a l I n f o " / > < / a : K e y V a l u e O f D i a g r a m O b j e c t K e y a n y T y p e z b w N T n L X > < a : K e y V a l u e O f D i a g r a m O b j e c t K e y a n y T y p e z b w N T n L X > < a : K e y > < K e y > M e a s u r e s \ T o t a l   P r o f i t \ T a g I n f o \ V a l u e < / K e y > < / a : K e y > < a : V a l u e   i : t y p e = " M e a s u r e G r i d V i e w S t a t e I D i a g r a m T a g A d d i t i o n a l I n f o " / > < / a : K e y V a l u e O f D i a g r a m O b j e c t K e y a n y T y p e z b w N T n L X > < a : K e y V a l u e O f D i a g r a m O b j e c t K e y a n y T y p e z b w N T n L X > < a : K e y > < K e y > M e a s u r e s \ T o t a l   E x p e n s e s < / K e y > < / a : K e y > < a : V a l u e   i : t y p e = " M e a s u r e G r i d N o d e V i e w S t a t e " > < L a y e d O u t > t r u e < / L a y e d O u t > < R o w > 2 < / R o w > < / a : V a l u e > < / a : K e y V a l u e O f D i a g r a m O b j e c t K e y a n y T y p e z b w N T n L X > < a : K e y V a l u e O f D i a g r a m O b j e c t K e y a n y T y p e z b w N T n L X > < a : K e y > < K e y > M e a s u r e s \ T o t a l   E x p e n s e s \ T a g I n f o \ F o r m u l a < / K e y > < / a : K e y > < a : V a l u e   i : t y p e = " M e a s u r e G r i d V i e w S t a t e I D i a g r a m T a g A d d i t i o n a l I n f o " / > < / a : K e y V a l u e O f D i a g r a m O b j e c t K e y a n y T y p e z b w N T n L X > < a : K e y V a l u e O f D i a g r a m O b j e c t K e y a n y T y p e z b w N T n L X > < a : K e y > < K e y > M e a s u r e s \ T o t a l   E x p e n s e s \ T a g I n f o \ V a l u e < / K e y > < / a : K e y > < a : V a l u e   i : t y p e = " M e a s u r e G r i d V i e w S t a t e I D i a g r a m T a g A d d i t i o n a l I n f o " / > < / a : K e y V a l u e O f D i a g r a m O b j e c t K e y a n y T y p e z b w N T n L X > < a : K e y V a l u e O f D i a g r a m O b j e c t K e y a n y T y p e z b w N T n L X > < a : K e y > < K e y > M e a s u r e s \ P r o f i t   M a r g i n < / K e y > < / a : K e y > < a : V a l u e   i : t y p e = " M e a s u r e G r i d N o d e V i e w S t a t e " > < L a y e d O u t > t r u e < / L a y e d O u t > < R o w > 3 < / R o w > < / a : V a l u e > < / a : K e y V a l u e O f D i a g r a m O b j e c t K e y a n y T y p e z b w N T n L X > < a : K e y V a l u e O f D i a g r a m O b j e c t K e y a n y T y p e z b w N T n L X > < a : K e y > < K e y > M e a s u r e s \ P r o f i t   M a r g i n \ T a g I n f o \ F o r m u l a < / K e y > < / a : K e y > < a : V a l u e   i : t y p e = " M e a s u r e G r i d V i e w S t a t e I D i a g r a m T a g A d d i t i o n a l I n f o " / > < / a : K e y V a l u e O f D i a g r a m O b j e c t K e y a n y T y p e z b w N T n L X > < a : K e y V a l u e O f D i a g r a m O b j e c t K e y a n y T y p e z b w N T n L X > < a : K e y > < K e y > M e a s u r e s \ P r o f i t   M a r g i n \ T a g I n f o \ V a l u e < / K e y > < / a : K e y > < a : V a l u e   i : t y p e = " M e a s u r e G r i d V i e w S t a t e I D i a g r a m T a g A d d i t i o n a l I n f o " / > < / a : K e y V a l u e O f D i a g r a m O b j e c t K e y a n y T y p e z b w N T n L X > < a : K e y V a l u e O f D i a g r a m O b j e c t K e y a n y T y p e z b w N T n L X > < a : K e y > < K e y > M e a s u r e s \ P Y   S a l e s < / K e y > < / a : K e y > < a : V a l u e   i : t y p e = " M e a s u r e G r i d N o d e V i e w S t a t e " > < L a y e d O u t > t r u e < / L a y e d O u t > < R o w > 4 < / R o w > < / a : V a l u e > < / a : K e y V a l u e O f D i a g r a m O b j e c t K e y a n y T y p e z b w N T n L X > < a : K e y V a l u e O f D i a g r a m O b j e c t K e y a n y T y p e z b w N T n L X > < a : K e y > < K e y > M e a s u r e s \ P Y   S a l e s \ T a g I n f o \ F o r m u l a < / K e y > < / a : K e y > < a : V a l u e   i : t y p e = " M e a s u r e G r i d V i e w S t a t e I D i a g r a m T a g A d d i t i o n a l I n f o " / > < / a : K e y V a l u e O f D i a g r a m O b j e c t K e y a n y T y p e z b w N T n L X > < a : K e y V a l u e O f D i a g r a m O b j e c t K e y a n y T y p e z b w N T n L X > < a : K e y > < K e y > M e a s u r e s \ P Y   S a l e s \ T a g I n f o \ V a l u e < / K e y > < / a : K e y > < a : V a l u e   i : t y p e = " M e a s u r e G r i d V i e w S t a t e I D i a g r a m T a g A d d i t i o n a l I n f o " / > < / a : K e y V a l u e O f D i a g r a m O b j e c t K e y a n y T y p e z b w N T n L X > < a : K e y V a l u e O f D i a g r a m O b j e c t K e y a n y T y p e z b w N T n L X > < a : K e y > < K e y > M e a s u r e s \ P Y   P r o f i t < / K e y > < / a : K e y > < a : V a l u e   i : t y p e = " M e a s u r e G r i d N o d e V i e w S t a t e " > < L a y e d O u t > t r u e < / L a y e d O u t > < R o w > 5 < / R o w > < / a : V a l u e > < / a : K e y V a l u e O f D i a g r a m O b j e c t K e y a n y T y p e z b w N T n L X > < a : K e y V a l u e O f D i a g r a m O b j e c t K e y a n y T y p e z b w N T n L X > < a : K e y > < K e y > M e a s u r e s \ P Y   P r o f i t \ T a g I n f o \ F o r m u l a < / K e y > < / a : K e y > < a : V a l u e   i : t y p e = " M e a s u r e G r i d V i e w S t a t e I D i a g r a m T a g A d d i t i o n a l I n f o " / > < / a : K e y V a l u e O f D i a g r a m O b j e c t K e y a n y T y p e z b w N T n L X > < a : K e y V a l u e O f D i a g r a m O b j e c t K e y a n y T y p e z b w N T n L X > < a : K e y > < K e y > M e a s u r e s \ P Y   P r o f i t \ T a g I n f o \ V a l u e < / K e y > < / a : K e y > < a : V a l u e   i : t y p e = " M e a s u r e G r i d V i e w S t a t e I D i a g r a m T a g A d d i t i o n a l I n f o " / > < / a : K e y V a l u e O f D i a g r a m O b j e c t K e y a n y T y p e z b w N T n L X > < a : K e y V a l u e O f D i a g r a m O b j e c t K e y a n y T y p e z b w N T n L X > < a : K e y > < K e y > M e a s u r e s \ P Y   E x p e n s e s < / K e y > < / a : K e y > < a : V a l u e   i : t y p e = " M e a s u r e G r i d N o d e V i e w S t a t e " > < L a y e d O u t > t r u e < / L a y e d O u t > < R o w > 6 < / R o w > < / a : V a l u e > < / a : K e y V a l u e O f D i a g r a m O b j e c t K e y a n y T y p e z b w N T n L X > < a : K e y V a l u e O f D i a g r a m O b j e c t K e y a n y T y p e z b w N T n L X > < a : K e y > < K e y > M e a s u r e s \ P Y   E x p e n s e s \ T a g I n f o \ F o r m u l a < / K e y > < / a : K e y > < a : V a l u e   i : t y p e = " M e a s u r e G r i d V i e w S t a t e I D i a g r a m T a g A d d i t i o n a l I n f o " / > < / a : K e y V a l u e O f D i a g r a m O b j e c t K e y a n y T y p e z b w N T n L X > < a : K e y V a l u e O f D i a g r a m O b j e c t K e y a n y T y p e z b w N T n L X > < a : K e y > < K e y > M e a s u r e s \ P Y   E x p e n s e s \ T a g I n f o \ V a l u e < / K e y > < / a : K e y > < a : V a l u e   i : t y p e = " M e a s u r e G r i d V i e w S t a t e I D i a g r a m T a g A d d i t i o n a l I n f o " / > < / a : K e y V a l u e O f D i a g r a m O b j e c t K e y a n y T y p e z b w N T n L X > < a : K e y V a l u e O f D i a g r a m O b j e c t K e y a n y T y p e z b w N T n L X > < a : K e y > < K e y > M e a s u r e s \ Y o Y   S a l e s < / K e y > < / a : K e y > < a : V a l u e   i : t y p e = " M e a s u r e G r i d N o d e V i e w S t a t e " > < L a y e d O u t > t r u e < / L a y e d O u t > < R o w > 7 < / R o w > < / a : V a l u e > < / a : K e y V a l u e O f D i a g r a m O b j e c t K e y a n y T y p e z b w N T n L X > < a : K e y V a l u e O f D i a g r a m O b j e c t K e y a n y T y p e z b w N T n L X > < a : K e y > < K e y > M e a s u r e s \ Y o Y   S a l e s \ T a g I n f o \ F o r m u l a < / K e y > < / a : K e y > < a : V a l u e   i : t y p e = " M e a s u r e G r i d V i e w S t a t e I D i a g r a m T a g A d d i t i o n a l I n f o " / > < / a : K e y V a l u e O f D i a g r a m O b j e c t K e y a n y T y p e z b w N T n L X > < a : K e y V a l u e O f D i a g r a m O b j e c t K e y a n y T y p e z b w N T n L X > < a : K e y > < K e y > M e a s u r e s \ Y o Y   S a l e s \ T a g I n f o \ V a l u e < / K e y > < / a : K e y > < a : V a l u e   i : t y p e = " M e a s u r e G r i d V i e w S t a t e I D i a g r a m T a g A d d i t i o n a l I n f o " / > < / a : K e y V a l u e O f D i a g r a m O b j e c t K e y a n y T y p e z b w N T n L X > < a : K e y V a l u e O f D i a g r a m O b j e c t K e y a n y T y p e z b w N T n L X > < a : K e y > < K e y > M e a s u r e s \ Y o Y   P r o f i t < / K e y > < / a : K e y > < a : V a l u e   i : t y p e = " M e a s u r e G r i d N o d e V i e w S t a t e " > < L a y e d O u t > t r u e < / L a y e d O u t > < R o w > 8 < / R o w > < / a : V a l u e > < / a : K e y V a l u e O f D i a g r a m O b j e c t K e y a n y T y p e z b w N T n L X > < a : K e y V a l u e O f D i a g r a m O b j e c t K e y a n y T y p e z b w N T n L X > < a : K e y > < K e y > M e a s u r e s \ Y o Y   P r o f i t \ T a g I n f o \ F o r m u l a < / K e y > < / a : K e y > < a : V a l u e   i : t y p e = " M e a s u r e G r i d V i e w S t a t e I D i a g r a m T a g A d d i t i o n a l I n f o " / > < / a : K e y V a l u e O f D i a g r a m O b j e c t K e y a n y T y p e z b w N T n L X > < a : K e y V a l u e O f D i a g r a m O b j e c t K e y a n y T y p e z b w N T n L X > < a : K e y > < K e y > M e a s u r e s \ Y o Y   P r o f i t \ T a g I n f o \ V a l u e < / K e y > < / a : K e y > < a : V a l u e   i : t y p e = " M e a s u r e G r i d V i e w S t a t e I D i a g r a m T a g A d d i t i o n a l I n f o " / > < / a : K e y V a l u e O f D i a g r a m O b j e c t K e y a n y T y p e z b w N T n L X > < a : K e y V a l u e O f D i a g r a m O b j e c t K e y a n y T y p e z b w N T n L X > < a : K e y > < K e y > M e a s u r e s \ Y o Y   E x p e n s e s < / K e y > < / a : K e y > < a : V a l u e   i : t y p e = " M e a s u r e G r i d N o d e V i e w S t a t e " > < L a y e d O u t > t r u e < / L a y e d O u t > < R o w > 9 < / R o w > < / a : V a l u e > < / a : K e y V a l u e O f D i a g r a m O b j e c t K e y a n y T y p e z b w N T n L X > < a : K e y V a l u e O f D i a g r a m O b j e c t K e y a n y T y p e z b w N T n L X > < a : K e y > < K e y > M e a s u r e s \ Y o Y   E x p e n s e s \ T a g I n f o \ F o r m u l a < / K e y > < / a : K e y > < a : V a l u e   i : t y p e = " M e a s u r e G r i d V i e w S t a t e I D i a g r a m T a g A d d i t i o n a l I n f o " / > < / a : K e y V a l u e O f D i a g r a m O b j e c t K e y a n y T y p e z b w N T n L X > < a : K e y V a l u e O f D i a g r a m O b j e c t K e y a n y T y p e z b w N T n L X > < a : K e y > < K e y > M e a s u r e s \ Y o Y   E x p e n s e s \ T a g I n f o \ V a l u e < / K e y > < / a : K e y > < a : V a l u e   i : t y p e = " M e a s u r e G r i d V i e w S t a t e I D i a g r a m T a g A d d i t i o n a l I n f o " / > < / a : K e y V a l u e O f D i a g r a m O b j e c t K e y a n y T y p e z b w N T n L X > < a : K e y V a l u e O f D i a g r a m O b j e c t K e y a n y T y p e z b w N T n L X > < a : K e y > < K e y > M e a s u r e s \ t o t a l   t r a n s a c t i o n s < / K e y > < / a : K e y > < a : V a l u e   i : t y p e = " M e a s u r e G r i d N o d e V i e w S t a t e " > < L a y e d O u t > t r u e < / L a y e d O u t > < R o w > 1 0 < / R o w > < / a : V a l u e > < / a : K e y V a l u e O f D i a g r a m O b j e c t K e y a n y T y p e z b w N T n L X > < a : K e y V a l u e O f D i a g r a m O b j e c t K e y a n y T y p e z b w N T n L X > < a : K e y > < K e y > M e a s u r e s \ t o t a l   t r a n s a c t i o n s \ T a g I n f o \ F o r m u l a < / K e y > < / a : K e y > < a : V a l u e   i : t y p e = " M e a s u r e G r i d V i e w S t a t e I D i a g r a m T a g A d d i t i o n a l I n f o " / > < / a : K e y V a l u e O f D i a g r a m O b j e c t K e y a n y T y p e z b w N T n L X > < a : K e y V a l u e O f D i a g r a m O b j e c t K e y a n y T y p e z b w N T n L X > < a : K e y > < K e y > M e a s u r e s \ t o t a l   t r a n s a c t i o n s \ T a g I n f o \ V a l u e < / K e y > < / a : K e y > < a : V a l u e   i : t y p e = " M e a s u r e G r i d V i e w S t a t e I D i a g r a m T a g A d d i t i o n a l I n f o " / > < / a : K e y V a l u e O f D i a g r a m O b j e c t K e y a n y T y p e z b w N T n L X > < a : K e y V a l u e O f D i a g r a m O b j e c t K e y a n y T y p e z b w N T n L X > < a : K e y > < K e y > C o l u m n s \ A l l _ M e a s u r e s < / 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 T a g s \ T a b l e s \ & l t ; T a b l e s \ D a t a & g t ; < / K e y > < / D i a g r a m O b j e c t K e y > < D i a g r a m O b j e c t K e y > < K e y > D y n a m i c   T a g s \ T a b l e s \ & l t ; T a b l e s \ A l l _ M e a s u r e s & g t ; < / K e y > < / D i a g r a m O b j e c t K e y > < D i a g r a m O b j e c t K e y > < K e y > D y n a m i c   T a g s \ T a b l e s \ & l t ; T a b l e s \ C a l e n d a r & g t ; < / K e y > < / D i a g r a m O b j e c t K e y > < D i a g r a m O b j e c t K e y > < K e y > D y n a m i c   T a g s \ H i e r a r c h i e s \ & l t ; T a b l e s \ C a l e n d a r \ H i e r a r c h i e s \ D a t e   H i e r a r c h y & g t ; < / K e y > < / D i a g r a m O b j e c t K e y > < D i a g r a m O b j e c t K e y > < K e y > T a b l e s \ D a t a < / K e y > < / D i a g r a m O b j e c t K e y > < D i a g r a m O b j e c t K e y > < K e y > T a b l e s \ D a t a \ C o l u m n s \ D a t e < / K e y > < / D i a g r a m O b j e c t K e y > < D i a g r a m O b j e c t K e y > < K e y > T a b l e s \ D a t a \ C o l u m n s \ Y e a r < / K e y > < / D i a g r a m O b j e c t K e y > < D i a g r a m O b j e c t K e y > < K e y > T a b l e s \ D a t a \ C o l u m n s \ M o n t h < / K e y > < / D i a g r a m O b j e c t K e y > < D i a g r a m O b j e c t K e y > < K e y > T a b l e s \ D a t a \ C o l u m n s \ R e g i o n < / K e y > < / D i a g r a m O b j e c t K e y > < D i a g r a m O b j e c t K e y > < K e y > T a b l e s \ D a t a \ C o l u m n s \ P r o d u c t _ C a t e g o r y < / K e y > < / D i a g r a m O b j e c t K e y > < D i a g r a m O b j e c t K e y > < K e y > T a b l e s \ D a t a \ C o l u m n s \ S a l e s < / K e y > < / D i a g r a m O b j e c t K e y > < D i a g r a m O b j e c t K e y > < K e y > T a b l e s \ D a t a \ C o l u m n s \ E x p e n s e s < / K e y > < / D i a g r a m O b j e c t K e y > < D i a g r a m O b j e c t K e y > < K e y > T a b l e s \ D a t a \ C o l u m n s \ P r o f i t < / K e y > < / D i a g r a m O b j e c t K e y > < D i a g r a m O b j e c t K e y > < K e y > T a b l e s \ D a t a \ C o l u m n s \ D a t e   ( Y e a r ) < / K e y > < / D i a g r a m O b j e c t K e y > < D i a g r a m O b j e c t K e y > < K e y > T a b l e s \ D a t a \ C o l u m n s \ D a t e   ( Q u a r t e r ) < / K e y > < / D i a g r a m O b j e c t K e y > < D i a g r a m O b j e c t K e y > < K e y > T a b l e s \ D a t a \ C o l u m n s \ D a t e   ( M o n t h   I n d e x ) < / K e y > < / D i a g r a m O b j e c t K e y > < D i a g r a m O b j e c t K e y > < K e y > T a b l e s \ D a t a \ C o l u m n s \ D a t e   ( M o n t h ) < / K e y > < / D i a g r a m O b j e c t K e y > < D i a g r a m O b j e c t K e y > < K e y > T a b l e s \ A l l _ M e a s u r e s < / K e y > < / D i a g r a m O b j e c t K e y > < D i a g r a m O b j e c t K e y > < K e y > T a b l e s \ A l l _ M e a s u r e s \ C o l u m n s \ A l l _ M e a s u r e s < / K e y > < / D i a g r a m O b j e c t K e y > < D i a g r a m O b j e c t K e y > < K e y > T a b l e s \ A l l _ M e a s u r e s \ M e a s u r e s \ T o t a l   S a l e s < / K e y > < / D i a g r a m O b j e c t K e y > < D i a g r a m O b j e c t K e y > < K e y > T a b l e s \ A l l _ M e a s u r e s \ M e a s u r e s \ T o t a l   P r o f i t < / K e y > < / D i a g r a m O b j e c t K e y > < D i a g r a m O b j e c t K e y > < K e y > T a b l e s \ A l l _ M e a s u r e s \ M e a s u r e s \ T o t a l   E x p e n s e s < / K e y > < / D i a g r a m O b j e c t K e y > < D i a g r a m O b j e c t K e y > < K e y > T a b l e s \ A l l _ M e a s u r e s \ M e a s u r e s \ P r o f i t   M a r g i n < / K e y > < / D i a g r a m O b j e c t K e y > < D i a g r a m O b j e c t K e y > < K e y > T a b l e s \ A l l _ M e a s u r e s \ M e a s u r e s \ P Y   S a l e s < / K e y > < / D i a g r a m O b j e c t K e y > < D i a g r a m O b j e c t K e y > < K e y > T a b l e s \ A l l _ M e a s u r e s \ M e a s u r e s \ P Y   P r o f i t < / K e y > < / D i a g r a m O b j e c t K e y > < D i a g r a m O b j e c t K e y > < K e y > T a b l e s \ A l l _ M e a s u r e s \ M e a s u r e s \ P Y   E x p e n s e s < / K e y > < / D i a g r a m O b j e c t K e y > < D i a g r a m O b j e c t K e y > < K e y > T a b l e s \ A l l _ M e a s u r e s \ M e a s u r e s \ Y o Y   S a l e s < / K e y > < / D i a g r a m O b j e c t K e y > < D i a g r a m O b j e c t K e y > < K e y > T a b l e s \ A l l _ M e a s u r e s \ M e a s u r e s \ Y o Y   P r o f i t < / K e y > < / D i a g r a m O b j e c t K e y > < D i a g r a m O b j e c t K e y > < K e y > T a b l e s \ A l l _ M e a s u r e s \ M e a s u r e s \ Y o Y   E x p e n s e s < / K e y > < / D i a g r a m O b j e c t K e y > < D i a g r a m O b j e c t K e y > < K e y > T a b l e s \ A l l _ M e a s u r e s \ M e a s u r e s \ t o t a l   t r a n s a c t i o n s < / 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 R e l a t i o n s h i p s \ & l t ; T a b l e s \ D a t a \ C o l u m n s \ D a t e & g t ; - & l t ; T a b l e s \ C a l e n d a r \ C o l u m n s \ D a t e & g t ; < / K e y > < / D i a g r a m O b j e c t K e y > < D i a g r a m O b j e c t K e y > < K e y > R e l a t i o n s h i p s \ & l t ; T a b l e s \ D a t a \ C o l u m n s \ D a t e & g t ; - & l t ; T a b l e s \ C a l e n d a r \ C o l u m n s \ D a t e & g t ; \ F K < / K e y > < / D i a g r a m O b j e c t K e y > < D i a g r a m O b j e c t K e y > < K e y > R e l a t i o n s h i p s \ & l t ; T a b l e s \ D a t a \ C o l u m n s \ D a t e & g t ; - & l t ; T a b l e s \ C a l e n d a r \ C o l u m n s \ D a t e & g t ; \ P K < / K e y > < / D i a g r a m O b j e c t K e y > < D i a g r a m O b j e c t K e y > < K e y > R e l a t i o n s h i p s \ & l t ; T a b l e s \ D a t a \ C o l u m n s \ D a t e & g t ; - & l t ; T a b l e s \ C a l e n d a r \ C o l u m n s \ D a t e & g t ; \ C r o s s F i l t e r < / K e y > < / D i a g r a m O b j e c t K e y > < / A l l K e y s > < S e l e c t e d K e y s > < D i a g r a m O b j e c t K e y > < K e y > R e l a t i o n s h i p s \ & l t ; T a b l e s \ D a t a \ C o l u m n s \ D a t e & g t ; - & l t ; T a b l e s \ C a l e n d a r \ C o l u m n s \ D a t e & g t ; 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 T a g s \ T a b l e s \ & l t ; T a b l e s \ D a t a & g t ; < / K e y > < / a : K e y > < a : V a l u e   i : t y p e = " D i a g r a m D i s p l a y T a g V i e w S t a t e " > < I s N o t F i l t e r e d O u t > t r u e < / I s N o t F i l t e r e d O u t > < / a : V a l u e > < / a : K e y V a l u e O f D i a g r a m O b j e c t K e y a n y T y p e z b w N T n L X > < a : K e y V a l u e O f D i a g r a m O b j e c t K e y a n y T y p e z b w N T n L X > < a : K e y > < K e y > D y n a m i c   T a g s \ T a b l e s \ & l t ; T a b l e s \ A l l _ M e a s u r e s & g t ; 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 T a b l e s \ D a t a < / K e y > < / a : K e y > < a : V a l u e   i : t y p e = " D i a g r a m D i s p l a y N o d e V i e w S t a t e " > < H e i g h t > 3 7 0 < / H e i g h t > < I s E x p a n d e d > t r u e < / I s E x p a n d e d > < L a y e d O u t > t r u e < / L a y e d O u t > < L e f t > 4 8 0 < / L e f t > < W i d t h > 2 0 0 < / W i d t h > < / a : V a l u e > < / a : K e y V a l u e O f D i a g r a m O b j e c t K e y a n y T y p e z b w N T n L X > < a : K e y V a l u e O f D i a g r a m O b j e c t K e y a n y T y p e z b w N T n L X > < a : K e y > < K e y > T a b l e s \ D a t a \ C o l u m n s \ D a t e < / K e y > < / a : K e y > < a : V a l u e   i : t y p e = " D i a g r a m D i s p l a y N o d e V i e w S t a t e " > < H e i g h t > 1 5 0 < / H e i g h t > < I s E x p a n d e d > t r u e < / I s E x p a n d e d > < W i d t h > 2 0 0 < / W i d t h > < / a : V a l u e > < / a : K e y V a l u e O f D i a g r a m O b j e c t K e y a n y T y p e z b w N T n L X > < a : K e y V a l u e O f D i a g r a m O b j e c t K e y a n y T y p e z b w N T n L X > < a : K e y > < K e y > T a b l e s \ D a t a \ C o l u m n s \ Y e a r < / K e y > < / a : K e y > < a : V a l u e   i : t y p e = " D i a g r a m D i s p l a y N o d e V i e w S t a t e " > < H e i g h t > 1 5 0 < / H e i g h t > < I s E x p a n d e d > t r u e < / I s E x p a n d e d > < W i d t h > 2 0 0 < / W i d t h > < / a : V a l u e > < / a : K e y V a l u e O f D i a g r a m O b j e c t K e y a n y T y p e z b w N T n L X > < a : K e y V a l u e O f D i a g r a m O b j e c t K e y a n y T y p e z b w N T n L X > < a : K e y > < K e y > T a b l e s \ D a t a \ C o l u m n s \ M o n t h < / K e y > < / a : K e y > < a : V a l u e   i : t y p e = " D i a g r a m D i s p l a y N o d e V i e w S t a t e " > < H e i g h t > 1 5 0 < / H e i g h t > < I s E x p a n d e d > t r u e < / I s E x p a n d e d > < W i d t h > 2 0 0 < / W i d t h > < / a : V a l u e > < / a : K e y V a l u e O f D i a g r a m O b j e c t K e y a n y T y p e z b w N T n L X > < a : K e y V a l u e O f D i a g r a m O b j e c t K e y a n y T y p e z b w N T n L X > < a : K e y > < K e y > T a b l e s \ D a t a \ C o l u m n s \ R e g i o n < / K e y > < / a : K e y > < a : V a l u e   i : t y p e = " D i a g r a m D i s p l a y N o d e V i e w S t a t e " > < H e i g h t > 1 5 0 < / H e i g h t > < I s E x p a n d e d > t r u e < / I s E x p a n d e d > < W i d t h > 2 0 0 < / W i d t h > < / a : V a l u e > < / a : K e y V a l u e O f D i a g r a m O b j e c t K e y a n y T y p e z b w N T n L X > < a : K e y V a l u e O f D i a g r a m O b j e c t K e y a n y T y p e z b w N T n L X > < a : K e y > < K e y > T a b l e s \ D a t a \ C o l u m n s \ P r o d u c t _ C a t e g o r y < / K e y > < / a : K e y > < a : V a l u e   i : t y p e = " D i a g r a m D i s p l a y N o d e V i e w S t a t e " > < H e i g h t > 1 5 0 < / H e i g h t > < I s E x p a n d e d > t r u e < / I s E x p a n d e d > < W i d t h > 2 0 0 < / W i d t h > < / a : V a l u e > < / a : K e y V a l u e O f D i a g r a m O b j e c t K e y a n y T y p e z b w N T n L X > < a : K e y V a l u e O f D i a g r a m O b j e c t K e y a n y T y p e z b w N T n L X > < a : K e y > < K e y > T a b l e s \ D a t a \ C o l u m n s \ S a l e s < / K e y > < / a : K e y > < a : V a l u e   i : t y p e = " D i a g r a m D i s p l a y N o d e V i e w S t a t e " > < H e i g h t > 1 5 0 < / H e i g h t > < I s E x p a n d e d > t r u e < / I s E x p a n d e d > < W i d t h > 2 0 0 < / W i d t h > < / a : V a l u e > < / a : K e y V a l u e O f D i a g r a m O b j e c t K e y a n y T y p e z b w N T n L X > < a : K e y V a l u e O f D i a g r a m O b j e c t K e y a n y T y p e z b w N T n L X > < a : K e y > < K e y > T a b l e s \ D a t a \ C o l u m n s \ E x p e n s e s < / K e y > < / a : K e y > < a : V a l u e   i : t y p e = " D i a g r a m D i s p l a y N o d e V i e w S t a t e " > < H e i g h t > 1 5 0 < / H e i g h t > < I s E x p a n d e d > t r u e < / I s E x p a n d e d > < W i d t h > 2 0 0 < / W i d t h > < / a : V a l u e > < / a : K e y V a l u e O f D i a g r a m O b j e c t K e y a n y T y p e z b w N T n L X > < a : K e y V a l u e O f D i a g r a m O b j e c t K e y a n y T y p e z b w N T n L X > < a : K e y > < K e y > T a b l e s \ D a t a \ C o l u m n s \ P r o f i t < / K e y > < / a : K e y > < a : V a l u e   i : t y p e = " D i a g r a m D i s p l a y N o d e V i e w S t a t e " > < H e i g h t > 1 5 0 < / H e i g h t > < I s E x p a n d e d > t r u e < / I s E x p a n d e d > < W i d t h > 2 0 0 < / W i d t h > < / a : V a l u e > < / a : K e y V a l u e O f D i a g r a m O b j e c t K e y a n y T y p e z b w N T n L X > < a : K e y V a l u e O f D i a g r a m O b j e c t K e y a n y T y p e z b w N T n L X > < a : K e y > < K e y > T a b l e s \ D a t a \ C o l u m n s \ D a t e   ( Y e a r ) < / K e y > < / a : K e y > < a : V a l u e   i : t y p e = " D i a g r a m D i s p l a y N o d e V i e w S t a t e " > < H e i g h t > 1 5 0 < / H e i g h t > < I s E x p a n d e d > t r u e < / I s E x p a n d e d > < W i d t h > 2 0 0 < / W i d t h > < / a : V a l u e > < / a : K e y V a l u e O f D i a g r a m O b j e c t K e y a n y T y p e z b w N T n L X > < a : K e y V a l u e O f D i a g r a m O b j e c t K e y a n y T y p e z b w N T n L X > < a : K e y > < K e y > T a b l e s \ D a t a \ C o l u m n s \ D a t e   ( Q u a r t e r ) < / K e y > < / a : K e y > < a : V a l u e   i : t y p e = " D i a g r a m D i s p l a y N o d e V i e w S t a t e " > < H e i g h t > 1 5 0 < / H e i g h t > < I s E x p a n d e d > t r u e < / I s E x p a n d e d > < W i d t h > 2 0 0 < / W i d t h > < / a : V a l u e > < / a : K e y V a l u e O f D i a g r a m O b j e c t K e y a n y T y p e z b w N T n L X > < a : K e y V a l u e O f D i a g r a m O b j e c t K e y a n y T y p e z b w N T n L X > < a : K e y > < K e y > T a b l e s \ D a t a \ C o l u m n s \ D a t e   ( M o n t h   I n d e x ) < / K e y > < / a : K e y > < a : V a l u e   i : t y p e = " D i a g r a m D i s p l a y N o d e V i e w S t a t e " > < H e i g h t > 1 5 0 < / H e i g h t > < I s E x p a n d e d > t r u e < / I s E x p a n d e d > < W i d t h > 2 0 0 < / W i d t h > < / a : V a l u e > < / a : K e y V a l u e O f D i a g r a m O b j e c t K e y a n y T y p e z b w N T n L X > < a : K e y V a l u e O f D i a g r a m O b j e c t K e y a n y T y p e z b w N T n L X > < a : K e y > < K e y > T a b l e s \ D a t a \ C o l u m n s \ D a t e   ( M o n t h ) < / K e y > < / a : K e y > < a : V a l u e   i : t y p e = " D i a g r a m D i s p l a y N o d e V i e w S t a t e " > < H e i g h t > 1 5 0 < / H e i g h t > < I s E x p a n d e d > t r u e < / I s E x p a n d e d > < W i d t h > 2 0 0 < / W i d t h > < / a : V a l u e > < / a : K e y V a l u e O f D i a g r a m O b j e c t K e y a n y T y p e z b w N T n L X > < a : K e y V a l u e O f D i a g r a m O b j e c t K e y a n y T y p e z b w N T n L X > < a : K e y > < K e y > T a b l e s \ A l l _ M e a s u r e s < / K e y > < / a : K e y > < a : V a l u e   i : t y p e = " D i a g r a m D i s p l a y N o d e V i e w S t a t e " > < H e i g h t > 1 5 0 < / H e i g h t > < I s E x p a n d e d > t r u e < / I s E x p a n d e d > < L a y e d O u t > t r u e < / L a y e d O u t > < L e f t > 9 1 4 . 5 7 0 4 7 7 2 3 4 3 3 2 4 3 < / L e f t > < T a b I n d e x > 1 < / T a b I n d e x > < T o p > 4 0 < / T o p > < W i d t h > 2 0 0 < / W i d t h > < / a : V a l u e > < / a : K e y V a l u e O f D i a g r a m O b j e c t K e y a n y T y p e z b w N T n L X > < a : K e y V a l u e O f D i a g r a m O b j e c t K e y a n y T y p e z b w N T n L X > < a : K e y > < K e y > T a b l e s \ A l l _ M e a s u r e s \ C o l u m n s \ A l l _ M e a s u r e s < / K e y > < / a : K e y > < a : V a l u e   i : t y p e = " D i a g r a m D i s p l a y N o d e V i e w S t a t e " > < H e i g h t > 1 5 0 < / H e i g h t > < I s E x p a n d e d > t r u e < / I s E x p a n d e d > < W i d t h > 2 0 0 < / W i d t h > < / a : V a l u e > < / a : K e y V a l u e O f D i a g r a m O b j e c t K e y a n y T y p e z b w N T n L X > < a : K e y V a l u e O f D i a g r a m O b j e c t K e y a n y T y p e z b w N T n L X > < a : K e y > < K e y > T a b l e s \ A l l _ M e a s u r e s \ M e a s u r e s \ T o t a l   S a l e s < / K e y > < / a : K e y > < a : V a l u e   i : t y p e = " D i a g r a m D i s p l a y N o d e V i e w S t a t e " > < H e i g h t > 1 5 0 < / H e i g h t > < I s E x p a n d e d > t r u e < / I s E x p a n d e d > < W i d t h > 2 0 0 < / W i d t h > < / a : V a l u e > < / a : K e y V a l u e O f D i a g r a m O b j e c t K e y a n y T y p e z b w N T n L X > < a : K e y V a l u e O f D i a g r a m O b j e c t K e y a n y T y p e z b w N T n L X > < a : K e y > < K e y > T a b l e s \ A l l _ M e a s u r e s \ M e a s u r e s \ T o t a l   P r o f i t < / K e y > < / a : K e y > < a : V a l u e   i : t y p e = " D i a g r a m D i s p l a y N o d e V i e w S t a t e " > < H e i g h t > 1 5 0 < / H e i g h t > < I s E x p a n d e d > t r u e < / I s E x p a n d e d > < W i d t h > 2 0 0 < / W i d t h > < / a : V a l u e > < / a : K e y V a l u e O f D i a g r a m O b j e c t K e y a n y T y p e z b w N T n L X > < a : K e y V a l u e O f D i a g r a m O b j e c t K e y a n y T y p e z b w N T n L X > < a : K e y > < K e y > T a b l e s \ A l l _ M e a s u r e s \ M e a s u r e s \ T o t a l   E x p e n s e s < / K e y > < / a : K e y > < a : V a l u e   i : t y p e = " D i a g r a m D i s p l a y N o d e V i e w S t a t e " > < H e i g h t > 1 5 0 < / H e i g h t > < I s E x p a n d e d > t r u e < / I s E x p a n d e d > < W i d t h > 2 0 0 < / W i d t h > < / a : V a l u e > < / a : K e y V a l u e O f D i a g r a m O b j e c t K e y a n y T y p e z b w N T n L X > < a : K e y V a l u e O f D i a g r a m O b j e c t K e y a n y T y p e z b w N T n L X > < a : K e y > < K e y > T a b l e s \ A l l _ M e a s u r e s \ M e a s u r e s \ P r o f i t   M a r g i n < / K e y > < / a : K e y > < a : V a l u e   i : t y p e = " D i a g r a m D i s p l a y N o d e V i e w S t a t e " > < H e i g h t > 1 5 0 < / H e i g h t > < I s E x p a n d e d > t r u e < / I s E x p a n d e d > < W i d t h > 2 0 0 < / W i d t h > < / a : V a l u e > < / a : K e y V a l u e O f D i a g r a m O b j e c t K e y a n y T y p e z b w N T n L X > < a : K e y V a l u e O f D i a g r a m O b j e c t K e y a n y T y p e z b w N T n L X > < a : K e y > < K e y > T a b l e s \ A l l _ M e a s u r e s \ M e a s u r e s \ P Y   S a l e s < / K e y > < / a : K e y > < a : V a l u e   i : t y p e = " D i a g r a m D i s p l a y N o d e V i e w S t a t e " > < H e i g h t > 1 5 0 < / H e i g h t > < I s E x p a n d e d > t r u e < / I s E x p a n d e d > < W i d t h > 2 0 0 < / W i d t h > < / a : V a l u e > < / a : K e y V a l u e O f D i a g r a m O b j e c t K e y a n y T y p e z b w N T n L X > < a : K e y V a l u e O f D i a g r a m O b j e c t K e y a n y T y p e z b w N T n L X > < a : K e y > < K e y > T a b l e s \ A l l _ M e a s u r e s \ M e a s u r e s \ P Y   P r o f i t < / K e y > < / a : K e y > < a : V a l u e   i : t y p e = " D i a g r a m D i s p l a y N o d e V i e w S t a t e " > < H e i g h t > 1 5 0 < / H e i g h t > < I s E x p a n d e d > t r u e < / I s E x p a n d e d > < W i d t h > 2 0 0 < / W i d t h > < / a : V a l u e > < / a : K e y V a l u e O f D i a g r a m O b j e c t K e y a n y T y p e z b w N T n L X > < a : K e y V a l u e O f D i a g r a m O b j e c t K e y a n y T y p e z b w N T n L X > < a : K e y > < K e y > T a b l e s \ A l l _ M e a s u r e s \ M e a s u r e s \ P Y   E x p e n s e s < / K e y > < / a : K e y > < a : V a l u e   i : t y p e = " D i a g r a m D i s p l a y N o d e V i e w S t a t e " > < H e i g h t > 1 5 0 < / H e i g h t > < I s E x p a n d e d > t r u e < / I s E x p a n d e d > < W i d t h > 2 0 0 < / W i d t h > < / a : V a l u e > < / a : K e y V a l u e O f D i a g r a m O b j e c t K e y a n y T y p e z b w N T n L X > < a : K e y V a l u e O f D i a g r a m O b j e c t K e y a n y T y p e z b w N T n L X > < a : K e y > < K e y > T a b l e s \ A l l _ M e a s u r e s \ M e a s u r e s \ Y o Y   S a l e s < / K e y > < / a : K e y > < a : V a l u e   i : t y p e = " D i a g r a m D i s p l a y N o d e V i e w S t a t e " > < H e i g h t > 1 5 0 < / H e i g h t > < I s E x p a n d e d > t r u e < / I s E x p a n d e d > < W i d t h > 2 0 0 < / W i d t h > < / a : V a l u e > < / a : K e y V a l u e O f D i a g r a m O b j e c t K e y a n y T y p e z b w N T n L X > < a : K e y V a l u e O f D i a g r a m O b j e c t K e y a n y T y p e z b w N T n L X > < a : K e y > < K e y > T a b l e s \ A l l _ M e a s u r e s \ M e a s u r e s \ Y o Y   P r o f i t < / K e y > < / a : K e y > < a : V a l u e   i : t y p e = " D i a g r a m D i s p l a y N o d e V i e w S t a t e " > < H e i g h t > 1 5 0 < / H e i g h t > < I s E x p a n d e d > t r u e < / I s E x p a n d e d > < W i d t h > 2 0 0 < / W i d t h > < / a : V a l u e > < / a : K e y V a l u e O f D i a g r a m O b j e c t K e y a n y T y p e z b w N T n L X > < a : K e y V a l u e O f D i a g r a m O b j e c t K e y a n y T y p e z b w N T n L X > < a : K e y > < K e y > T a b l e s \ A l l _ M e a s u r e s \ M e a s u r e s \ Y o Y   E x p e n s e s < / K e y > < / a : K e y > < a : V a l u e   i : t y p e = " D i a g r a m D i s p l a y N o d e V i e w S t a t e " > < H e i g h t > 1 5 0 < / H e i g h t > < I s E x p a n d e d > t r u e < / I s E x p a n d e d > < W i d t h > 2 0 0 < / W i d t h > < / a : V a l u e > < / a : K e y V a l u e O f D i a g r a m O b j e c t K e y a n y T y p e z b w N T n L X > < a : K e y V a l u e O f D i a g r a m O b j e c t K e y a n y T y p e z b w N T n L X > < a : K e y > < K e y > T a b l e s \ A l l _ M e a s u r e s \ M e a s u r e s \ t o t a l   t r a n s a c t i o n s < / K e y > < / a : K e y > < a : V a l u e   i : t y p e = " D i a g r a m D i s p l a y N o d e V i e w S t a t e " > < H e i g h t > 1 5 0 < / H e i g h t > < I s E x p a n d e d > t r u e < / I s E x p a n d e d > < W i d t h > 2 0 0 < / W i d t h > < / a : V a l u e > < / a : K e y V a l u e O f D i a g r a m O b j e c t K e y a n y T y p e z b w N T n L X > < a : K e y V a l u e O f D i a g r a m O b j e c t K e y a n y T y p e z b w N T n L X > < a : K e y > < K e y > T a b l e s \ C a l e n d a r < / K e y > < / a : K e y > < a : V a l u e   i : t y p e = " D i a g r a m D i s p l a y N o d e V i e w S t a t e " > < H e i g h t > 2 9 4 < / H e i g h t > < I s E x p a n d e d > t r u e < / I s E x p a n d e d > < L a y e d O u t > t r u e < / L a y e d O u t > < L e f t > 1 2 6 . 4 7 4 2 8 7 8 0 1 9 9 8 3 4 < / L e f t > < T a b I n d e x > 2 < / T a b I n d e x > < T o p > 1 3 4 . 6 6 6 6 6 6 6 6 6 6 6 6 6 3 < / T o p > < 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 R e l a t i o n s h i p s \ & l t ; T a b l e s \ D a t a \ C o l u m n s \ D a t e & g t ; - & l t ; T a b l e s \ C a l e n d a r \ C o l u m n s \ D a t e & g t ; < / K e y > < / a : K e y > < a : V a l u e   i : t y p e = " D i a g r a m D i s p l a y L i n k V i e w S t a t e " > < A u t o m a t i o n P r o p e r t y H e l p e r T e x t > E n d   p o i n t   1 :   ( 4 6 4 , 1 8 5 ) .   E n d   p o i n t   2 :   ( 3 4 2 . 4 7 4 2 8 7 8 0 1 9 9 8 , 2 8 1 . 6 6 6 6 6 7 )   < / A u t o m a t i o n P r o p e r t y H e l p e r T e x t > < I s F o c u s e d > t r u e < / I s F o c u s e d > < L a y e d O u t > t r u e < / L a y e d O u t > < P o i n t s   x m l n s : b = " h t t p : / / s c h e m a s . d a t a c o n t r a c t . o r g / 2 0 0 4 / 0 7 / S y s t e m . W i n d o w s " > < b : P o i n t > < b : _ x > 4 6 4 < / b : _ x > < b : _ y > 1 8 4 . 9 9 9 9 9 9 9 9 9 9 9 9 9 7 < / b : _ y > < / b : P o i n t > < b : P o i n t > < b : _ x > 4 0 5 . 2 3 7 1 4 4 < / b : _ x > < b : _ y > 1 8 5 < / b : _ y > < / b : P o i n t > < b : P o i n t > < b : _ x > 4 0 3 . 2 3 7 1 4 4 < / b : _ x > < b : _ y > 1 8 7 < / b : _ y > < / b : P o i n t > < b : P o i n t > < b : _ x > 4 0 3 . 2 3 7 1 4 4 < / b : _ x > < b : _ y > 2 7 9 . 6 6 6 6 6 7 < / b : _ y > < / b : P o i n t > < b : P o i n t > < b : _ x > 4 0 1 . 2 3 7 1 4 4 < / b : _ x > < b : _ y > 2 8 1 . 6 6 6 6 6 7 < / b : _ y > < / b : P o i n t > < b : P o i n t > < b : _ x > 3 4 2 . 4 7 4 2 8 7 8 0 1 9 9 8 2 3 < / b : _ x > < b : _ y > 2 8 1 . 6 6 6 6 6 7 < / b : _ y > < / b : P o i n t > < / P o i n t s > < / a : V a l u e > < / a : K e y V a l u e O f D i a g r a m O b j e c t K e y a n y T y p e z b w N T n L X > < a : K e y V a l u e O f D i a g r a m O b j e c t K e y a n y T y p e z b w N T n L X > < a : K e y > < K e y > R e l a t i o n s h i p s \ & l t ; T a b l e s \ D a t a \ C o l u m n s \ D a t e & g t ; - & l t ; T a b l e s \ C a l e n d a r \ C o l u m n s \ D a t e & g t ; \ F K < / K e y > < / a : K e y > < a : V a l u e   i : t y p e = " D i a g r a m D i s p l a y L i n k E n d p o i n t V i e w S t a t e " > < H e i g h t > 1 6 < / H e i g h t > < L a b e l L o c a t i o n   x m l n s : b = " h t t p : / / s c h e m a s . d a t a c o n t r a c t . o r g / 2 0 0 4 / 0 7 / S y s t e m . W i n d o w s " > < b : _ x > 4 6 4 < / b : _ x > < b : _ y > 1 7 6 . 9 9 9 9 9 9 9 9 9 9 9 9 9 7 < / b : _ y > < / L a b e l L o c a t i o n > < L o c a t i o n   x m l n s : b = " h t t p : / / s c h e m a s . d a t a c o n t r a c t . o r g / 2 0 0 4 / 0 7 / S y s t e m . W i n d o w s " > < b : _ x > 4 8 0 < / b : _ x > < b : _ y > 1 8 5 < / b : _ y > < / L o c a t i o n > < S h a p e R o t a t e A n g l e > 1 8 0 . 0 0 0 0 0 0 0 0 0 0 0 0 1 1 < / S h a p e R o t a t e A n g l e > < W i d t h > 1 6 < / W i d t h > < / a : V a l u e > < / a : K e y V a l u e O f D i a g r a m O b j e c t K e y a n y T y p e z b w N T n L X > < a : K e y V a l u e O f D i a g r a m O b j e c t K e y a n y T y p e z b w N T n L X > < a : K e y > < K e y > R e l a t i o n s h i p s \ & l t ; T a b l e s \ D a t a \ C o l u m n s \ D a t e & g t ; - & l t ; T a b l e s \ C a l e n d a r \ C o l u m n s \ D a t e & g t ; \ P K < / K e y > < / a : K e y > < a : V a l u e   i : t y p e = " D i a g r a m D i s p l a y L i n k E n d p o i n t V i e w S t a t e " > < H e i g h t > 1 6 < / H e i g h t > < L a b e l L o c a t i o n   x m l n s : b = " h t t p : / / s c h e m a s . d a t a c o n t r a c t . o r g / 2 0 0 4 / 0 7 / S y s t e m . W i n d o w s " > < b : _ x > 3 2 6 . 4 7 4 2 8 7 8 0 1 9 9 8 2 3 < / b : _ x > < b : _ y > 2 7 3 . 6 6 6 6 6 7 < / b : _ y > < / L a b e l L o c a t i o n > < L o c a t i o n   x m l n s : b = " h t t p : / / s c h e m a s . d a t a c o n t r a c t . o r g / 2 0 0 4 / 0 7 / S y s t e m . W i n d o w s " > < b : _ x > 3 2 6 . 4 7 4 2 8 7 8 0 1 9 9 8 2 9 < / b : _ x > < b : _ y > 2 8 1 . 6 6 6 6 6 7 < / b : _ y > < / L o c a t i o n > < S h a p e R o t a t e A n g l e > 3 6 0 < / S h a p e R o t a t e A n g l e > < W i d t h > 1 6 < / W i d t h > < / a : V a l u e > < / a : K e y V a l u e O f D i a g r a m O b j e c t K e y a n y T y p e z b w N T n L X > < a : K e y V a l u e O f D i a g r a m O b j e c t K e y a n y T y p e z b w N T n L X > < a : K e y > < K e y > R e l a t i o n s h i p s \ & l t ; T a b l e s \ D a t a \ C o l u m n s \ D a t e & g t ; - & l t ; T a b l e s \ C a l e n d a r \ C o l u m n s \ D a t e & g t ; \ C r o s s F i l t e r < / K e y > < / a : K e y > < a : V a l u e   i : t y p e = " D i a g r a m D i s p l a y L i n k C r o s s F i l t e r V i e w S t a t e " > < P o i n t s   x m l n s : b = " h t t p : / / s c h e m a s . d a t a c o n t r a c t . o r g / 2 0 0 4 / 0 7 / S y s t e m . W i n d o w s " > < b : P o i n t > < b : _ x > 4 6 4 < / b : _ x > < b : _ y > 1 8 4 . 9 9 9 9 9 9 9 9 9 9 9 9 9 7 < / b : _ y > < / b : P o i n t > < b : P o i n t > < b : _ x > 4 0 5 . 2 3 7 1 4 4 < / b : _ x > < b : _ y > 1 8 5 < / b : _ y > < / b : P o i n t > < b : P o i n t > < b : _ x > 4 0 3 . 2 3 7 1 4 4 < / b : _ x > < b : _ y > 1 8 7 < / b : _ y > < / b : P o i n t > < b : P o i n t > < b : _ x > 4 0 3 . 2 3 7 1 4 4 < / b : _ x > < b : _ y > 2 7 9 . 6 6 6 6 6 7 < / b : _ y > < / b : P o i n t > < b : P o i n t > < b : _ x > 4 0 1 . 2 3 7 1 4 4 < / b : _ x > < b : _ y > 2 8 1 . 6 6 6 6 6 7 < / b : _ y > < / b : P o i n t > < b : P o i n t > < b : _ x > 3 4 2 . 4 7 4 2 8 7 8 0 1 9 9 8 2 3 < / b : _ x > < b : _ y > 2 8 1 . 6 6 6 6 6 7 < / b : _ y > < / b : P o i n t > < / P o i n t s > < / a : V a l u e > < / a : K e y V a l u e O f D i a g r a m O b j e c t K e y a n y T y p e z b w N T n L X > < / V i e w S t a t e s > < / D i a g r a m M a n a g e r . S e r i a l i z a b l e D i a g r a m > < D i a g r a m M a n a g e r . S e r i a l i z a b l e D i a g r a m > < A d a p t e r   i : t y p e = " M e a s u r e D i a g r a m S a n d b o x A d a p t e r " > < T a b l e N a m 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K e y > < / D i a g r a m O b j e c t K e y > < D i a g r a m O b j e c t K e y > < K e y > C o l u m n s \ R e g i o n < / K e y > < / D i a g r a m O b j e c t K e y > < D i a g r a m O b j e c t K e y > < K e y > C o l u m n s \ P r o d u c t _ C a t e g o r y < / K e y > < / D i a g r a m O b j e c t K e y > < D i a g r a m O b j e c t K e y > < K e y > C o l u m n s \ S a l e s < / K e y > < / D i a g r a m O b j e c t K e y > < D i a g r a m O b j e c t K e y > < K e y > C o l u m n s \ E x p e n s e s < / K e y > < / D i a g r a m O b j e c t K e y > < D i a g r a m O b j e c t K e y > < K e y > C o l u m n s \ P r o f i t < / K e y > < / D i a g r a m O b j e c t K e y > < D i a g r a m O b j e c t K e y > < K e y > C o l u m n s \ D a t e   ( Y e a r ) < / K e y > < / D i a g r a m O b j e c t K e y > < D i a g r a m O b j e c t K e y > < K e y > C o l u m n s \ D a t e   ( Q u a r t e r ) < / K e y > < / D i a g r a m O b j e c t K e y > < D i a g r a m O b j e c t K e y > < K e y > C o l u m n s \ D a t e   ( M o n t h   I n d e x ) < / K e y > < / D i a g r a m O b j e c t K e y > < D i a g r a m O b j e c t K e y > < K e y > C o l u m n s \ D a t e   ( M o n t h ) 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 C o l u m n s \ R e g i o n < / K e y > < / a : K e y > < a : V a l u e   i : t y p e = " M e a s u r e G r i d N o d e V i e w S t a t e " > < C o l u m n > 3 < / C o l u m n > < L a y e d O u t > t r u e < / L a y e d O u t > < / a : V a l u e > < / a : K e y V a l u e O f D i a g r a m O b j e c t K e y a n y T y p e z b w N T n L X > < a : K e y V a l u e O f D i a g r a m O b j e c t K e y a n y T y p e z b w N T n L X > < a : K e y > < K e y > C o l u m n s \ P r o d u c t _ C a t e g o r y < / K e y > < / a : K e y > < a : V a l u e   i : t y p e = " M e a s u r e G r i d N o d e V i e w S t a t e " > < C o l u m n > 4 < / C o l u m n > < L a y e d O u t > t r u e < / L a y e d O u t > < / a : V a l u e > < / a : K e y V a l u e O f D i a g r a m O b j e c t K e y a n y T y p e z b w N T n L X > < a : K e y V a l u e O f D i a g r a m O b j e c t K e y a n y T y p e z b w N T n L X > < a : K e y > < K e y > C o l u m n s \ S a l e s < / K e y > < / a : K e y > < a : V a l u e   i : t y p e = " M e a s u r e G r i d N o d e V i e w S t a t e " > < C o l u m n > 5 < / C o l u m n > < L a y e d O u t > t r u e < / L a y e d O u t > < / a : V a l u e > < / a : K e y V a l u e O f D i a g r a m O b j e c t K e y a n y T y p e z b w N T n L X > < a : K e y V a l u e O f D i a g r a m O b j e c t K e y a n y T y p e z b w N T n L X > < a : K e y > < K e y > C o l u m n s \ E x p e n s e s < / K e y > < / a : K e y > < a : V a l u e   i : t y p e = " M e a s u r e G r i d N o d e V i e w S t a t e " > < C o l u m n > 6 < / C o l u m n > < L a y e d O u t > t r u e < / L a y e d O u t > < / a : V a l u e > < / a : K e y V a l u e O f D i a g r a m O b j e c t K e y a n y T y p e z b w N T n L X > < a : K e y V a l u e O f D i a g r a m O b j e c t K e y a n y T y p e z b w N T n L X > < a : K e y > < K e y > C o l u m n s \ P r o f i t < / K e y > < / a : K e y > < a : V a l u e   i : t y p e = " M e a s u r e G r i d N o d e V i e w S t a t e " > < C o l u m n > 7 < / C o l u m n > < L a y e d O u t > t r u e < / L a y e d O u t > < / a : V a l u e > < / a : K e y V a l u e O f D i a g r a m O b j e c t K e y a n y T y p e z b w N T n L X > < a : K e y V a l u e O f D i a g r a m O b j e c t K e y a n y T y p e z b w N T n L X > < a : K e y > < K e y > C o l u m n s \ D a t e   ( Y e a r ) < / K e y > < / a : K e y > < a : V a l u e   i : t y p e = " M e a s u r e G r i d N o d e V i e w S t a t e " > < C o l u m n > 8 < / C o l u m n > < L a y e d O u t > t r u e < / L a y e d O u t > < / a : V a l u e > < / a : K e y V a l u e O f D i a g r a m O b j e c t K e y a n y T y p e z b w N T n L X > < a : K e y V a l u e O f D i a g r a m O b j e c t K e y a n y T y p e z b w N T n L X > < a : K e y > < K e y > C o l u m n s \ D a t e   ( Q u a r t e r ) < / K e y > < / a : K e y > < a : V a l u e   i : t y p e = " M e a s u r e G r i d N o d e V i e w S t a t e " > < C o l u m n > 9 < / C o l u m n > < L a y e d O u t > t r u e < / L a y e d O u t > < / a : V a l u e > < / a : K e y V a l u e O f D i a g r a m O b j e c t K e y a n y T y p e z b w N T n L X > < a : K e y V a l u e O f D i a g r a m O b j e c t K e y a n y T y p e z b w N T n L X > < a : K e y > < K e y > C o l u m n s \ D a t e   ( M o n t h   I n d e x ) < / K e y > < / a : K e y > < a : V a l u e   i : t y p e = " M e a s u r e G r i d N o d e V i e w S t a t e " > < C o l u m n > 1 0 < / C o l u m n > < L a y e d O u t > t r u e < / L a y e d O u t > < / a : V a l u e > < / a : K e y V a l u e O f D i a g r a m O b j e c t K e y a n y T y p e z b w N T n L X > < a : K e y V a l u e O f D i a g r a m O b j e c t K e y a n y T y p e z b w N T n L X > < a : K e y > < K e y > C o l u m n s \ D a t e   ( M o n t h ) < / K e y > < / a : K e y > < a : V a l u e   i : t y p e = " M e a s u r e G r i d N o d e V i e w S t a t e " > < C o l u m n > 1 1 < / C o l u m n > < L a y e d O u t > t r u e < / L a y e d O u t > < / a : V a l u e > < / 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A r r a y O f D i a g r a m M a n a g e r . S e r i a l i z a b l e D i a g r a m > ] ] > < / C u s t o m C o n t e n t > < / G e m i n i > 
</file>

<file path=customXml/item29.xml>��< ? x m l   v e r s i o n = " 1 . 0 "   e n c o d i n g = " U T F - 1 6 " ? > < G e m i n i   x m l n s = " h t t p : / / g e m i n i / p i v o t c u s t o m i z a t i o n / f 6 2 5 4 a f 3 - 1 f 4 1 - 4 5 5 f - 8 8 0 2 - f 7 1 e f d a 2 5 d 3 0 " > < C u s t o m C o n t e n t > < ! [ C D A T A [ < ? x m l   v e r s i o n = " 1 . 0 "   e n c o d i n g = " u t f - 1 6 " ? > < S e t t i n g s > < C a l c u l a t e d F i e l d s > < i t e m > < M e a s u r e N a m e > T o t a l   S a l e s < / M e a s u r e N a m e > < D i s p l a y N a m e > T o t a l   S a l e s < / D i s p l a y N a m e > < V i s i b l e > F a l s e < / V i s i b l e > < / i t e m > < i t e m > < M e a s u r e N a m e > T o t a l   P r o f i t < / M e a s u r e N a m e > < D i s p l a y N a m e > T o t a l   P r o f i t < / D i s p l a y N a m e > < V i s i b l e > F a l s e < / V i s i b l e > < / i t e m > < i t e m > < M e a s u r e N a m e > T o t a l   E x p e n s e s < / M e a s u r e N a m e > < D i s p l a y N a m e > T o t a l   E x p e n s e s < / D i s p l a y N a m e > < V i s i b l e > F a l s e < / V i s i b l e > < / i t e m > < i t e m > < M e a s u r e N a m e > P r o f i t   M a r g i n < / M e a s u r e N a m e > < D i s p l a y N a m e > P r o f i t   M a r g i n < / D i s p l a y N a m e > < V i s i b l e > F a l s e < / V i s i b l e > < / i t e m > < i t e m > < M e a s u r e N a m e > P Y   S a l e s < / M e a s u r e N a m e > < D i s p l a y N a m e > P Y   S a l e s < / D i s p l a y N a m e > < V i s i b l e > F a l s e < / V i s i b l e > < / i t e m > < i t e m > < M e a s u r e N a m e > P Y   P r o f i t < / M e a s u r e N a m e > < D i s p l a y N a m e > P Y   P r o f i t < / D i s p l a y N a m e > < V i s i b l e > F a l s e < / V i s i b l e > < / i t e m > < i t e m > < M e a s u r e N a m e > P Y   E x p e n s e s < / M e a s u r e N a m e > < D i s p l a y N a m e > P Y   E x p e n s e s < / D i s p l a y N a m e > < V i s i b l e > F a l s e < / V i s i b l e > < / i t e m > < i t e m > < M e a s u r e N a m e > Y o Y   S a l e s < / M e a s u r e N a m e > < D i s p l a y N a m e > Y o Y   S a l e s < / D i s p l a y N a m e > < V i s i b l e > F a l s e < / V i s i b l e > < / i t e m > < i t e m > < M e a s u r e N a m e > Y o Y   P r o f i t < / M e a s u r e N a m e > < D i s p l a y N a m e > Y o Y   P r o f i t < / D i s p l a y N a m e > < V i s i b l e > F a l s e < / V i s i b l e > < / i t e m > < i t e m > < M e a s u r e N a m e > Y o Y   E x p e n s e s < / M e a s u r e N a m e > < D i s p l a y N a m e > Y o Y   E x p e n s e s < / D i s p l a y N a m e > < V i s i b l e > F a l s e < / V i s i b l e > < / i t e m > < i t e m > < M e a s u r e N a m e > t o t a l   t r a n s a c t i o n s < / M e a s u r e N a m e > < D i s p l a y N a m e > t o t a l   t r a n s a c t i o n s < / D i s p l a y N a m e > < V i s i b l e > F a l s e < / V i s i b l e > < / i t e m > < / C a l c u l a t e d F i e l d s > < S A H o s t H a s h > 0 < / S A H o s t H a s h > < G e m i n i F i e l d L i s t V i s i b l e > T r u e < / G e m i n i F i e l d L i s t V i s i b l e > < / S e t t i n g s > ] ] > < / C u s t o m C o n t e n t > < / G e m i n i > 
</file>

<file path=customXml/item3.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 1 3 7 < / i n t > < / v a l u e > < / i t e m > < i t e m > < k e y > < s t r i n g > Y e a r < / s t r i n g > < / k e y > < v a l u e > < i n t > 8 8 < / i n t > < / v a l u e > < / i t e m > < i t e m > < k e y > < s t r i n g > M o n t h   N u m b e r < / s t r i n g > < / k e y > < v a l u e > < i n t > 1 9 1 < / i n t > < / v a l u e > < / i t e m > < i t e m > < k e y > < s t r i n g > M o n t h < / s t r i n g > < / k e y > < v a l u e > < i n t > 1 1 1 < / i n t > < / v a l u e > < / i t e m > < i t e m > < k e y > < s t r i n g > M M M - Y Y Y Y < / s t r i n g > < / k e y > < v a l u e > < i n t > 1 5 6 < / i n t > < / v a l u e > < / i t e m > < i t e m > < k e y > < s t r i n g > D a y   O f   W e e k   N u m b e r < / s t r i n g > < / k e y > < v a l u e > < i n t > 2 4 7 < / i n t > < / v a l u e > < / i t e m > < i t e m > < k e y > < s t r i n g > D a y   O f   W e e k < / s t r i n g > < / k e y > < v a l u e > < i n t > 1 6 7 < / 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d e 1 b 1 b 8 b - 8 2 c 9 - 4 7 8 f - 9 2 6 d - 0 7 b 8 b a b 0 8 2 2 2 " > < C u s t o m C o n t e n t > < ! [ C D A T A [ < ? x m l   v e r s i o n = " 1 . 0 "   e n c o d i n g = " u t f - 1 6 " ? > < S e t t i n g s > < C a l c u l a t e d F i e l d s > < i t e m > < M e a s u r e N a m e > T o t a l   S a l e s < / M e a s u r e N a m e > < D i s p l a y N a m e > T o t a l   S a l e s < / D i s p l a y N a m e > < V i s i b l e > F a l s e < / V i s i b l e > < / i t e m > < i t e m > < M e a s u r e N a m e > T o t a l   P r o f i t < / M e a s u r e N a m e > < D i s p l a y N a m e > T o t a l   P r o f i t < / D i s p l a y N a m e > < V i s i b l e > F a l s e < / V i s i b l e > < / i t e m > < i t e m > < M e a s u r e N a m e > T o t a l   E x p e n s e s < / M e a s u r e N a m e > < D i s p l a y N a m e > T o t a l   E x p e n s e s < / D i s p l a y N a m e > < V i s i b l e > F a l s e < / V i s i b l e > < / i t e m > < i t e m > < M e a s u r e N a m e > P r o f i t   M a r g i n < / M e a s u r e N a m e > < D i s p l a y N a m e > P r o f i t   M a r g i n < / D i s p l a y N a m e > < V i s i b l e > F a l s e < / V i s i b l e > < / i t e m > < i t e m > < M e a s u r e N a m e > P Y   S a l e s < / M e a s u r e N a m e > < D i s p l a y N a m e > P Y   S a l e s < / D i s p l a y N a m e > < V i s i b l e > F a l s e < / V i s i b l e > < / i t e m > < i t e m > < M e a s u r e N a m e > P Y   P r o f i t < / M e a s u r e N a m e > < D i s p l a y N a m e > P Y   P r o f i t < / D i s p l a y N a m e > < V i s i b l e > F a l s e < / V i s i b l e > < / i t e m > < i t e m > < M e a s u r e N a m e > P Y   E x p e n s e s < / M e a s u r e N a m e > < D i s p l a y N a m e > P Y   E x p e n s e s < / D i s p l a y N a m e > < V i s i b l e > F a l s e < / V i s i b l e > < / i t e m > < i t e m > < M e a s u r e N a m e > Y o Y   S a l e s < / M e a s u r e N a m e > < D i s p l a y N a m e > Y o Y   S a l e s < / D i s p l a y N a m e > < V i s i b l e > F a l s e < / V i s i b l e > < / i t e m > < i t e m > < M e a s u r e N a m e > Y o Y   P r o f i t < / M e a s u r e N a m e > < D i s p l a y N a m e > Y o Y   P r o f i t < / D i s p l a y N a m e > < V i s i b l e > F a l s e < / V i s i b l e > < / i t e m > < i t e m > < M e a s u r e N a m e > Y o Y   E x p e n s e s < / M e a s u r e N a m e > < D i s p l a y N a m e > Y o Y   E x p e n s e s < / D i s p l a y N a m e > < V i s i b l e > F a l s e < / V i s i b l e > < / i t e m > < i t e m > < M e a s u r e N a m e > t o t a l   t r a n s a c t i o n s < / M e a s u r e N a m e > < D i s p l a y N a m e > t o t a l   t r a n s a c t i o n s < / D i s p l a y N a m e > < V i s i b l e > F a l s e < / V i s i b l e > < / i t e m > < / C a l c u l a t e d F i e l d s > < S A H o s t H a s h > 0 < / S A H o s t H a s h > < G e m i n i F i e l d L i s t V i s i b l e > T r u e < / G e m i n i F i e l d L i s t V i s i b l e > < / S e t t i n g s > ] ] > < / C u s t o m C o n t e n t > < / G e m i n i > 
</file>

<file path=customXml/item31.xml>��< ? x m l   v e r s i o n = " 1 . 0 "   e n c o d i n g = " U T F - 1 6 " ? > < G e m i n i   x m l n s = " h t t p : / / g e m i n i / p i v o t c u s t o m i z a t i o n / R e l a t i o n s h i p A u t o D e t e c t i o n E n a b l e d " > < C u s t o m C o n t e n t > < ! [ C D A T A [ T r u e ] ] > < / C u s t o m C o n t e n t > < / G e m i n i > 
</file>

<file path=customXml/item4.xml>��< ? x m l   v e r s i o n = " 1 . 0 "   e n c o d i n g = " U T F - 1 6 " ? > < G e m i n i   x m l n s = " h t t p : / / g e m i n i / p i v o t c u s t o m i z a t i o n / C l i e n t W i n d o w X M L " > < C u s t o m C o n t e n t > < ! [ C D A T A [ C a l e n d a r ] ] > < / C u s t o m C o n t e n t > < / G e m i n i > 
</file>

<file path=customXml/item5.xml>��< ? x m l   v e r s i o n = " 1 . 0 "   e n c o d i n g = " U T F - 1 6 " ? > < G e m i n i   x m l n s = " h t t p : / / g e m i n i / p i v o t c u s t o m i z a t i o n / a 5 3 5 e d 7 a - 9 6 5 8 - 4 c 9 d - 9 4 b c - 5 c 5 a b 3 9 0 f 3 e d " > < C u s t o m C o n t e n t > < ! [ C D A T A [ < ? x m l   v e r s i o n = " 1 . 0 "   e n c o d i n g = " u t f - 1 6 " ? > < S e t t i n g s > < C a l c u l a t e d F i e l d s > < i t e m > < M e a s u r e N a m e > T o t a l   S a l e s < / M e a s u r e N a m e > < D i s p l a y N a m e > T o t a l   S a l e s < / D i s p l a y N a m e > < V i s i b l e > F a l s e < / V i s i b l e > < / i t e m > < i t e m > < M e a s u r e N a m e > T o t a l   P r o f i t < / M e a s u r e N a m e > < D i s p l a y N a m e > T o t a l   P r o f i t < / D i s p l a y N a m e > < V i s i b l e > F a l s e < / V i s i b l e > < / i t e m > < i t e m > < M e a s u r e N a m e > T o t a l   E x p e n s e s < / M e a s u r e N a m e > < D i s p l a y N a m e > T o t a l   E x p e n s e s < / D i s p l a y N a m e > < V i s i b l e > F a l s e < / V i s i b l e > < / i t e m > < i t e m > < M e a s u r e N a m e > P r o f i t   M a r g i n < / M e a s u r e N a m e > < D i s p l a y N a m e > P r o f i t   M a r g i n < / D i s p l a y N a m e > < V i s i b l e > F a l s e < / V i s i b l e > < / i t e m > < i t e m > < M e a s u r e N a m e > P Y   S a l e s < / M e a s u r e N a m e > < D i s p l a y N a m e > P Y   S a l e s < / D i s p l a y N a m e > < V i s i b l e > F a l s e < / V i s i b l e > < / i t e m > < i t e m > < M e a s u r e N a m e > P Y   P r o f i t < / M e a s u r e N a m e > < D i s p l a y N a m e > P Y   P r o f i t < / D i s p l a y N a m e > < V i s i b l e > F a l s e < / V i s i b l e > < / i t e m > < i t e m > < M e a s u r e N a m e > P Y   E x p e n s e s < / M e a s u r e N a m e > < D i s p l a y N a m e > P Y   E x p e n s e s < / D i s p l a y N a m e > < V i s i b l e > F a l s e < / V i s i b l e > < / i t e m > < i t e m > < M e a s u r e N a m e > Y o Y   S a l e s < / M e a s u r e N a m e > < D i s p l a y N a m e > Y o Y   S a l e s < / D i s p l a y N a m e > < V i s i b l e > F a l s e < / V i s i b l e > < / i t e m > < i t e m > < M e a s u r e N a m e > Y o Y   P r o f i t < / M e a s u r e N a m e > < D i s p l a y N a m e > Y o Y   P r o f i t < / D i s p l a y N a m e > < V i s i b l e > F a l s e < / V i s i b l e > < / i t e m > < i t e m > < M e a s u r e N a m e > Y o Y   E x p e n s e s < / M e a s u r e N a m e > < D i s p l a y N a m e > Y o Y   E x p e n s e s < / D i s p l a y N a m e > < V i s i b l e > F a l s e < / V i s i b l e > < / i t e m > < i t e m > < M e a s u r e N a m e > t o t a l   t r a n s a c t i o n s < / M e a s u r e N a m e > < D i s p l a y N a m e > t o t a l   t r a n s a c t i o n s < / D i s p l a y N a m e > < V i s i b l e > F a l s e < / V i s i b l e > < / i t e m > < / C a l c u l a t e d F i e l d s > < S A H o s t H a s h > 0 < / S A H o s t H a s h > < G e m i n i F i e l d L i s t V i s i b l e > T r u e < / G e m i n i F i e l d L i s t V i s i b l e > < / S e t t i n g s > ] ] > < / C u s t o m C o n t e n t > < / G e m i n i > 
</file>

<file path=customXml/item6.xml>��< ? x m l   v e r s i o n = " 1 . 0 "   e n c o d i n g = " U T F - 1 6 " ? > < G e m i n i   x m l n s = " h t t p : / / g e m i n i / p i v o t c u s t o m i z a t i o n / I s S a n d b o x E m b e d d e d " > < C u s t o m C o n t e n t > < ! [ C D A T A [ y e s ] ] > < / C u s t o m C o n t e n t > < / G e m i n i > 
</file>

<file path=customXml/item7.xml>��< ? x m l   v e r s i o n = " 1 . 0 "   e n c o d i n g = " U T F - 1 6 " ? > < G e m i n i   x m l n s = " h t t p : / / g e m i n i / p i v o t c u s t o m i z a t i o n / 8 f d 8 0 c e b - 0 7 b b - 4 0 3 0 - 9 f 9 3 - c 5 7 1 0 f 6 2 4 9 c 7 " > < C u s t o m C o n t e n t > < ! [ C D A T A [ < ? x m l   v e r s i o n = " 1 . 0 "   e n c o d i n g = " u t f - 1 6 " ? > < S e t t i n g s > < C a l c u l a t e d F i e l d s > < i t e m > < M e a s u r e N a m e > T o t a l   S a l e s < / M e a s u r e N a m e > < D i s p l a y N a m e > T o t a l   S a l e s < / D i s p l a y N a m e > < V i s i b l e > F a l s e < / V i s i b l e > < / i t e m > < i t e m > < M e a s u r e N a m e > T o t a l   P r o f i t < / M e a s u r e N a m e > < D i s p l a y N a m e > T o t a l   P r o f i t < / D i s p l a y N a m e > < V i s i b l e > F a l s e < / V i s i b l e > < / i t e m > < i t e m > < M e a s u r e N a m e > T o t a l   E x p e n s e s < / M e a s u r e N a m e > < D i s p l a y N a m e > T o t a l   E x p e n s e s < / D i s p l a y N a m e > < V i s i b l e > F a l s e < / V i s i b l e > < / i t e m > < i t e m > < M e a s u r e N a m e > P r o f i t   M a r g i n < / M e a s u r e N a m e > < D i s p l a y N a m e > P r o f i t   M a r g i n < / D i s p l a y N a m e > < V i s i b l e > F a l s e < / V i s i b l e > < / i t e m > < i t e m > < M e a s u r e N a m e > P Y   S a l e s < / M e a s u r e N a m e > < D i s p l a y N a m e > P Y   S a l e s < / D i s p l a y N a m e > < V i s i b l e > F a l s e < / V i s i b l e > < / i t e m > < i t e m > < M e a s u r e N a m e > P Y   P r o f i t < / M e a s u r e N a m e > < D i s p l a y N a m e > P Y   P r o f i t < / D i s p l a y N a m e > < V i s i b l e > F a l s e < / V i s i b l e > < / i t e m > < i t e m > < M e a s u r e N a m e > P Y   E x p e n s e s < / M e a s u r e N a m e > < D i s p l a y N a m e > P Y   E x p e n s e s < / D i s p l a y N a m e > < V i s i b l e > F a l s e < / V i s i b l e > < / i t e m > < i t e m > < M e a s u r e N a m e > Y o Y   S a l e s < / M e a s u r e N a m e > < D i s p l a y N a m e > Y o Y   S a l e s < / D i s p l a y N a m e > < V i s i b l e > F a l s e < / V i s i b l e > < / i t e m > < i t e m > < M e a s u r e N a m e > Y o Y   P r o f i t < / M e a s u r e N a m e > < D i s p l a y N a m e > Y o Y   P r o f i t < / D i s p l a y N a m e > < V i s i b l e > F a l s e < / V i s i b l e > < / i t e m > < i t e m > < M e a s u r e N a m e > Y o Y   E x p e n s e s < / M e a s u r e N a m e > < D i s p l a y N a m e > Y o Y   E x p e n s e s < / D i s p l a y N a m e > < V i s i b l e > F a l s e < / V i s i b l e > < / i t e m > < / C a l c u l a t e d F i e l d s > < S A H o s t H a s h > 0 < / S A H o s t H a s h > < G e m i n i F i e l d L i s t V i s i b l e > T r u e < / G e m i n i F i e l d L i s t V i s i b l e > < / S e t t i n g s > ] ] > < / C u s t o m C o n t e n t > < / G e m i n i > 
</file>

<file path=customXml/item8.xml>��< ? x m l   v e r s i o n = " 1 . 0 "   e n c o d i n g = " U T F - 1 6 " ? > < G e m i n i   x m l n s = " h t t p : / / g e m i n i / p i v o t c u s t o m i z a t i o n / 2 8 4 b 0 d 5 0 - e f 6 2 - 4 a 3 1 - a 8 b 4 - b 3 b b a c d f 6 3 6 1 " > < C u s t o m C o n t e n t > < ! [ C D A T A [ < ? x m l   v e r s i o n = " 1 . 0 "   e n c o d i n g = " u t f - 1 6 " ? > < S e t t i n g s > < C a l c u l a t e d F i e l d s > < i t e m > < M e a s u r e N a m e > T o t a l   S a l e s < / M e a s u r e N a m e > < D i s p l a y N a m e > T o t a l   S a l e s < / D i s p l a y N a m e > < V i s i b l e > F a l s e < / V i s i b l e > < / i t e m > < i t e m > < M e a s u r e N a m e > T o t a l   P r o f i t < / M e a s u r e N a m e > < D i s p l a y N a m e > T o t a l   P r o f i t < / D i s p l a y N a m e > < V i s i b l e > F a l s e < / V i s i b l e > < / i t e m > < i t e m > < M e a s u r e N a m e > T o t a l   E x p e n s e s < / M e a s u r e N a m e > < D i s p l a y N a m e > T o t a l   E x p e n s e s < / D i s p l a y N a m e > < V i s i b l e > F a l s e < / V i s i b l e > < / i t e m > < i t e m > < M e a s u r e N a m e > P r o f i t   M a r g i n < / M e a s u r e N a m e > < D i s p l a y N a m e > P r o f i t   M a r g i n < / D i s p l a y N a m e > < V i s i b l e > F a l s e < / V i s i b l e > < / i t e m > < i t e m > < M e a s u r e N a m e > P Y   S a l e s < / M e a s u r e N a m e > < D i s p l a y N a m e > P Y   S a l e s < / D i s p l a y N a m e > < V i s i b l e > F a l s e < / V i s i b l e > < / i t e m > < i t e m > < M e a s u r e N a m e > P Y   P r o f i t < / M e a s u r e N a m e > < D i s p l a y N a m e > P Y   P r o f i t < / D i s p l a y N a m e > < V i s i b l e > F a l s e < / V i s i b l e > < / i t e m > < i t e m > < M e a s u r e N a m e > P Y   E x p e n s e s < / M e a s u r e N a m e > < D i s p l a y N a m e > P Y   E x p e n s e s < / D i s p l a y N a m e > < V i s i b l e > F a l s e < / V i s i b l e > < / i t e m > < i t e m > < M e a s u r e N a m e > Y o Y   S a l e s < / M e a s u r e N a m e > < D i s p l a y N a m e > Y o Y   S a l e s < / D i s p l a y N a m e > < V i s i b l e > F a l s e < / V i s i b l e > < / i t e m > < i t e m > < M e a s u r e N a m e > Y o Y   P r o f i t < / M e a s u r e N a m e > < D i s p l a y N a m e > Y o Y   P r o f i t < / D i s p l a y N a m e > < V i s i b l e > F a l s e < / V i s i b l e > < / i t e m > < i t e m > < M e a s u r e N a m e > Y o Y   E x p e n s e s < / M e a s u r e N a m e > < D i s p l a y N a m e > Y o Y   E x p e n s e s < / D i s p l a y N a m e > < V i s i b l e > F a l s e < / V i s i b l e > < / i t e m > < i t e m > < M e a s u r e N a m e > t o t a l   t r a n s a c t i o n s < / M e a s u r e N a m e > < D i s p l a y N a m e > t o t a l   t r a n s a c t i o n s < / D i s p l a y N a m e > < V i s i b l e > F a l s e < / V i s i b l e > < / i t e m > < / C a l c u l a t e d F i e l d s > < S A H o s t H a s h > 0 < / S A H o s t H a s h > < G e m i n i F i e l d L i s t V i s i b l e > T r u e < / G e m i n i F i e l d L i s t V i s i b l e > < / S e t t i n g s > ] ] > < / 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BC313A00-FA5F-400F-B5DA-EDDB7AF989FA}">
  <ds:schemaRefs/>
</ds:datastoreItem>
</file>

<file path=customXml/itemProps10.xml><?xml version="1.0" encoding="utf-8"?>
<ds:datastoreItem xmlns:ds="http://schemas.openxmlformats.org/officeDocument/2006/customXml" ds:itemID="{538AD319-F9F9-43BA-8E66-8026B7642E44}">
  <ds:schemaRefs/>
</ds:datastoreItem>
</file>

<file path=customXml/itemProps11.xml><?xml version="1.0" encoding="utf-8"?>
<ds:datastoreItem xmlns:ds="http://schemas.openxmlformats.org/officeDocument/2006/customXml" ds:itemID="{E7C70EB2-C120-4131-8479-FC648F32CD4A}">
  <ds:schemaRefs/>
</ds:datastoreItem>
</file>

<file path=customXml/itemProps12.xml><?xml version="1.0" encoding="utf-8"?>
<ds:datastoreItem xmlns:ds="http://schemas.openxmlformats.org/officeDocument/2006/customXml" ds:itemID="{DA9B6BCB-7DB2-441A-A0FE-73D0D4BE6763}">
  <ds:schemaRefs/>
</ds:datastoreItem>
</file>

<file path=customXml/itemProps13.xml><?xml version="1.0" encoding="utf-8"?>
<ds:datastoreItem xmlns:ds="http://schemas.openxmlformats.org/officeDocument/2006/customXml" ds:itemID="{89DBD99E-3379-4928-BC93-2ABD81CD8AFC}">
  <ds:schemaRefs/>
</ds:datastoreItem>
</file>

<file path=customXml/itemProps14.xml><?xml version="1.0" encoding="utf-8"?>
<ds:datastoreItem xmlns:ds="http://schemas.openxmlformats.org/officeDocument/2006/customXml" ds:itemID="{C0DBDC40-16F5-4705-B498-7F969039557A}">
  <ds:schemaRefs/>
</ds:datastoreItem>
</file>

<file path=customXml/itemProps15.xml><?xml version="1.0" encoding="utf-8"?>
<ds:datastoreItem xmlns:ds="http://schemas.openxmlformats.org/officeDocument/2006/customXml" ds:itemID="{434725A8-362D-4A3A-A65F-E028D1494088}">
  <ds:schemaRefs/>
</ds:datastoreItem>
</file>

<file path=customXml/itemProps16.xml><?xml version="1.0" encoding="utf-8"?>
<ds:datastoreItem xmlns:ds="http://schemas.openxmlformats.org/officeDocument/2006/customXml" ds:itemID="{5E8339C3-8565-4477-9954-206FB92418F1}">
  <ds:schemaRefs/>
</ds:datastoreItem>
</file>

<file path=customXml/itemProps17.xml><?xml version="1.0" encoding="utf-8"?>
<ds:datastoreItem xmlns:ds="http://schemas.openxmlformats.org/officeDocument/2006/customXml" ds:itemID="{8171CCEF-3351-46F8-967D-D0C38370DA93}">
  <ds:schemaRefs/>
</ds:datastoreItem>
</file>

<file path=customXml/itemProps18.xml><?xml version="1.0" encoding="utf-8"?>
<ds:datastoreItem xmlns:ds="http://schemas.openxmlformats.org/officeDocument/2006/customXml" ds:itemID="{2BF30740-30B4-46D8-8B4B-962F8F7DBB8E}">
  <ds:schemaRefs/>
</ds:datastoreItem>
</file>

<file path=customXml/itemProps19.xml><?xml version="1.0" encoding="utf-8"?>
<ds:datastoreItem xmlns:ds="http://schemas.openxmlformats.org/officeDocument/2006/customXml" ds:itemID="{0D52EE7E-820C-402D-8D69-17BCCDFC60D3}">
  <ds:schemaRefs/>
</ds:datastoreItem>
</file>

<file path=customXml/itemProps2.xml><?xml version="1.0" encoding="utf-8"?>
<ds:datastoreItem xmlns:ds="http://schemas.openxmlformats.org/officeDocument/2006/customXml" ds:itemID="{F1BCE4D3-8880-45E1-8458-A3D0A420C69C}">
  <ds:schemaRefs/>
</ds:datastoreItem>
</file>

<file path=customXml/itemProps20.xml><?xml version="1.0" encoding="utf-8"?>
<ds:datastoreItem xmlns:ds="http://schemas.openxmlformats.org/officeDocument/2006/customXml" ds:itemID="{C04D3744-BEAF-4CC2-8761-DA5C2B3E4515}">
  <ds:schemaRefs/>
</ds:datastoreItem>
</file>

<file path=customXml/itemProps21.xml><?xml version="1.0" encoding="utf-8"?>
<ds:datastoreItem xmlns:ds="http://schemas.openxmlformats.org/officeDocument/2006/customXml" ds:itemID="{FA8EDCA0-369F-452C-8B2F-B0F4C8A968BA}">
  <ds:schemaRefs/>
</ds:datastoreItem>
</file>

<file path=customXml/itemProps22.xml><?xml version="1.0" encoding="utf-8"?>
<ds:datastoreItem xmlns:ds="http://schemas.openxmlformats.org/officeDocument/2006/customXml" ds:itemID="{EAC0DBD6-6C4C-4ADB-9788-482C649B877B}">
  <ds:schemaRefs/>
</ds:datastoreItem>
</file>

<file path=customXml/itemProps23.xml><?xml version="1.0" encoding="utf-8"?>
<ds:datastoreItem xmlns:ds="http://schemas.openxmlformats.org/officeDocument/2006/customXml" ds:itemID="{61D61000-9146-4CBE-A9EE-AB751C7312FC}">
  <ds:schemaRefs/>
</ds:datastoreItem>
</file>

<file path=customXml/itemProps24.xml><?xml version="1.0" encoding="utf-8"?>
<ds:datastoreItem xmlns:ds="http://schemas.openxmlformats.org/officeDocument/2006/customXml" ds:itemID="{DBA7A0C3-74A1-4CDA-87B7-FE4F3C5C0ABD}">
  <ds:schemaRefs/>
</ds:datastoreItem>
</file>

<file path=customXml/itemProps25.xml><?xml version="1.0" encoding="utf-8"?>
<ds:datastoreItem xmlns:ds="http://schemas.openxmlformats.org/officeDocument/2006/customXml" ds:itemID="{E37EEA05-6071-4833-AF89-3B9021E050B8}">
  <ds:schemaRefs/>
</ds:datastoreItem>
</file>

<file path=customXml/itemProps26.xml><?xml version="1.0" encoding="utf-8"?>
<ds:datastoreItem xmlns:ds="http://schemas.openxmlformats.org/officeDocument/2006/customXml" ds:itemID="{8586E699-CE2C-41A3-AFD7-4BEDF5E1ED47}">
  <ds:schemaRefs/>
</ds:datastoreItem>
</file>

<file path=customXml/itemProps27.xml><?xml version="1.0" encoding="utf-8"?>
<ds:datastoreItem xmlns:ds="http://schemas.openxmlformats.org/officeDocument/2006/customXml" ds:itemID="{732A5CFC-28B4-4B77-ADE8-603716A7EB14}">
  <ds:schemaRefs/>
</ds:datastoreItem>
</file>

<file path=customXml/itemProps28.xml><?xml version="1.0" encoding="utf-8"?>
<ds:datastoreItem xmlns:ds="http://schemas.openxmlformats.org/officeDocument/2006/customXml" ds:itemID="{1282AD2D-0182-4FDF-8CEE-382117169FA0}">
  <ds:schemaRefs/>
</ds:datastoreItem>
</file>

<file path=customXml/itemProps29.xml><?xml version="1.0" encoding="utf-8"?>
<ds:datastoreItem xmlns:ds="http://schemas.openxmlformats.org/officeDocument/2006/customXml" ds:itemID="{2F069301-8AC5-498F-9BA3-08D890371B67}">
  <ds:schemaRefs/>
</ds:datastoreItem>
</file>

<file path=customXml/itemProps3.xml><?xml version="1.0" encoding="utf-8"?>
<ds:datastoreItem xmlns:ds="http://schemas.openxmlformats.org/officeDocument/2006/customXml" ds:itemID="{3FECD9EA-939F-4030-BA1D-CB02FA18BFE6}">
  <ds:schemaRefs/>
</ds:datastoreItem>
</file>

<file path=customXml/itemProps30.xml><?xml version="1.0" encoding="utf-8"?>
<ds:datastoreItem xmlns:ds="http://schemas.openxmlformats.org/officeDocument/2006/customXml" ds:itemID="{8FBE3B28-5775-4C54-B72C-0154F82A85C7}">
  <ds:schemaRefs/>
</ds:datastoreItem>
</file>

<file path=customXml/itemProps31.xml><?xml version="1.0" encoding="utf-8"?>
<ds:datastoreItem xmlns:ds="http://schemas.openxmlformats.org/officeDocument/2006/customXml" ds:itemID="{C1880468-8888-4900-AE7C-7CD030920EBD}">
  <ds:schemaRefs/>
</ds:datastoreItem>
</file>

<file path=customXml/itemProps4.xml><?xml version="1.0" encoding="utf-8"?>
<ds:datastoreItem xmlns:ds="http://schemas.openxmlformats.org/officeDocument/2006/customXml" ds:itemID="{FD51A0F2-806E-40F3-A5E0-E4CF2821D0BD}">
  <ds:schemaRefs/>
</ds:datastoreItem>
</file>

<file path=customXml/itemProps5.xml><?xml version="1.0" encoding="utf-8"?>
<ds:datastoreItem xmlns:ds="http://schemas.openxmlformats.org/officeDocument/2006/customXml" ds:itemID="{3A406760-6E0F-4125-8E8D-4D5A21583584}">
  <ds:schemaRefs/>
</ds:datastoreItem>
</file>

<file path=customXml/itemProps6.xml><?xml version="1.0" encoding="utf-8"?>
<ds:datastoreItem xmlns:ds="http://schemas.openxmlformats.org/officeDocument/2006/customXml" ds:itemID="{4386F976-5D0A-49EC-8339-FB74A2417651}">
  <ds:schemaRefs/>
</ds:datastoreItem>
</file>

<file path=customXml/itemProps7.xml><?xml version="1.0" encoding="utf-8"?>
<ds:datastoreItem xmlns:ds="http://schemas.openxmlformats.org/officeDocument/2006/customXml" ds:itemID="{1A27086F-BFCE-471D-BB7E-09F8E820CD29}">
  <ds:schemaRefs/>
</ds:datastoreItem>
</file>

<file path=customXml/itemProps8.xml><?xml version="1.0" encoding="utf-8"?>
<ds:datastoreItem xmlns:ds="http://schemas.openxmlformats.org/officeDocument/2006/customXml" ds:itemID="{06823042-0F5F-4802-8A83-6A68DA898712}">
  <ds:schemaRefs/>
</ds:datastoreItem>
</file>

<file path=customXml/itemProps9.xml><?xml version="1.0" encoding="utf-8"?>
<ds:datastoreItem xmlns:ds="http://schemas.openxmlformats.org/officeDocument/2006/customXml" ds:itemID="{836270A9-5A89-437C-B5BE-42758E6FD66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Dataset</vt:lpstr>
      <vt:lpstr>Analysis</vt:lpstr>
      <vt:lpstr>Dashboard</vt:lpstr>
      <vt:lpstr>Forecast</vt:lpstr>
      <vt:lpstr>Forecast.est</vt:lpstr>
      <vt:lpstr>Helper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2025-09-01T20:55:08Z</dcterms:created>
  <dcterms:modified xsi:type="dcterms:W3CDTF">2025-09-03T22:12:46Z</dcterms:modified>
</cp:coreProperties>
</file>