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Adaptive Case for Ps4 Controller/Documentation/Working_Documents/"/>
    </mc:Choice>
  </mc:AlternateContent>
  <xr:revisionPtr revIDLastSave="227" documentId="11_DC0E2523FAFE28515E8D5C5A1D4A6B02C3B15AFA" xr6:coauthVersionLast="47" xr6:coauthVersionMax="47" xr10:uidLastSave="{20FB880E-299B-4371-A221-56F6504BFFBA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I14" i="1"/>
  <c r="I15" i="1"/>
  <c r="J2" i="1"/>
  <c r="L2" i="1" l="1"/>
  <c r="I10" i="1"/>
  <c r="I11" i="1"/>
  <c r="I12" i="1"/>
  <c r="I13" i="1"/>
  <c r="I9" i="1"/>
  <c r="I2" i="1" s="1"/>
</calcChain>
</file>

<file path=xl/sharedStrings.xml><?xml version="1.0" encoding="utf-8"?>
<sst xmlns="http://schemas.openxmlformats.org/spreadsheetml/2006/main" count="58" uniqueCount="44">
  <si>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</si>
  <si>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</si>
  <si>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</si>
  <si>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</si>
  <si>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</si>
  <si>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</si>
  <si>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</si>
  <si>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</si>
  <si>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</si>
  <si>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</si>
  <si>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</si>
  <si>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</si>
  <si>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</si>
  <si>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</si>
  <si>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</si>
  <si>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</si>
  <si>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</si>
  <si>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</si>
  <si>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</si>
  <si>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</si>
  <si>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</si>
  <si>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</si>
  <si>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</si>
  <si>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</si>
  <si>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PLA</t>
  </si>
  <si>
    <t>Custom Printed Circuit Board (PCB)</t>
  </si>
  <si>
    <t>Tools for Assembly</t>
  </si>
  <si>
    <t>Alternatives (if there are other sources for some parts link them below)</t>
  </si>
  <si>
    <t>Part and description</t>
  </si>
  <si>
    <t>Last Updated: 2023-Jan-27</t>
  </si>
  <si>
    <t>All_Button_Faces.stl</t>
  </si>
  <si>
    <t>Button_Tails.stl</t>
  </si>
  <si>
    <t>Case.stl</t>
  </si>
  <si>
    <t>Dock.stl</t>
  </si>
  <si>
    <t>Face.stl</t>
  </si>
  <si>
    <t>Joystick.stl</t>
  </si>
  <si>
    <t>Trigger.stl</t>
  </si>
  <si>
    <t>Not Required</t>
  </si>
  <si>
    <t>Adaptive Case for PS4 Controller</t>
  </si>
  <si>
    <t>Super Glue</t>
  </si>
  <si>
    <t>Tape</t>
  </si>
  <si>
    <t>Zip Tie</t>
  </si>
  <si>
    <t>Safety Knife</t>
  </si>
  <si>
    <t xml:space="preserve">PETG (PLA if unavalible)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</si>
</sst>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0" borderId="7" xfId="0" applyBorder="1"/>
    <xf numFmtId="0" fontId="0" fillId="8" borderId="1" xfId="0" applyFill="1" applyBorder="1"/>
    <xf numFmtId="0" fontId="0" fillId="9" borderId="0" xfId="0" applyFill="1"/>
    <xf numFmtId="44" fontId="3" fillId="6" borderId="0" xfId="0" applyNumberFormat="1" applyFont="1" applyFill="1"/>
    <xf numFmtId="1" fontId="0" fillId="0" borderId="0" xfId="1" applyNumberFormat="1" applyFont="1"/>
    <xf numFmtId="44" fontId="0" fillId="0" borderId="0" xfId="0" applyNumberFormat="1"/>
    <xf numFmtId="0" fontId="0" fillId="5" borderId="8" xfId="0" applyFill="1" applyBorder="1"/>
    <xf numFmtId="44" fontId="0" fillId="9" borderId="0" xfId="0" applyNumberFormat="1" applyFill="1"/>
    <xf numFmtId="44" fontId="0" fillId="8" borderId="9" xfId="1" applyFont="1" applyFill="1" applyBorder="1"/>
    <xf numFmtId="0" fontId="0" fillId="0" borderId="5" xfId="0" applyBorder="1"/>
    <xf numFmtId="0" fontId="3" fillId="0" borderId="12" xfId="0" applyFont="1" applyBorder="1"/>
    <xf numFmtId="0" fontId="0" fillId="0" borderId="12" xfId="0" applyBorder="1"/>
    <xf numFmtId="44" fontId="3" fillId="6" borderId="12" xfId="0" applyNumberFormat="1" applyFont="1" applyFill="1" applyBorder="1"/>
    <xf numFmtId="0" fontId="0" fillId="0" borderId="9" xfId="0" applyBorder="1"/>
    <xf numFmtId="0" fontId="0" fillId="8" borderId="6" xfId="0" applyFill="1" applyBorder="1"/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44" fontId="0" fillId="0" borderId="3" xfId="1" applyFont="1" applyFill="1" applyBorder="1"/>
    <xf numFmtId="0" fontId="0" fillId="10" borderId="3" xfId="0" applyFill="1" applyBorder="1"/>
    <xf numFmtId="0" fontId="0" fillId="0" borderId="0" xfId="0" applyAlignment="1">
      <alignment horizontal="left" vertical="center" wrapText="1"/>
    </xf>
    <xf numFmtId="0" fontId="7" fillId="5" borderId="5" xfId="0" applyFont="1" applyFill="1" applyBorder="1"/>
    <xf numFmtId="0" fontId="7" fillId="5" borderId="9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0" fillId="5" borderId="5" xfId="0" applyFill="1" applyBorder="1"/>
    <xf numFmtId="0" fontId="0" fillId="5" borderId="9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C22" sqref="C22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4.799999999999997" x14ac:dyDescent="0.55000000000000004">
      <c r="A1" s="1" t="s">
        <v>38</v>
      </c>
      <c r="I1" s="20" t="s">
        <v>0</v>
      </c>
      <c r="J1" s="2" t="s">
        <v>1</v>
      </c>
      <c r="K1" s="3" t="s">
        <v>2</v>
      </c>
      <c r="L1" s="4" t="s">
        <v>3</v>
      </c>
    </row>
    <row r="2" spans="1:14" ht="18.600000000000001" thickBot="1" x14ac:dyDescent="0.4">
      <c r="A2" s="12" t="s">
        <v>4</v>
      </c>
      <c r="C2" s="11" t="s">
        <v>29</v>
      </c>
      <c r="I2" s="25">
        <f>SUM(I5:I6,I9:I15)</f>
        <v>7.4999999999999991</v>
      </c>
      <c r="J2" s="5">
        <f>SUM(J5:J7)+J15</f>
        <v>0</v>
      </c>
      <c r="K2" s="16">
        <f>SUM(H9:H15)/60</f>
        <v>38.333333333333336</v>
      </c>
      <c r="L2" s="6">
        <f>SUM(E9:E13)</f>
        <v>208</v>
      </c>
    </row>
    <row r="3" spans="1:14" ht="16.2" thickBot="1" x14ac:dyDescent="0.35">
      <c r="A3" s="38" t="s">
        <v>5</v>
      </c>
      <c r="B3" s="39"/>
    </row>
    <row r="4" spans="1:14" ht="15" thickBot="1" x14ac:dyDescent="0.3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/>
      <c r="M4" s="7"/>
    </row>
    <row r="5" spans="1:14" x14ac:dyDescent="0.3">
      <c r="B5" t="s">
        <v>37</v>
      </c>
      <c r="G5" s="22"/>
      <c r="H5" s="14"/>
      <c r="I5" s="14"/>
      <c r="J5" s="23"/>
    </row>
    <row r="6" spans="1:14" ht="15" thickBot="1" x14ac:dyDescent="0.35">
      <c r="C6" s="18"/>
      <c r="G6" s="22"/>
      <c r="H6" s="14"/>
      <c r="I6" s="14"/>
      <c r="J6" s="23"/>
    </row>
    <row r="7" spans="1:14" ht="15" thickBot="1" x14ac:dyDescent="0.35">
      <c r="A7" s="40" t="s">
        <v>17</v>
      </c>
      <c r="B7" s="41"/>
      <c r="C7" s="26">
        <v>25</v>
      </c>
      <c r="F7" s="9"/>
      <c r="G7" s="9"/>
      <c r="H7" s="15"/>
      <c r="I7" s="15"/>
      <c r="N7" s="8"/>
    </row>
    <row r="8" spans="1:14" ht="15" thickBot="1" x14ac:dyDescent="0.35">
      <c r="A8" t="s">
        <v>6</v>
      </c>
      <c r="B8" s="7" t="s">
        <v>18</v>
      </c>
      <c r="C8" s="17" t="s">
        <v>19</v>
      </c>
      <c r="D8" s="7" t="s">
        <v>9</v>
      </c>
      <c r="E8" s="7" t="s">
        <v>20</v>
      </c>
      <c r="F8" s="24" t="s">
        <v>21</v>
      </c>
      <c r="G8" s="7"/>
      <c r="H8" s="13" t="s">
        <v>22</v>
      </c>
      <c r="I8" s="13" t="s">
        <v>23</v>
      </c>
      <c r="K8" s="7" t="s">
        <v>16</v>
      </c>
    </row>
    <row r="9" spans="1:14" ht="15" thickBot="1" x14ac:dyDescent="0.35">
      <c r="B9" s="33" t="s">
        <v>30</v>
      </c>
      <c r="C9" t="s">
        <v>24</v>
      </c>
      <c r="D9">
        <v>1</v>
      </c>
      <c r="E9">
        <v>7</v>
      </c>
      <c r="F9">
        <v>65</v>
      </c>
      <c r="H9" s="36">
        <v>65</v>
      </c>
      <c r="I9" s="14">
        <f t="shared" ref="I9:I15" si="0">(E9/1000)*$C$7</f>
        <v>0.17500000000000002</v>
      </c>
    </row>
    <row r="10" spans="1:14" ht="15" thickBot="1" x14ac:dyDescent="0.35">
      <c r="B10" s="34" t="s">
        <v>31</v>
      </c>
      <c r="C10" t="s">
        <v>43</v>
      </c>
      <c r="D10">
        <v>1</v>
      </c>
      <c r="E10">
        <v>3</v>
      </c>
      <c r="F10">
        <v>32</v>
      </c>
      <c r="H10" s="36">
        <v>32</v>
      </c>
      <c r="I10" s="14">
        <f t="shared" si="0"/>
        <v>7.4999999999999997E-2</v>
      </c>
    </row>
    <row r="11" spans="1:14" ht="15" thickBot="1" x14ac:dyDescent="0.35">
      <c r="B11" s="34" t="s">
        <v>32</v>
      </c>
      <c r="C11" t="s">
        <v>24</v>
      </c>
      <c r="D11">
        <v>1</v>
      </c>
      <c r="E11">
        <v>71</v>
      </c>
      <c r="F11">
        <v>596</v>
      </c>
      <c r="H11" s="36">
        <v>596</v>
      </c>
      <c r="I11" s="14">
        <f t="shared" si="0"/>
        <v>1.7749999999999999</v>
      </c>
    </row>
    <row r="12" spans="1:14" ht="15" thickBot="1" x14ac:dyDescent="0.35">
      <c r="B12" s="34" t="s">
        <v>33</v>
      </c>
      <c r="C12" t="s">
        <v>24</v>
      </c>
      <c r="D12">
        <v>1</v>
      </c>
      <c r="E12">
        <v>31</v>
      </c>
      <c r="F12">
        <v>224</v>
      </c>
      <c r="H12" s="36">
        <v>224</v>
      </c>
      <c r="I12" s="14">
        <f t="shared" si="0"/>
        <v>0.77500000000000002</v>
      </c>
    </row>
    <row r="13" spans="1:14" ht="15" thickBot="1" x14ac:dyDescent="0.35">
      <c r="B13" s="34" t="s">
        <v>34</v>
      </c>
      <c r="C13" t="s">
        <v>24</v>
      </c>
      <c r="D13">
        <v>1</v>
      </c>
      <c r="E13">
        <v>96</v>
      </c>
      <c r="F13">
        <v>610</v>
      </c>
      <c r="H13" s="36">
        <v>610</v>
      </c>
      <c r="I13" s="14">
        <f t="shared" si="0"/>
        <v>2.4</v>
      </c>
    </row>
    <row r="14" spans="1:14" ht="15" thickBot="1" x14ac:dyDescent="0.35">
      <c r="B14" s="34" t="s">
        <v>35</v>
      </c>
      <c r="C14" t="s">
        <v>24</v>
      </c>
      <c r="D14">
        <v>1</v>
      </c>
      <c r="E14">
        <v>47</v>
      </c>
      <c r="F14">
        <v>389</v>
      </c>
      <c r="H14" s="36">
        <v>389</v>
      </c>
      <c r="I14" s="14">
        <f t="shared" si="0"/>
        <v>1.175</v>
      </c>
    </row>
    <row r="15" spans="1:14" ht="15" thickBot="1" x14ac:dyDescent="0.35">
      <c r="B15" s="34" t="s">
        <v>36</v>
      </c>
      <c r="C15" t="s">
        <v>24</v>
      </c>
      <c r="D15">
        <v>1</v>
      </c>
      <c r="E15">
        <v>45</v>
      </c>
      <c r="F15">
        <v>384</v>
      </c>
      <c r="H15" s="36">
        <v>384</v>
      </c>
      <c r="I15" s="14">
        <f t="shared" si="0"/>
        <v>1.125</v>
      </c>
    </row>
    <row r="16" spans="1:14" ht="15" thickBot="1" x14ac:dyDescent="0.35">
      <c r="A16" s="42" t="s">
        <v>25</v>
      </c>
      <c r="B16" s="43"/>
      <c r="I16" s="35"/>
    </row>
    <row r="17" spans="1:14" ht="15" thickBot="1" x14ac:dyDescent="0.35">
      <c r="A17" s="27" t="s">
        <v>6</v>
      </c>
      <c r="B17" s="28" t="s">
        <v>18</v>
      </c>
      <c r="C17" s="29"/>
      <c r="D17" s="29" t="s">
        <v>9</v>
      </c>
      <c r="E17" s="29"/>
      <c r="F17" s="29"/>
      <c r="G17" s="29"/>
      <c r="H17" s="29"/>
      <c r="I17" s="30"/>
      <c r="J17" s="29"/>
      <c r="K17" s="31"/>
    </row>
    <row r="18" spans="1:14" x14ac:dyDescent="0.3">
      <c r="B18" s="37" t="s">
        <v>37</v>
      </c>
      <c r="I18" s="21"/>
    </row>
    <row r="19" spans="1:14" ht="15" thickBot="1" x14ac:dyDescent="0.35">
      <c r="I19" s="21"/>
    </row>
    <row r="20" spans="1:14" ht="15" thickBot="1" x14ac:dyDescent="0.35">
      <c r="A20" s="40" t="s">
        <v>26</v>
      </c>
      <c r="B20" s="41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B21" t="s">
        <v>39</v>
      </c>
    </row>
    <row r="22" spans="1:14" x14ac:dyDescent="0.3">
      <c r="B22" t="s">
        <v>40</v>
      </c>
    </row>
    <row r="23" spans="1:14" x14ac:dyDescent="0.3">
      <c r="B23" t="s">
        <v>41</v>
      </c>
    </row>
    <row r="24" spans="1:14" x14ac:dyDescent="0.3">
      <c r="B24" t="s">
        <v>42</v>
      </c>
    </row>
    <row r="26" spans="1:14" ht="15" thickBot="1" x14ac:dyDescent="0.35"/>
    <row r="27" spans="1:14" ht="15" thickBot="1" x14ac:dyDescent="0.35">
      <c r="A27" s="44" t="s">
        <v>27</v>
      </c>
      <c r="B27" s="45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5" thickBot="1" x14ac:dyDescent="0.35">
      <c r="A28" s="19" t="s">
        <v>6</v>
      </c>
      <c r="B28" s="32" t="s">
        <v>28</v>
      </c>
      <c r="C28" s="19"/>
      <c r="D28" s="19"/>
      <c r="E28" s="19"/>
      <c r="F28" s="19"/>
      <c r="G28" s="19"/>
      <c r="H28" s="19"/>
      <c r="I28" s="19"/>
      <c r="J28" s="19"/>
      <c r="K28" s="19" t="s">
        <v>16</v>
      </c>
    </row>
  </sheetData>
  <mergeCells count="5">
    <mergeCell ref="A3:B3"/>
    <mergeCell ref="A7:B7"/>
    <mergeCell ref="A16:B16"/>
    <mergeCell ref="A20:B20"/>
    <mergeCell ref="A27:B2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Erik Steinthorson</cp:lastModifiedBy>
  <cp:revision/>
  <dcterms:created xsi:type="dcterms:W3CDTF">2021-04-20T01:54:08Z</dcterms:created>
  <dcterms:modified xsi:type="dcterms:W3CDTF">2023-01-24T23:30:49Z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