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4"/>
  <workbookPr/>
  <mc:AlternateContent xmlns:mc="http://schemas.openxmlformats.org/markup-compatibility/2006">
    <mc:Choice Requires="x15">
      <x15ac:absPath xmlns:x15ac="http://schemas.microsoft.com/office/spreadsheetml/2010/11/ac" url="C:\DownLoad\BaiTap.exe\Chuyên Nghành IT\Kiểm thử phần mềm\Bai_Tap_Lab\lab5\"/>
    </mc:Choice>
  </mc:AlternateContent>
  <xr:revisionPtr revIDLastSave="0" documentId="13_ncr:1_{82AD87FB-8B9D-4560-A6D8-5C8FD071AE1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ver" sheetId="1" r:id="rId1"/>
    <sheet name="Test case list" sheetId="2" r:id="rId2"/>
    <sheet name="Product Number" sheetId="3" r:id="rId3"/>
    <sheet name="Profit Margin" sheetId="4" r:id="rId4"/>
    <sheet name="Test Re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C6" i="4" s="1"/>
  <c r="D6" i="4"/>
  <c r="B6" i="4"/>
  <c r="A6" i="4"/>
  <c r="E6" i="3"/>
  <c r="C6" i="3" s="1"/>
  <c r="D6" i="3"/>
  <c r="B6" i="3"/>
  <c r="A6" i="3"/>
  <c r="D4" i="2"/>
  <c r="D3" i="2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*A: Add
  M: Modify
  D: Delete
</t>
        </r>
      </text>
    </comment>
  </commentList>
</comments>
</file>

<file path=xl/sharedStrings.xml><?xml version="1.0" encoding="utf-8"?>
<sst xmlns="http://schemas.openxmlformats.org/spreadsheetml/2006/main" count="161" uniqueCount="109">
  <si>
    <t>TEST CASE</t>
  </si>
  <si>
    <t>Project Name</t>
  </si>
  <si>
    <t>Counter Sales System</t>
  </si>
  <si>
    <t>Creator</t>
  </si>
  <si>
    <t>Viết Vinh</t>
  </si>
  <si>
    <t>Project Code</t>
  </si>
  <si>
    <t>BT05</t>
  </si>
  <si>
    <t>Reviewer/Approver</t>
  </si>
  <si>
    <t>Document Code</t>
  </si>
  <si>
    <t>Issue Date</t>
  </si>
  <si>
    <t>Version</t>
  </si>
  <si>
    <t>v1.0</t>
  </si>
  <si>
    <t>Record of change</t>
  </si>
  <si>
    <t>Effective Date</t>
  </si>
  <si>
    <t>Change Item</t>
  </si>
  <si>
    <t>*A,D,M</t>
  </si>
  <si>
    <t>Change description</t>
  </si>
  <si>
    <t>Reference</t>
  </si>
  <si>
    <t>Initial version</t>
  </si>
  <si>
    <t>A</t>
  </si>
  <si>
    <t>Create new Test Case documents for Counter Sales System (Product Number &amp; Profit Margin).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</si>
  <si>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</si>
  <si>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</si>
  <si>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</si>
  <si>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</si>
  <si>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</si>
  <si>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</si>
  <si>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</si>
  <si>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</si>
  <si>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</si>
  <si>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Product Number Validation</t>
  </si>
  <si>
    <t>Product Number</t>
  </si>
  <si>
    <t>Checking for 10-digit length (ON/OFF) and format requirements (Numeric/Item not found).</t>
  </si>
  <si>
    <t>Profit Margin Validation</t>
  </si>
  <si>
    <t>Profit Margin</t>
  </si>
  <si>
    <t>Checking for minimum Profit Margin requirement (&gt;= 30% ON/OFF boundary).</t>
  </si>
  <si>
    <t>Module Code</t>
  </si>
  <si>
    <t>MOD_PRODUCT_NUMBER</t>
  </si>
  <si>
    <t>Test requirement</t>
  </si>
  <si>
    <t>Checking Product Number validation: 10 digits length (ON/OFF), format (numeric), and business logic ('Item not found').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</si>
  <si>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</si>
  <si>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</si>
  <si>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</si>
  <si>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</si>
  <si>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</si>
  <si>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</si>
  <si>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</si>
  <si>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</si>
  <si>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</si>
  <si>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</si>
  <si>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Test data</t>
  </si>
  <si>
    <t>Result</t>
  </si>
  <si>
    <t>TC-PN-001</t>
  </si>
  <si>
    <t>Product No. Hợp lệ: Kiểm tra độ dài 10 chữ số (ON Boundary)</t>
  </si>
  <si>
    <t>1. Bắt đầu giao dịch mới. 
2. Nhập Product Number. 
3. Xác nhận sản phẩm.</t>
  </si>
  <si>
    <t>Hệ thống chấp nhận Product Number và chuyển sang bước tiếp theo (tìm thấy sản phẩm).</t>
  </si>
  <si>
    <t>Product Number:
1234567890</t>
  </si>
  <si>
    <t>TC-PN-002</t>
  </si>
  <si>
    <t>Product No. Hợp lệ: Kiểm tra có số 0 đứng đầu (Leading zeros).</t>
  </si>
  <si>
    <t>Hệ thống chấp nhận Product Number và tìm thấy sản phẩm.</t>
  </si>
  <si>
    <t>Product Number:
0000000001</t>
  </si>
  <si>
    <t>TC-PN-003</t>
  </si>
  <si>
    <t>Product No. Không hợp lệ: Độ dài 9 chữ số (BVA OFF - dưới Min).</t>
  </si>
  <si>
    <t>Hệ thống hiển thị lỗi: Product Number must be 10 digits.</t>
  </si>
  <si>
    <t>Product Number: 123456789</t>
  </si>
  <si>
    <t>TC-PN-004</t>
  </si>
  <si>
    <t>Product No. Không hợp lệ: Độ dài 11 chữ số (BVA OFF - trên Max).</t>
  </si>
  <si>
    <t>Product Number: 12345678901</t>
  </si>
  <si>
    <t>TC-PN-005</t>
  </si>
  <si>
    <t>Product No. Không hợp lệ: Sai định dạng (có ký tự chữ).</t>
  </si>
  <si>
    <t>Hệ thống hiển thị lỗi: Product Number must be numeric.</t>
  </si>
  <si>
    <t>Product Number: A123456789</t>
  </si>
  <si>
    <t>TC-PN-006</t>
  </si>
  <si>
    <t>Nghiệp vụ: Sản phẩm không tồn tại.</t>
  </si>
  <si>
    <t>Hệ thống hiển thị thông báo: 'Item not found'.</t>
  </si>
  <si>
    <t>Product Number: Mã không có trong DB.</t>
  </si>
  <si>
    <t>MOD_PROFIT_MARGIN</t>
  </si>
  <si>
    <t>Checking Profit Margin validation: Must be &gt;= 30% (ON/OFF Boundary)</t>
  </si>
  <si>
    <t>TC-PM-001</t>
  </si>
  <si>
    <t>Profit Margin (OFF): Lợi nhuận 29.99% (Ngay dưới mức tối thiểu 30%).</t>
  </si>
  <si>
    <t>1. Tạo giao dịch (WAC=$100). 
2. Thiết lập giá bán $129.99. 
3. Thử hoàn tất giao dịch.</t>
  </si>
  <si>
    <t>Hệ thống hiển thị lỗi: Profit Margin must be &gt;= 30%. Giao dịch bị từ chối.</t>
  </si>
  <si>
    <t>WAC (Chi phí): $100.00; New Price (Giá bán): $129.99</t>
  </si>
  <si>
    <t>TC-PM-002</t>
  </si>
  <si>
    <t>Profit Margin (ON): Lợi nhuận đúng 30% (Mức tối thiểu - Biên Hợp lệ).</t>
  </si>
  <si>
    <t>1. Tạo giao dịch (WAC=$100). 
2. Thiết lập giá bán $130.00. 
3. Thử hoàn tất giao dịch.</t>
  </si>
  <si>
    <t>Hệ thống chấp nhận giao dịch và cho phép hoàn tất.</t>
  </si>
  <si>
    <t>WAC: $100.00; New Price: $130.00</t>
  </si>
  <si>
    <t>TC-PM-003</t>
  </si>
  <si>
    <t>Profit Margin (IN): Lợi nhuận trên 30% (Giá trị hợp lệ bên trong)</t>
  </si>
  <si>
    <t>1. Tạo giao dịch (WAC=$100). 
2. Thiết lập giá bán $150.00. 
3. Thử hoàn tất giao dịch.</t>
  </si>
  <si>
    <t>WAC: $100.00; New Price: $150.00 (Margin 50%)</t>
  </si>
  <si>
    <t>TC-PM-004</t>
  </si>
  <si>
    <t>Profit Margin (Không hợp lệ): Lợi nhuận âm.</t>
  </si>
  <si>
    <t>1. Tạo giao dịch (WAC=$100). 
2. Thiết lập giá bán $90.00. 
3. Thử hoàn tất giao dịch.</t>
  </si>
  <si>
    <t>WAC: $100.00; New Price: $90.00 (Margin -10%)</t>
  </si>
  <si>
    <t>TEST REPORT</t>
  </si>
  <si>
    <t>Viết Vinh / Kỳ Vỹ</t>
  </si>
  <si>
    <t>BT05_TH_v1.0</t>
  </si>
  <si>
    <t>Notes</t>
  </si>
  <si>
    <t>&lt;List modules included in this release&gt; ex: Release 1 includes 2 modules: Module1 and Module2</t>
  </si>
  <si>
    <t>Module code</t>
  </si>
  <si>
    <t>Number of  test cases</t>
  </si>
  <si>
    <t>Module1</t>
  </si>
  <si>
    <t>Module2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</si>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</sst>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-mmm\-yy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MS PGothic"/>
    </font>
    <font>
      <b/>
      <sz val="20"/>
      <color theme="1"/>
      <name val="Tahoma"/>
    </font>
    <font>
      <sz val="10"/>
      <name val="Arial"/>
    </font>
    <font>
      <b/>
      <sz val="10"/>
      <color rgb="FF993300"/>
      <name val="Tahoma"/>
    </font>
    <font>
      <i/>
      <sz val="10"/>
      <color rgb="FF008000"/>
      <name val="Tahoma"/>
    </font>
    <font>
      <sz val="11"/>
      <color theme="1"/>
      <name val="Tahoma"/>
    </font>
    <font>
      <b/>
      <sz val="10"/>
      <color rgb="FFFFFFFF"/>
      <name val="Tahoma"/>
    </font>
    <font>
      <b/>
      <sz val="20"/>
      <color rgb="FF000000"/>
      <name val="Tahoma"/>
    </font>
    <font>
      <sz val="10"/>
      <color theme="1"/>
      <name val="Tahoma"/>
    </font>
    <font>
      <u/>
      <sz val="10"/>
      <color rgb="FF0000FF"/>
      <name val="Tahoma"/>
    </font>
    <font>
      <sz val="10"/>
      <color theme="1"/>
      <name val="Arial"/>
      <scheme val="minor"/>
    </font>
    <font>
      <u/>
      <sz val="10"/>
      <color rgb="FF0000FF"/>
      <name val="Tahoma"/>
    </font>
    <font>
      <sz val="11"/>
      <color theme="1"/>
      <name val="Arial"/>
      <scheme val="minor"/>
    </font>
    <font>
      <b/>
      <sz val="10"/>
      <color rgb="FFFFFFFF"/>
      <name val="Tahoma"/>
    </font>
    <font>
      <sz val="10"/>
      <color rgb="FFFFFFFF"/>
      <name val="Tahoma"/>
    </font>
    <font>
      <b/>
      <sz val="10"/>
      <color theme="1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10"/>
      <color rgb="FF0000FF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6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6" fillId="0" borderId="17" xfId="0" applyNumberFormat="1" applyFont="1" applyBorder="1" applyAlignment="1">
      <alignment vertical="center" wrapText="1"/>
    </xf>
    <xf numFmtId="49" fontId="7" fillId="0" borderId="18" xfId="0" applyNumberFormat="1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165" fontId="2" fillId="0" borderId="17" xfId="0" applyNumberFormat="1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20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9" fillId="2" borderId="4" xfId="0" applyFont="1" applyFill="1" applyBorder="1" applyAlignment="1">
      <alignment horizontal="left"/>
    </xf>
    <xf numFmtId="1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0" fontId="8" fillId="4" borderId="24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1" fontId="10" fillId="2" borderId="17" xfId="0" applyNumberFormat="1" applyFont="1" applyFill="1" applyBorder="1" applyAlignment="1">
      <alignment horizontal="right" vertical="center" wrapText="1"/>
    </xf>
    <xf numFmtId="49" fontId="10" fillId="2" borderId="18" xfId="0" applyNumberFormat="1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2" borderId="19" xfId="0" applyFont="1" applyFill="1" applyBorder="1" applyAlignment="1">
      <alignment vertical="center" wrapText="1"/>
    </xf>
    <xf numFmtId="0" fontId="12" fillId="2" borderId="18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0" fontId="14" fillId="2" borderId="18" xfId="0" applyFont="1" applyFill="1" applyBorder="1" applyAlignment="1">
      <alignment vertical="center" wrapText="1"/>
    </xf>
    <xf numFmtId="1" fontId="2" fillId="2" borderId="17" xfId="0" applyNumberFormat="1" applyFont="1" applyFill="1" applyBorder="1" applyAlignment="1">
      <alignment vertical="center" wrapText="1"/>
    </xf>
    <xf numFmtId="49" fontId="2" fillId="2" borderId="18" xfId="0" applyNumberFormat="1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1" fontId="2" fillId="2" borderId="20" xfId="0" applyNumberFormat="1" applyFont="1" applyFill="1" applyBorder="1" applyAlignment="1">
      <alignment vertical="center" wrapText="1"/>
    </xf>
    <xf numFmtId="49" fontId="2" fillId="2" borderId="21" xfId="0" applyNumberFormat="1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7" fillId="2" borderId="26" xfId="0" applyFont="1" applyFill="1" applyBorder="1" applyAlignment="1">
      <alignment wrapText="1"/>
    </xf>
    <xf numFmtId="0" fontId="17" fillId="2" borderId="30" xfId="0" applyFont="1" applyFill="1" applyBorder="1" applyAlignment="1">
      <alignment wrapText="1"/>
    </xf>
    <xf numFmtId="0" fontId="17" fillId="2" borderId="32" xfId="0" applyFont="1" applyFill="1" applyBorder="1" applyAlignment="1">
      <alignment wrapText="1"/>
    </xf>
    <xf numFmtId="0" fontId="17" fillId="2" borderId="30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wrapText="1"/>
    </xf>
    <xf numFmtId="0" fontId="17" fillId="2" borderId="36" xfId="0" applyFont="1" applyFill="1" applyBorder="1" applyAlignment="1">
      <alignment horizontal="center" wrapText="1"/>
    </xf>
    <xf numFmtId="0" fontId="10" fillId="2" borderId="37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0" fillId="2" borderId="0" xfId="0" applyFont="1" applyFill="1"/>
    <xf numFmtId="0" fontId="17" fillId="2" borderId="0" xfId="0" applyFont="1" applyFill="1"/>
    <xf numFmtId="0" fontId="5" fillId="2" borderId="42" xfId="0" applyFont="1" applyFill="1" applyBorder="1" applyAlignment="1">
      <alignment horizontal="left"/>
    </xf>
    <xf numFmtId="0" fontId="6" fillId="2" borderId="42" xfId="0" applyFont="1" applyFill="1" applyBorder="1" applyAlignment="1">
      <alignment horizontal="left"/>
    </xf>
    <xf numFmtId="0" fontId="5" fillId="2" borderId="42" xfId="0" applyFont="1" applyFill="1" applyBorder="1"/>
    <xf numFmtId="0" fontId="6" fillId="2" borderId="42" xfId="0" applyFont="1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8" fillId="3" borderId="4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2" xfId="0" applyFont="1" applyFill="1" applyBorder="1"/>
    <xf numFmtId="0" fontId="16" fillId="3" borderId="42" xfId="0" applyFont="1" applyFill="1" applyBorder="1" applyAlignment="1">
      <alignment horizontal="center"/>
    </xf>
    <xf numFmtId="0" fontId="8" fillId="3" borderId="42" xfId="0" applyFont="1" applyFill="1" applyBorder="1"/>
    <xf numFmtId="0" fontId="20" fillId="2" borderId="42" xfId="0" applyFont="1" applyFill="1" applyBorder="1" applyAlignment="1">
      <alignment horizontal="right"/>
    </xf>
    <xf numFmtId="0" fontId="20" fillId="2" borderId="42" xfId="0" applyFont="1" applyFill="1" applyBorder="1"/>
    <xf numFmtId="0" fontId="18" fillId="2" borderId="4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0" borderId="10" xfId="0" applyFont="1" applyBorder="1"/>
    <xf numFmtId="0" fontId="6" fillId="0" borderId="7" xfId="0" applyFont="1" applyBorder="1" applyAlignment="1">
      <alignment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1" xfId="0" applyNumberFormat="1" applyFont="1" applyFill="1" applyBorder="1"/>
    <xf numFmtId="0" fontId="4" fillId="0" borderId="23" xfId="0" applyFont="1" applyBorder="1"/>
    <xf numFmtId="0" fontId="6" fillId="2" borderId="1" xfId="0" applyFont="1" applyFill="1" applyBorder="1"/>
    <xf numFmtId="1" fontId="5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4" fillId="0" borderId="31" xfId="0" applyFont="1" applyBorder="1"/>
    <xf numFmtId="0" fontId="2" fillId="2" borderId="33" xfId="0" applyFont="1" applyFill="1" applyBorder="1"/>
    <xf numFmtId="0" fontId="4" fillId="0" borderId="34" xfId="0" applyFont="1" applyBorder="1"/>
    <xf numFmtId="0" fontId="4" fillId="0" borderId="35" xfId="0" applyFont="1" applyBorder="1"/>
    <xf numFmtId="0" fontId="17" fillId="2" borderId="1" xfId="0" applyFont="1" applyFill="1" applyBorder="1" applyAlignment="1">
      <alignment horizontal="center" wrapText="1"/>
    </xf>
    <xf numFmtId="0" fontId="10" fillId="2" borderId="40" xfId="0" applyFont="1" applyFill="1" applyBorder="1" applyAlignment="1">
      <alignment horizontal="center" wrapText="1"/>
    </xf>
    <xf numFmtId="0" fontId="4" fillId="0" borderId="41" xfId="0" applyFont="1" applyBorder="1"/>
    <xf numFmtId="0" fontId="6" fillId="2" borderId="27" xfId="0" applyFont="1" applyFill="1" applyBorder="1" applyAlignment="1">
      <alignment wrapText="1"/>
    </xf>
    <xf numFmtId="0" fontId="4" fillId="0" borderId="28" xfId="0" applyFont="1" applyBorder="1"/>
    <xf numFmtId="0" fontId="4" fillId="0" borderId="29" xfId="0" applyFont="1" applyBorder="1"/>
    <xf numFmtId="0" fontId="9" fillId="2" borderId="0" xfId="0" applyFont="1" applyFill="1" applyAlignment="1">
      <alignment horizontal="center"/>
    </xf>
    <xf numFmtId="0" fontId="0" fillId="0" borderId="0" xfId="0"/>
    <xf numFmtId="0" fontId="6" fillId="2" borderId="43" xfId="0" applyFont="1" applyFill="1" applyBorder="1" applyAlignment="1">
      <alignment horizontal="left"/>
    </xf>
    <xf numFmtId="0" fontId="4" fillId="0" borderId="45" xfId="0" applyFont="1" applyBorder="1"/>
    <xf numFmtId="0" fontId="18" fillId="2" borderId="43" xfId="0" applyFont="1" applyFill="1" applyBorder="1" applyAlignment="1">
      <alignment horizontal="left"/>
    </xf>
    <xf numFmtId="0" fontId="4" fillId="0" borderId="44" xfId="0" applyFont="1" applyBorder="1"/>
    <xf numFmtId="164" fontId="19" fillId="2" borderId="4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.109375" customWidth="1"/>
    <col min="2" max="2" width="20.44140625" customWidth="1"/>
    <col min="3" max="3" width="9.109375" customWidth="1"/>
    <col min="4" max="4" width="14.109375" customWidth="1"/>
    <col min="5" max="5" width="8" customWidth="1"/>
    <col min="6" max="6" width="31.33203125" customWidth="1"/>
    <col min="7" max="7" width="30.6640625" customWidth="1"/>
  </cols>
  <sheetData>
    <row r="1" spans="1:26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 customHeight="1" x14ac:dyDescent="0.25">
      <c r="A2" s="1"/>
      <c r="B2" s="2"/>
      <c r="C2" s="77" t="s">
        <v>0</v>
      </c>
      <c r="D2" s="78"/>
      <c r="E2" s="78"/>
      <c r="F2" s="78"/>
      <c r="G2" s="7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3"/>
      <c r="C3" s="4"/>
      <c r="D3" s="4"/>
      <c r="E3" s="4"/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1"/>
      <c r="B4" s="5" t="s">
        <v>1</v>
      </c>
      <c r="C4" s="80" t="s">
        <v>2</v>
      </c>
      <c r="D4" s="78"/>
      <c r="E4" s="79"/>
      <c r="F4" s="5" t="s">
        <v>3</v>
      </c>
      <c r="G4" s="6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 x14ac:dyDescent="0.25">
      <c r="A5" s="1"/>
      <c r="B5" s="5" t="s">
        <v>5</v>
      </c>
      <c r="C5" s="80" t="s">
        <v>6</v>
      </c>
      <c r="D5" s="78"/>
      <c r="E5" s="79"/>
      <c r="F5" s="5" t="s">
        <v>7</v>
      </c>
      <c r="G5" s="6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8" x14ac:dyDescent="0.25">
      <c r="A6" s="1"/>
      <c r="B6" s="81" t="s">
        <v>8</v>
      </c>
      <c r="C6" s="83" t="str">
        <f>C5&amp;"_"&amp;"TH"&amp;"_"&amp;"v1.0"</f>
        <v>BT05_TH_v1.0</v>
      </c>
      <c r="D6" s="84"/>
      <c r="E6" s="85"/>
      <c r="F6" s="5" t="s">
        <v>9</v>
      </c>
      <c r="G6" s="7">
        <v>45951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1"/>
      <c r="B7" s="82"/>
      <c r="C7" s="86"/>
      <c r="D7" s="87"/>
      <c r="E7" s="88"/>
      <c r="F7" s="5" t="s">
        <v>10</v>
      </c>
      <c r="G7" s="6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1"/>
      <c r="B8" s="3"/>
      <c r="C8" s="4"/>
      <c r="D8" s="4"/>
      <c r="E8" s="4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1"/>
      <c r="B9" s="4"/>
      <c r="C9" s="4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 x14ac:dyDescent="0.25">
      <c r="A10" s="1"/>
      <c r="B10" s="8" t="s">
        <v>12</v>
      </c>
      <c r="C10" s="4"/>
      <c r="D10" s="4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/>
      <c r="B11" s="9" t="s">
        <v>13</v>
      </c>
      <c r="C11" s="10" t="s">
        <v>10</v>
      </c>
      <c r="D11" s="10" t="s">
        <v>14</v>
      </c>
      <c r="E11" s="10" t="s">
        <v>15</v>
      </c>
      <c r="F11" s="10" t="s">
        <v>16</v>
      </c>
      <c r="G11" s="11" t="s">
        <v>17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 x14ac:dyDescent="0.25">
      <c r="A12" s="1"/>
      <c r="B12" s="12">
        <v>45951</v>
      </c>
      <c r="C12" s="13" t="s">
        <v>11</v>
      </c>
      <c r="D12" s="14" t="s">
        <v>18</v>
      </c>
      <c r="E12" s="14" t="s">
        <v>19</v>
      </c>
      <c r="F12" s="15" t="s">
        <v>20</v>
      </c>
      <c r="G12" s="16" t="s">
        <v>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 x14ac:dyDescent="0.25">
      <c r="A13" s="1"/>
      <c r="B13" s="17"/>
      <c r="C13" s="18"/>
      <c r="D13" s="19"/>
      <c r="E13" s="19"/>
      <c r="F13" s="19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x14ac:dyDescent="0.25">
      <c r="A14" s="1"/>
      <c r="B14" s="17"/>
      <c r="C14" s="18"/>
      <c r="D14" s="19"/>
      <c r="E14" s="19"/>
      <c r="F14" s="19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1"/>
      <c r="B15" s="17"/>
      <c r="C15" s="18"/>
      <c r="D15" s="19"/>
      <c r="E15" s="19"/>
      <c r="F15" s="19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1"/>
      <c r="B16" s="17"/>
      <c r="C16" s="18"/>
      <c r="D16" s="19"/>
      <c r="E16" s="19"/>
      <c r="F16" s="19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 x14ac:dyDescent="0.25">
      <c r="A17" s="1"/>
      <c r="B17" s="17"/>
      <c r="C17" s="18"/>
      <c r="D17" s="19"/>
      <c r="E17" s="19"/>
      <c r="F17" s="19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21"/>
      <c r="C18" s="22"/>
      <c r="D18" s="23"/>
      <c r="E18" s="23"/>
      <c r="F18" s="23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F37"/>
  <sheetViews>
    <sheetView workbookViewId="0"/>
  </sheetViews>
  <sheetFormatPr defaultColWidth="12.6640625" defaultRowHeight="15.75" customHeight="1" x14ac:dyDescent="0.25"/>
  <cols>
    <col min="1" max="1" width="2.77734375" customWidth="1"/>
    <col min="2" max="2" width="10.6640625" customWidth="1"/>
    <col min="3" max="3" width="25.88671875" customWidth="1"/>
    <col min="4" max="4" width="17.44140625" customWidth="1"/>
    <col min="5" max="5" width="28.44140625" customWidth="1"/>
    <col min="6" max="6" width="30.44140625" customWidth="1"/>
  </cols>
  <sheetData>
    <row r="1" spans="2:6" ht="15.75" customHeight="1" x14ac:dyDescent="0.4">
      <c r="D1" s="25" t="s">
        <v>22</v>
      </c>
    </row>
    <row r="3" spans="2:6" x14ac:dyDescent="0.25">
      <c r="B3" s="89" t="s">
        <v>1</v>
      </c>
      <c r="C3" s="90"/>
      <c r="D3" s="91" t="str">
        <f>Cover!C4</f>
        <v>Counter Sales System</v>
      </c>
      <c r="E3" s="78"/>
      <c r="F3" s="79"/>
    </row>
    <row r="4" spans="2:6" x14ac:dyDescent="0.25">
      <c r="B4" s="89" t="s">
        <v>5</v>
      </c>
      <c r="C4" s="90"/>
      <c r="D4" s="91" t="str">
        <f>Cover!C5</f>
        <v>BT05</v>
      </c>
      <c r="E4" s="78"/>
      <c r="F4" s="79"/>
    </row>
    <row r="5" spans="2:6" x14ac:dyDescent="0.25">
      <c r="B5" s="92" t="s">
        <v>23</v>
      </c>
      <c r="C5" s="79"/>
      <c r="D5" s="93" t="s">
        <v>24</v>
      </c>
      <c r="E5" s="78"/>
      <c r="F5" s="79"/>
    </row>
    <row r="8" spans="2:6" x14ac:dyDescent="0.25">
      <c r="B8" s="26" t="s">
        <v>25</v>
      </c>
      <c r="C8" s="27" t="s">
        <v>26</v>
      </c>
      <c r="D8" s="27" t="s">
        <v>27</v>
      </c>
      <c r="E8" s="28" t="s">
        <v>28</v>
      </c>
      <c r="F8" s="29" t="s">
        <v>29</v>
      </c>
    </row>
    <row r="9" spans="2:6" x14ac:dyDescent="0.25">
      <c r="B9" s="30">
        <v>1</v>
      </c>
      <c r="C9" s="31" t="s">
        <v>30</v>
      </c>
      <c r="D9" s="32" t="s">
        <v>31</v>
      </c>
      <c r="E9" s="33" t="s">
        <v>32</v>
      </c>
      <c r="F9" s="34"/>
    </row>
    <row r="10" spans="2:6" x14ac:dyDescent="0.25">
      <c r="B10" s="30">
        <v>2</v>
      </c>
      <c r="C10" s="31" t="s">
        <v>33</v>
      </c>
      <c r="D10" s="32" t="s">
        <v>34</v>
      </c>
      <c r="E10" s="35" t="s">
        <v>35</v>
      </c>
      <c r="F10" s="34"/>
    </row>
    <row r="11" spans="2:6" x14ac:dyDescent="0.25">
      <c r="B11" s="30"/>
      <c r="C11" s="31"/>
      <c r="D11" s="36"/>
      <c r="E11" s="37"/>
      <c r="F11" s="34"/>
    </row>
    <row r="12" spans="2:6" x14ac:dyDescent="0.25">
      <c r="B12" s="30"/>
      <c r="C12" s="31"/>
      <c r="D12" s="36"/>
      <c r="F12" s="34"/>
    </row>
    <row r="13" spans="2:6" x14ac:dyDescent="0.25">
      <c r="B13" s="30"/>
      <c r="C13" s="31"/>
      <c r="D13" s="36"/>
      <c r="E13" s="37"/>
      <c r="F13" s="34"/>
    </row>
    <row r="14" spans="2:6" x14ac:dyDescent="0.25">
      <c r="B14" s="38"/>
      <c r="C14" s="39"/>
      <c r="D14" s="40"/>
      <c r="E14" s="37"/>
      <c r="F14" s="34"/>
    </row>
    <row r="15" spans="2:6" x14ac:dyDescent="0.25">
      <c r="B15" s="38"/>
      <c r="C15" s="39"/>
      <c r="D15" s="40"/>
      <c r="E15" s="37"/>
      <c r="F15" s="34"/>
    </row>
    <row r="16" spans="2:6" x14ac:dyDescent="0.25">
      <c r="B16" s="38"/>
      <c r="C16" s="39"/>
      <c r="D16" s="40"/>
      <c r="E16" s="37"/>
      <c r="F16" s="34"/>
    </row>
    <row r="17" spans="2:6" x14ac:dyDescent="0.25">
      <c r="B17" s="38"/>
      <c r="C17" s="39"/>
      <c r="D17" s="40"/>
      <c r="E17" s="37"/>
      <c r="F17" s="34"/>
    </row>
    <row r="18" spans="2:6" x14ac:dyDescent="0.25">
      <c r="B18" s="38"/>
      <c r="C18" s="39"/>
      <c r="D18" s="40"/>
      <c r="E18" s="37"/>
      <c r="F18" s="34"/>
    </row>
    <row r="19" spans="2:6" x14ac:dyDescent="0.25">
      <c r="B19" s="38"/>
      <c r="C19" s="39"/>
      <c r="D19" s="40"/>
      <c r="E19" s="37"/>
      <c r="F19" s="34"/>
    </row>
    <row r="20" spans="2:6" x14ac:dyDescent="0.25">
      <c r="B20" s="38"/>
      <c r="C20" s="39"/>
      <c r="D20" s="40"/>
      <c r="E20" s="37"/>
      <c r="F20" s="34"/>
    </row>
    <row r="21" spans="2:6" x14ac:dyDescent="0.25">
      <c r="B21" s="41"/>
      <c r="C21" s="42"/>
      <c r="D21" s="43"/>
      <c r="E21" s="44"/>
      <c r="F21" s="45"/>
    </row>
    <row r="22" spans="2:6" x14ac:dyDescent="0.25">
      <c r="B22" s="46"/>
      <c r="C22" s="46"/>
      <c r="D22" s="46"/>
      <c r="E22" s="46"/>
      <c r="F22" s="46"/>
    </row>
    <row r="23" spans="2:6" x14ac:dyDescent="0.25">
      <c r="B23" s="46"/>
      <c r="C23" s="46"/>
      <c r="D23" s="46"/>
      <c r="E23" s="46"/>
      <c r="F23" s="46"/>
    </row>
    <row r="24" spans="2:6" x14ac:dyDescent="0.25">
      <c r="B24" s="46"/>
      <c r="C24" s="46"/>
      <c r="D24" s="46"/>
      <c r="E24" s="46"/>
      <c r="F24" s="46"/>
    </row>
    <row r="25" spans="2:6" x14ac:dyDescent="0.25">
      <c r="B25" s="46"/>
      <c r="C25" s="46"/>
      <c r="D25" s="46"/>
      <c r="E25" s="46"/>
      <c r="F25" s="46"/>
    </row>
    <row r="26" spans="2:6" x14ac:dyDescent="0.25">
      <c r="B26" s="46"/>
      <c r="C26" s="46"/>
      <c r="D26" s="46"/>
      <c r="E26" s="46"/>
      <c r="F26" s="46"/>
    </row>
    <row r="27" spans="2:6" ht="13.2" x14ac:dyDescent="0.25">
      <c r="B27" s="46"/>
      <c r="C27" s="46"/>
      <c r="D27" s="46"/>
      <c r="E27" s="46"/>
      <c r="F27" s="46"/>
    </row>
    <row r="28" spans="2:6" ht="13.2" x14ac:dyDescent="0.25">
      <c r="B28" s="46"/>
      <c r="C28" s="46"/>
      <c r="D28" s="46"/>
      <c r="E28" s="46"/>
      <c r="F28" s="46"/>
    </row>
    <row r="29" spans="2:6" ht="13.2" x14ac:dyDescent="0.25">
      <c r="B29" s="46"/>
      <c r="C29" s="46"/>
      <c r="D29" s="46"/>
      <c r="E29" s="46"/>
      <c r="F29" s="46"/>
    </row>
    <row r="30" spans="2:6" ht="13.2" x14ac:dyDescent="0.25">
      <c r="B30" s="46"/>
      <c r="C30" s="46"/>
      <c r="D30" s="46"/>
      <c r="E30" s="46"/>
      <c r="F30" s="46"/>
    </row>
    <row r="31" spans="2:6" ht="13.2" x14ac:dyDescent="0.25">
      <c r="B31" s="46"/>
      <c r="C31" s="46"/>
      <c r="D31" s="46"/>
      <c r="E31" s="46"/>
      <c r="F31" s="46"/>
    </row>
    <row r="32" spans="2:6" ht="13.2" x14ac:dyDescent="0.25">
      <c r="B32" s="46"/>
      <c r="C32" s="46"/>
      <c r="D32" s="46"/>
      <c r="E32" s="46"/>
      <c r="F32" s="46"/>
    </row>
    <row r="33" spans="2:6" ht="13.2" x14ac:dyDescent="0.25">
      <c r="B33" s="46"/>
      <c r="C33" s="46"/>
      <c r="D33" s="46"/>
      <c r="E33" s="46"/>
      <c r="F33" s="46"/>
    </row>
    <row r="34" spans="2:6" ht="13.2" x14ac:dyDescent="0.25">
      <c r="B34" s="33"/>
      <c r="C34" s="33"/>
      <c r="D34" s="33"/>
      <c r="E34" s="33"/>
      <c r="F34" s="33"/>
    </row>
    <row r="35" spans="2:6" ht="13.2" x14ac:dyDescent="0.25">
      <c r="B35" s="33"/>
      <c r="C35" s="33"/>
      <c r="D35" s="33"/>
      <c r="E35" s="33"/>
      <c r="F35" s="33"/>
    </row>
    <row r="36" spans="2:6" ht="13.2" x14ac:dyDescent="0.25">
      <c r="B36" s="33"/>
      <c r="C36" s="33"/>
      <c r="D36" s="33"/>
      <c r="E36" s="33"/>
      <c r="F36" s="33"/>
    </row>
    <row r="37" spans="2:6" ht="13.2" x14ac:dyDescent="0.25">
      <c r="B37" s="33"/>
      <c r="C37" s="33"/>
      <c r="D37" s="33"/>
      <c r="E37" s="33"/>
      <c r="F37" s="33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3" workbookViewId="0"/>
  </sheetViews>
  <sheetFormatPr defaultColWidth="12.6640625" defaultRowHeight="15.75" customHeight="1" x14ac:dyDescent="0.25"/>
  <cols>
    <col min="1" max="1" width="14.109375" customWidth="1"/>
    <col min="2" max="2" width="21.77734375" customWidth="1"/>
    <col min="3" max="3" width="26.6640625" customWidth="1"/>
    <col min="4" max="4" width="29.33203125" customWidth="1"/>
    <col min="5" max="5" width="16.77734375" customWidth="1"/>
    <col min="7" max="7" width="20.6640625" customWidth="1"/>
  </cols>
  <sheetData>
    <row r="1" spans="1:26" ht="16.5" customHeight="1" x14ac:dyDescent="0.25">
      <c r="G1" s="47"/>
      <c r="H1" s="48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21" customHeight="1" x14ac:dyDescent="0.25">
      <c r="A2" s="50" t="s">
        <v>36</v>
      </c>
      <c r="B2" s="102" t="s">
        <v>37</v>
      </c>
      <c r="C2" s="103"/>
      <c r="D2" s="103"/>
      <c r="E2" s="103"/>
      <c r="F2" s="104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30" customHeight="1" x14ac:dyDescent="0.25">
      <c r="A3" s="51" t="s">
        <v>38</v>
      </c>
      <c r="B3" s="94" t="s">
        <v>39</v>
      </c>
      <c r="C3" s="78"/>
      <c r="D3" s="78"/>
      <c r="E3" s="78"/>
      <c r="F3" s="95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8" x14ac:dyDescent="0.25">
      <c r="A4" s="52" t="s">
        <v>40</v>
      </c>
      <c r="B4" s="96"/>
      <c r="C4" s="97"/>
      <c r="D4" s="97"/>
      <c r="E4" s="97"/>
      <c r="F4" s="98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3.2" x14ac:dyDescent="0.25">
      <c r="A5" s="53" t="s">
        <v>41</v>
      </c>
      <c r="B5" s="54" t="s">
        <v>42</v>
      </c>
      <c r="C5" s="54" t="s">
        <v>43</v>
      </c>
      <c r="D5" s="55" t="s">
        <v>44</v>
      </c>
      <c r="E5" s="99" t="s">
        <v>45</v>
      </c>
      <c r="F5" s="95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3.2" x14ac:dyDescent="0.25">
      <c r="A6" s="56">
        <f>COUNTIF(F9:F998,"Pass")</f>
        <v>6</v>
      </c>
      <c r="B6" s="57">
        <f>COUNTIF(F9:F998,"Fail")</f>
        <v>0</v>
      </c>
      <c r="C6" s="57">
        <f>E6-D6-B6-A6</f>
        <v>0</v>
      </c>
      <c r="D6" s="58">
        <f>COUNTIF(F$9:F$998,"N/A")</f>
        <v>0</v>
      </c>
      <c r="E6" s="100">
        <f>COUNTA(A9:A998)</f>
        <v>6</v>
      </c>
      <c r="F6" s="10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3.2" x14ac:dyDescent="0.25"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3.2" x14ac:dyDescent="0.25">
      <c r="A8" s="59" t="s">
        <v>46</v>
      </c>
      <c r="B8" s="59" t="s">
        <v>47</v>
      </c>
      <c r="C8" s="59" t="s">
        <v>48</v>
      </c>
      <c r="D8" s="59" t="s">
        <v>49</v>
      </c>
      <c r="E8" s="59" t="s">
        <v>50</v>
      </c>
      <c r="F8" s="59" t="s">
        <v>51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52.5" customHeight="1" x14ac:dyDescent="0.25">
      <c r="A9" s="60" t="s">
        <v>52</v>
      </c>
      <c r="B9" s="60" t="s">
        <v>53</v>
      </c>
      <c r="C9" s="60" t="s">
        <v>54</v>
      </c>
      <c r="D9" s="60" t="s">
        <v>55</v>
      </c>
      <c r="E9" s="60" t="s">
        <v>56</v>
      </c>
      <c r="F9" s="60" t="s">
        <v>41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48.75" customHeight="1" x14ac:dyDescent="0.25">
      <c r="A10" s="60" t="s">
        <v>57</v>
      </c>
      <c r="B10" s="60" t="s">
        <v>58</v>
      </c>
      <c r="C10" s="60" t="s">
        <v>54</v>
      </c>
      <c r="D10" s="60" t="s">
        <v>59</v>
      </c>
      <c r="E10" s="60" t="s">
        <v>60</v>
      </c>
      <c r="F10" s="60" t="s">
        <v>41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45.75" customHeight="1" x14ac:dyDescent="0.25">
      <c r="A11" s="60" t="s">
        <v>61</v>
      </c>
      <c r="B11" s="60" t="s">
        <v>62</v>
      </c>
      <c r="C11" s="60" t="s">
        <v>54</v>
      </c>
      <c r="D11" s="60" t="s">
        <v>63</v>
      </c>
      <c r="E11" s="60" t="s">
        <v>64</v>
      </c>
      <c r="F11" s="60" t="s">
        <v>41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46.5" customHeight="1" x14ac:dyDescent="0.25">
      <c r="A12" s="60" t="s">
        <v>65</v>
      </c>
      <c r="B12" s="60" t="s">
        <v>66</v>
      </c>
      <c r="C12" s="60" t="s">
        <v>54</v>
      </c>
      <c r="D12" s="60" t="s">
        <v>63</v>
      </c>
      <c r="E12" s="60" t="s">
        <v>67</v>
      </c>
      <c r="F12" s="60" t="s">
        <v>41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47.25" customHeight="1" x14ac:dyDescent="0.25">
      <c r="A13" s="60" t="s">
        <v>68</v>
      </c>
      <c r="B13" s="60" t="s">
        <v>69</v>
      </c>
      <c r="C13" s="60" t="s">
        <v>54</v>
      </c>
      <c r="D13" s="60" t="s">
        <v>70</v>
      </c>
      <c r="E13" s="60" t="s">
        <v>71</v>
      </c>
      <c r="F13" s="60" t="s">
        <v>41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46.5" customHeight="1" x14ac:dyDescent="0.25">
      <c r="A14" s="60" t="s">
        <v>72</v>
      </c>
      <c r="B14" s="60" t="s">
        <v>73</v>
      </c>
      <c r="C14" s="60" t="s">
        <v>54</v>
      </c>
      <c r="D14" s="60" t="s">
        <v>74</v>
      </c>
      <c r="E14" s="60" t="s">
        <v>75</v>
      </c>
      <c r="F14" s="60" t="s">
        <v>41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3.2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3.2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3.2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3.2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3.2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3.2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3.2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3.2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3.2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3.2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3.2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3.2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3.2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3.2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3.2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3.2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3.2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3.2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3.2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3.2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3.2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3.2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3.2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3.2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3.2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3.2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3.2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3.2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3.2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3.2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3.2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3.2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3.2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3.2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3.2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3.2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3.2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3.2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.2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.2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.2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.2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.2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.2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.2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.2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.2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.2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.2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.2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.2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.2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.2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.2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3.2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3.2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.2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.2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.2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.2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.2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.2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.2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.2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.2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.2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.2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.2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.2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.2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.2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3.2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3.2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3.2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3.2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3.2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3.2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3.2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3.2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3.2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3.2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3.2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3.2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3.2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3.2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3.2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3.2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3.2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3.2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3.2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3.2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3.2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3.2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3.2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3.2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3.2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3.2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3.2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3.2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3.2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3.2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3.2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3.2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3.2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3.2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3.2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3.2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3.2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3.2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3.2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3.2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3.2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3.2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3.2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3.2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3.2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3.2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3.2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3.2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3.2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3.2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3.2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3.2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3.2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3.2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3.2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3.2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3.2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3.2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3.2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3.2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3.2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3.2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3.2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3.2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3.2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3.2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3.2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3.2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3.2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3.2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3.2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3.2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3.2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3.2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3.2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3.2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3.2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3.2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3.2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3.2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3.2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3.2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3.2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3.2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3.2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3.2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3.2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3.2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3.2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3.2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3.2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3.2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3.2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3.2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3.2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3.2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3.2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3.2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3.2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3.2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3.2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3.2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3.2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3.2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3.2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3.2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3.2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3.2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3.2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3.2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3.2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3.2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3.2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3.2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3.2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3.2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3.2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3.2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3.2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3.2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3.2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3.2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3.2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3.2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3.2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3.2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3.2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3.2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3.2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3.2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3.2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3.2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3.2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3.2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3.2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3.2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3.2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3.2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3.2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3.2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3.2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3.2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3.2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3.2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3.2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3.2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3.2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3.2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3.2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3.2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3.2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3.2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3.2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3.2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3.2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3.2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3.2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3.2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3.2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3.2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3.2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3.2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3.2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3.2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3.2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3.2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3.2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3.2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3.2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3.2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3.2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3.2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3.2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3.2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3.2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3.2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3.2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3.2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3.2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3.2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3.2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3.2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3.2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3.2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3.2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3.2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3.2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3.2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3.2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3.2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3.2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3.2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3.2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3.2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3.2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3.2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3.2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3.2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3.2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3.2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3.2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3.2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3.2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3.2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3.2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3.2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3.2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3.2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3.2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3.2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3.2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3.2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3.2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3.2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3.2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3.2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3.2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3.2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3.2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3.2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3.2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3.2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3.2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3.2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3.2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3.2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3.2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3.2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3.2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3.2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3.2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3.2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3.2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3.2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3.2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3.2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3.2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3.2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3.2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3.2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3.2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3.2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3.2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3.2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3.2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3.2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3.2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3.2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3.2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3.2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3.2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3.2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3.2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3.2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3.2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3.2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3.2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3.2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3.2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3.2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3.2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3.2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3.2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3.2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3.2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3.2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3.2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3.2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3.2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3.2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3.2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3.2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3.2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3.2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3.2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3.2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3.2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3.2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3.2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3.2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3.2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3.2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3.2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3.2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3.2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3.2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3.2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3.2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3.2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3.2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3.2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3.2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3.2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3.2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3.2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3.2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3.2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3.2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3.2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3.2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3.2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3.2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3.2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3.2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3.2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3.2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3.2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3.2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3.2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3.2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3.2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3.2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3.2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3.2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3.2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3.2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3.2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3.2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3.2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3.2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3.2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3.2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3.2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3.2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3.2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3.2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3.2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3.2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3.2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3.2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3.2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3.2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3.2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3.2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3.2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3.2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3.2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3.2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3.2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3.2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3.2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3.2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3.2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3.2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3.2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3.2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3.2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3.2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3.2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3.2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3.2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3.2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3.2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3.2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3.2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3.2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3.2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3.2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3.2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3.2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3.2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3.2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3.2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3.2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3.2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3.2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3.2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3.2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3.2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3.2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3.2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3.2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3.2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3.2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3.2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3.2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3.2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3.2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3.2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3.2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3.2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3.2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3.2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3.2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3.2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3.2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3.2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3.2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3.2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3.2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3.2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3.2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3.2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3.2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3.2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3.2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3.2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3.2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3.2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3.2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3.2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3.2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3.2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3.2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3.2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3.2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3.2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3.2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3.2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3.2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3.2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3.2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3.2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3.2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3.2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3.2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3.2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3.2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3.2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3.2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3.2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3.2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3.2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3.2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3.2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3.2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3.2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3.2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3.2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3.2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3.2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3.2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3.2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3.2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3.2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3.2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3.2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3.2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3.2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3.2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3.2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3.2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3.2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3.2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3.2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3.2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3.2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3.2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3.2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3.2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3.2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3.2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3.2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3.2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3.2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3.2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3.2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3.2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3.2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3.2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3.2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3.2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3.2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3.2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3.2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3.2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3.2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3.2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3.2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3.2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3.2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3.2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3.2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3.2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3.2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3.2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3.2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3.2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3.2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3.2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3.2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3.2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3.2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3.2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3.2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3.2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3.2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3.2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3.2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3.2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3.2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3.2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3.2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3.2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3.2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3.2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3.2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3.2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3.2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3.2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3.2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3.2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3.2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3.2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3.2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3.2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3.2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3.2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3.2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3.2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3.2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3.2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3.2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3.2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3.2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3.2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3.2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3.2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3.2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3.2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3.2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3.2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3.2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3.2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3.2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3.2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3.2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3.2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3.2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3.2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3.2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3.2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3.2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3.2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3.2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3.2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3.2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3.2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3.2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3.2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3.2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3.2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3.2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3.2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3.2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3.2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3.2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3.2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3.2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3.2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3.2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3.2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3.2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3.2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3.2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3.2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3.2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3.2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3.2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3.2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3.2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3.2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3.2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3.2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3.2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3.2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3.2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3.2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3.2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3.2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3.2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3.2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3.2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3.2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3.2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3.2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3.2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3.2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3.2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3.2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3.2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3.2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3.2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3.2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3.2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3.2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3.2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3.2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3.2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3.2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3.2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3.2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3.2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3.2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3.2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3.2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3.2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3.2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3.2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3.2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3.2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3.2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3.2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3.2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3.2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3.2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3.2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3.2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3.2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3.2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3.2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3.2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3.2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3.2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3.2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3.2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3.2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3.2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3.2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3.2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3.2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3.2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3.2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3.2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3.2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3.2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3.2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3.2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3.2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3.2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3.2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3.2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3.2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3.2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3.2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3.2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3.2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3.2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3.2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3.2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3.2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3.2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3.2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3.2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3.2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3.2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3.2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3.2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3.2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3.2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3.2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3.2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3.2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3.2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3.2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3.2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3.2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3.2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3.2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3.2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3.2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3.2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3.2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3.2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3.2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3.2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3.2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3.2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3.2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3.2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3.2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3.2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3.2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3.2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3.2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3.2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3.2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3.2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3.2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3.2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3.2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3.2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3.2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3.2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3.2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3.2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3.2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3.2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3.2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3.2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3.2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3.2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3.2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3.2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3.2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3.2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3.2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3.2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3.2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3.2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3.2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3.2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3.2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3.2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3.2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3.2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3.2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3.2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3.2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3.2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3.2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3.2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3.2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3.2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3.2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3.2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3.2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3.2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3.2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3.2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3.2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3.2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3.2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3.2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3.2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3.2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3.2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3.2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3.2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3.2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3.2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3.2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3.2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3.2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3.2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3.2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3.2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3.2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3.2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3.2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3.2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3.2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3.2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3.2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3.2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3.2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3.2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3.2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3.2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3.2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3.2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3.2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3.2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3.2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3.2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3.2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3.2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3.2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3.2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3.2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3.2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3.2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3.2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3.2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3.2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3.2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3.2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3.2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3.2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3.2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3.2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3.2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3.2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3.2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3.2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3.2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3.2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3.2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3.2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3.2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3.2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3.2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3.2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3.2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3.2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3.2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3.2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3.2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3.2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3.2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3.2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3.2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3.2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3.2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3.2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3.2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3.2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3.2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3.2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3.2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3.2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3.2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3.2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3.2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3.2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3.2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3.2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3.2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3.2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3.2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3.2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3.2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3.2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3.2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3.2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3.2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3.2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3.2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3.2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3.2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3.2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3.2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3.2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3.2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3.2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3.2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3.2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3.2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3.2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3.2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3.2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3.2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3.2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3.2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3.2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3.2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3.2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3.2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3.2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3.2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3.2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3.2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3.2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3.2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3.2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3.2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3.2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3.2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3.2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3.2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3.2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3.2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3.2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3.2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3.2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3.2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3.2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3.2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3.2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3.2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3.2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3.2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3.2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3.2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3.2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3.2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3.2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3.2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3.2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3.2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3.2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3.2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3.2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3.2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3.2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3.2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3.2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3.2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3.2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3.2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3.2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3.2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3.2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3.2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3.2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3.2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3.2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3.2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3.2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3.2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3.2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3.2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3.2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3.2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3.2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3.2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3.2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3.2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3.2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3.2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3.2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3.2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3.2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3.2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3.2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3.2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3.2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3.2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3.2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3.2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3.2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3.2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3.2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3.2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3.2" x14ac:dyDescent="0.2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5">
    <mergeCell ref="B3:F3"/>
    <mergeCell ref="B4:F4"/>
    <mergeCell ref="E5:F5"/>
    <mergeCell ref="E6:F6"/>
    <mergeCell ref="B2:F2"/>
  </mergeCells>
  <dataValidations count="1">
    <dataValidation type="list" allowBlank="1" showErrorMessage="1" sqref="F9:F14" xr:uid="{00000000-0002-0000-0200-000000000000}">
      <formula1>"Untested,Pass,Fail"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14"/>
  <sheetViews>
    <sheetView workbookViewId="0">
      <selection activeCell="F9" sqref="F9"/>
    </sheetView>
  </sheetViews>
  <sheetFormatPr defaultColWidth="12.6640625" defaultRowHeight="15.75" customHeight="1" x14ac:dyDescent="0.25"/>
  <cols>
    <col min="2" max="2" width="23.6640625" customWidth="1"/>
    <col min="3" max="3" width="31.109375" customWidth="1"/>
    <col min="4" max="4" width="26.6640625" customWidth="1"/>
    <col min="5" max="5" width="17.21875" customWidth="1"/>
  </cols>
  <sheetData>
    <row r="2" spans="1:6" ht="26.4" x14ac:dyDescent="0.25">
      <c r="A2" s="50" t="s">
        <v>36</v>
      </c>
      <c r="B2" s="102" t="s">
        <v>76</v>
      </c>
      <c r="C2" s="103"/>
      <c r="D2" s="103"/>
      <c r="E2" s="103"/>
      <c r="F2" s="104"/>
    </row>
    <row r="3" spans="1:6" ht="26.4" x14ac:dyDescent="0.25">
      <c r="A3" s="51" t="s">
        <v>38</v>
      </c>
      <c r="B3" s="94" t="s">
        <v>77</v>
      </c>
      <c r="C3" s="78"/>
      <c r="D3" s="78"/>
      <c r="E3" s="78"/>
      <c r="F3" s="95"/>
    </row>
    <row r="4" spans="1:6" ht="13.8" x14ac:dyDescent="0.25">
      <c r="A4" s="52" t="s">
        <v>40</v>
      </c>
      <c r="B4" s="96"/>
      <c r="C4" s="97"/>
      <c r="D4" s="97"/>
      <c r="E4" s="97"/>
      <c r="F4" s="98"/>
    </row>
    <row r="5" spans="1:6" ht="13.2" x14ac:dyDescent="0.25">
      <c r="A5" s="53" t="s">
        <v>41</v>
      </c>
      <c r="B5" s="54" t="s">
        <v>42</v>
      </c>
      <c r="C5" s="54" t="s">
        <v>43</v>
      </c>
      <c r="D5" s="55" t="s">
        <v>44</v>
      </c>
      <c r="E5" s="99" t="s">
        <v>45</v>
      </c>
      <c r="F5" s="95"/>
    </row>
    <row r="6" spans="1:6" ht="13.2" x14ac:dyDescent="0.25">
      <c r="A6" s="56">
        <f>COUNTIF(F9:F998,"Pass")</f>
        <v>4</v>
      </c>
      <c r="B6" s="57">
        <f>COUNTIF(F9:F998,"Fail")</f>
        <v>0</v>
      </c>
      <c r="C6" s="57">
        <f>E6-D6-B6-A6</f>
        <v>0</v>
      </c>
      <c r="D6" s="58">
        <f>COUNTIF(F$9:F$998,"N/A")</f>
        <v>0</v>
      </c>
      <c r="E6" s="100">
        <f>COUNTA(A9:A998)</f>
        <v>4</v>
      </c>
      <c r="F6" s="101"/>
    </row>
    <row r="8" spans="1:6" ht="13.2" x14ac:dyDescent="0.25">
      <c r="A8" s="59" t="s">
        <v>46</v>
      </c>
      <c r="B8" s="59" t="s">
        <v>47</v>
      </c>
      <c r="C8" s="59" t="s">
        <v>48</v>
      </c>
      <c r="D8" s="59" t="s">
        <v>49</v>
      </c>
      <c r="E8" s="59" t="s">
        <v>50</v>
      </c>
      <c r="F8" s="59" t="s">
        <v>51</v>
      </c>
    </row>
    <row r="9" spans="1:6" ht="48.75" customHeight="1" x14ac:dyDescent="0.25">
      <c r="A9" s="60" t="s">
        <v>78</v>
      </c>
      <c r="B9" s="60" t="s">
        <v>79</v>
      </c>
      <c r="C9" s="60" t="s">
        <v>80</v>
      </c>
      <c r="D9" s="60" t="s">
        <v>81</v>
      </c>
      <c r="E9" s="60" t="s">
        <v>82</v>
      </c>
      <c r="F9" s="60" t="s">
        <v>41</v>
      </c>
    </row>
    <row r="10" spans="1:6" ht="46.5" customHeight="1" x14ac:dyDescent="0.25">
      <c r="A10" s="60" t="s">
        <v>83</v>
      </c>
      <c r="B10" s="60" t="s">
        <v>84</v>
      </c>
      <c r="C10" s="60" t="s">
        <v>85</v>
      </c>
      <c r="D10" s="60" t="s">
        <v>86</v>
      </c>
      <c r="E10" s="60" t="s">
        <v>87</v>
      </c>
      <c r="F10" s="60" t="s">
        <v>41</v>
      </c>
    </row>
    <row r="11" spans="1:6" ht="51" customHeight="1" x14ac:dyDescent="0.25">
      <c r="A11" s="60" t="s">
        <v>88</v>
      </c>
      <c r="B11" s="60" t="s">
        <v>89</v>
      </c>
      <c r="C11" s="60" t="s">
        <v>90</v>
      </c>
      <c r="D11" s="60" t="s">
        <v>86</v>
      </c>
      <c r="E11" s="60" t="s">
        <v>91</v>
      </c>
      <c r="F11" s="60" t="s">
        <v>41</v>
      </c>
    </row>
    <row r="12" spans="1:6" ht="49.5" customHeight="1" x14ac:dyDescent="0.25">
      <c r="A12" s="60" t="s">
        <v>92</v>
      </c>
      <c r="B12" s="60" t="s">
        <v>93</v>
      </c>
      <c r="C12" s="60" t="s">
        <v>94</v>
      </c>
      <c r="D12" s="60" t="s">
        <v>81</v>
      </c>
      <c r="E12" s="60" t="s">
        <v>95</v>
      </c>
      <c r="F12" s="60" t="s">
        <v>41</v>
      </c>
    </row>
    <row r="13" spans="1:6" ht="57" customHeight="1" x14ac:dyDescent="0.25">
      <c r="A13" s="60"/>
      <c r="B13" s="60"/>
      <c r="C13" s="60"/>
      <c r="D13" s="60"/>
      <c r="E13" s="60"/>
      <c r="F13" s="60"/>
    </row>
    <row r="14" spans="1:6" ht="51" customHeight="1" x14ac:dyDescent="0.25">
      <c r="A14" s="60"/>
      <c r="B14" s="60"/>
      <c r="C14" s="60"/>
      <c r="D14" s="60"/>
      <c r="E14" s="60"/>
      <c r="F14" s="60"/>
    </row>
  </sheetData>
  <mergeCells count="5">
    <mergeCell ref="B3:F3"/>
    <mergeCell ref="B4:F4"/>
    <mergeCell ref="E5:F5"/>
    <mergeCell ref="E6:F6"/>
    <mergeCell ref="B2:F2"/>
  </mergeCells>
  <dataValidations count="1">
    <dataValidation type="list" allowBlank="1" showErrorMessage="1" sqref="F9:F14" xr:uid="{00000000-0002-0000-0300-000000000000}">
      <formula1>"Untested,Pass,Fail"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7"/>
  <sheetViews>
    <sheetView tabSelected="1" workbookViewId="0"/>
  </sheetViews>
  <sheetFormatPr defaultColWidth="12.6640625" defaultRowHeight="15.75" customHeight="1" x14ac:dyDescent="0.25"/>
  <cols>
    <col min="5" max="5" width="18.88671875" customWidth="1"/>
    <col min="8" max="8" width="27.77734375" customWidth="1"/>
  </cols>
  <sheetData>
    <row r="1" spans="1:8" ht="15.75" customHeight="1" x14ac:dyDescent="0.4">
      <c r="A1" s="61"/>
      <c r="B1" s="105" t="s">
        <v>96</v>
      </c>
      <c r="C1" s="106"/>
      <c r="D1" s="106"/>
      <c r="E1" s="106"/>
      <c r="F1" s="106"/>
      <c r="G1" s="106"/>
      <c r="H1" s="106"/>
    </row>
    <row r="2" spans="1:8" x14ac:dyDescent="0.25">
      <c r="A2" s="62"/>
      <c r="B2" s="62"/>
      <c r="C2" s="61"/>
      <c r="D2" s="61"/>
      <c r="E2" s="61"/>
      <c r="F2" s="61"/>
      <c r="G2" s="61"/>
      <c r="H2" s="61"/>
    </row>
    <row r="3" spans="1:8" x14ac:dyDescent="0.25">
      <c r="A3" s="61"/>
      <c r="B3" s="63" t="s">
        <v>1</v>
      </c>
      <c r="C3" s="64" t="s">
        <v>2</v>
      </c>
      <c r="D3" s="64"/>
      <c r="E3" s="63" t="s">
        <v>3</v>
      </c>
      <c r="F3" s="109" t="s">
        <v>4</v>
      </c>
      <c r="G3" s="110"/>
      <c r="H3" s="108"/>
    </row>
    <row r="4" spans="1:8" x14ac:dyDescent="0.25">
      <c r="A4" s="61"/>
      <c r="B4" s="63" t="s">
        <v>5</v>
      </c>
      <c r="C4" s="107" t="s">
        <v>6</v>
      </c>
      <c r="D4" s="108"/>
      <c r="E4" s="63" t="s">
        <v>7</v>
      </c>
      <c r="F4" s="109" t="s">
        <v>97</v>
      </c>
      <c r="G4" s="110"/>
      <c r="H4" s="108"/>
    </row>
    <row r="5" spans="1:8" x14ac:dyDescent="0.25">
      <c r="A5" s="61"/>
      <c r="B5" s="65" t="s">
        <v>8</v>
      </c>
      <c r="C5" s="107" t="s">
        <v>98</v>
      </c>
      <c r="D5" s="108"/>
      <c r="E5" s="63" t="s">
        <v>9</v>
      </c>
      <c r="F5" s="111">
        <v>45951</v>
      </c>
      <c r="G5" s="110"/>
      <c r="H5" s="108"/>
    </row>
    <row r="6" spans="1:8" x14ac:dyDescent="0.25">
      <c r="A6" s="62"/>
      <c r="B6" s="65" t="s">
        <v>99</v>
      </c>
      <c r="C6" s="66" t="s">
        <v>100</v>
      </c>
      <c r="D6" s="66"/>
      <c r="E6" s="66"/>
      <c r="F6" s="66"/>
      <c r="G6" s="66"/>
      <c r="H6" s="66"/>
    </row>
    <row r="7" spans="1:8" x14ac:dyDescent="0.25">
      <c r="A7" s="62"/>
      <c r="B7" s="67"/>
      <c r="C7" s="68"/>
      <c r="D7" s="61"/>
      <c r="E7" s="61"/>
      <c r="F7" s="61"/>
      <c r="G7" s="61"/>
      <c r="H7" s="61"/>
    </row>
    <row r="8" spans="1:8" x14ac:dyDescent="0.25">
      <c r="A8" s="61"/>
      <c r="B8" s="67"/>
      <c r="C8" s="68"/>
      <c r="D8" s="61"/>
      <c r="E8" s="61"/>
      <c r="F8" s="61"/>
      <c r="G8" s="61"/>
      <c r="H8" s="61"/>
    </row>
    <row r="9" spans="1:8" x14ac:dyDescent="0.25">
      <c r="A9" s="61"/>
      <c r="B9" s="61"/>
      <c r="C9" s="61"/>
      <c r="D9" s="61"/>
      <c r="E9" s="61"/>
      <c r="F9" s="61"/>
      <c r="G9" s="61"/>
      <c r="H9" s="61"/>
    </row>
    <row r="10" spans="1:8" x14ac:dyDescent="0.25">
      <c r="A10" s="61"/>
      <c r="B10" s="69" t="s">
        <v>25</v>
      </c>
      <c r="C10" s="69" t="s">
        <v>101</v>
      </c>
      <c r="D10" s="69" t="s">
        <v>41</v>
      </c>
      <c r="E10" s="69" t="s">
        <v>42</v>
      </c>
      <c r="F10" s="69" t="s">
        <v>43</v>
      </c>
      <c r="G10" s="69" t="s">
        <v>44</v>
      </c>
      <c r="H10" s="69" t="s">
        <v>102</v>
      </c>
    </row>
    <row r="11" spans="1:8" x14ac:dyDescent="0.25">
      <c r="A11" s="61"/>
      <c r="B11" s="70">
        <v>1</v>
      </c>
      <c r="C11" s="71" t="s">
        <v>103</v>
      </c>
      <c r="D11" s="70">
        <v>6</v>
      </c>
      <c r="E11" s="70">
        <v>0</v>
      </c>
      <c r="F11" s="70">
        <v>0</v>
      </c>
      <c r="G11" s="70">
        <v>0</v>
      </c>
      <c r="H11" s="70">
        <v>6</v>
      </c>
    </row>
    <row r="12" spans="1:8" x14ac:dyDescent="0.25">
      <c r="A12" s="61"/>
      <c r="B12" s="70">
        <v>2</v>
      </c>
      <c r="C12" s="71" t="s">
        <v>104</v>
      </c>
      <c r="D12" s="70">
        <v>4</v>
      </c>
      <c r="E12" s="70">
        <v>0</v>
      </c>
      <c r="F12" s="70">
        <v>0</v>
      </c>
      <c r="G12" s="70">
        <v>0</v>
      </c>
      <c r="H12" s="70">
        <v>4</v>
      </c>
    </row>
    <row r="13" spans="1:8" x14ac:dyDescent="0.25">
      <c r="A13" s="61"/>
      <c r="B13" s="70"/>
      <c r="C13" s="71"/>
      <c r="D13" s="70"/>
      <c r="E13" s="70"/>
      <c r="F13" s="70"/>
      <c r="G13" s="70"/>
      <c r="H13" s="70"/>
    </row>
    <row r="14" spans="1:8" x14ac:dyDescent="0.25">
      <c r="A14" s="61"/>
      <c r="B14" s="72"/>
      <c r="C14" s="73" t="s">
        <v>105</v>
      </c>
      <c r="D14" s="72">
        <v>10</v>
      </c>
      <c r="E14" s="72">
        <v>0</v>
      </c>
      <c r="F14" s="72">
        <v>0</v>
      </c>
      <c r="G14" s="72">
        <v>0</v>
      </c>
      <c r="H14" s="72">
        <v>10</v>
      </c>
    </row>
    <row r="15" spans="1:8" x14ac:dyDescent="0.25">
      <c r="A15" s="61"/>
      <c r="B15" s="70"/>
      <c r="C15" s="71"/>
      <c r="D15" s="70"/>
      <c r="E15" s="70"/>
      <c r="F15" s="70"/>
      <c r="G15" s="70"/>
      <c r="H15" s="70"/>
    </row>
    <row r="16" spans="1:8" x14ac:dyDescent="0.25">
      <c r="A16" s="61"/>
      <c r="B16" s="71"/>
      <c r="C16" s="63" t="s">
        <v>106</v>
      </c>
      <c r="D16" s="71"/>
      <c r="E16" s="74">
        <v>100</v>
      </c>
      <c r="F16" s="75" t="s">
        <v>107</v>
      </c>
      <c r="G16" s="71"/>
      <c r="H16" s="76"/>
    </row>
    <row r="17" spans="1:8" x14ac:dyDescent="0.25">
      <c r="A17" s="61"/>
      <c r="B17" s="71"/>
      <c r="C17" s="63" t="s">
        <v>108</v>
      </c>
      <c r="D17" s="63"/>
      <c r="E17" s="74">
        <v>100</v>
      </c>
      <c r="F17" s="75" t="s">
        <v>107</v>
      </c>
      <c r="G17" s="71"/>
      <c r="H17" s="76"/>
    </row>
  </sheetData>
  <mergeCells count="6">
    <mergeCell ref="B1:H1"/>
    <mergeCell ref="C4:D4"/>
    <mergeCell ref="C5:D5"/>
    <mergeCell ref="F3:H3"/>
    <mergeCell ref="F5:H5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Product Number</vt:lpstr>
      <vt:lpstr>Profit Margin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Kỳ Vỹ</cp:lastModifiedBy>
  <dcterms:modified xsi:type="dcterms:W3CDTF">2025-10-21T17:38:10Z</dcterms:modified>
</cp:coreProperties>
</file>