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_dod\source\repos\5Semestr\msais\"/>
    </mc:Choice>
  </mc:AlternateContent>
  <xr:revisionPtr revIDLastSave="0" documentId="13_ncr:1_{3B5E207C-00AD-4AA9-A08D-F095EEC8DCC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34" i="1"/>
  <c r="O11" i="1"/>
  <c r="N11" i="1"/>
  <c r="M11" i="1"/>
  <c r="C34" i="1"/>
  <c r="D34" i="1"/>
  <c r="E34" i="1"/>
  <c r="F34" i="1"/>
  <c r="G34" i="1"/>
  <c r="H34" i="1"/>
  <c r="I34" i="1"/>
  <c r="J33" i="1"/>
  <c r="Y18" i="1"/>
  <c r="Y29" i="1"/>
  <c r="Y24" i="1"/>
  <c r="V29" i="1"/>
  <c r="AF27" i="1"/>
  <c r="AE27" i="1"/>
  <c r="AD27" i="1"/>
  <c r="AC27" i="1"/>
  <c r="AB27" i="1"/>
  <c r="AA27" i="1"/>
  <c r="Z27" i="1"/>
  <c r="Y27" i="1"/>
  <c r="Y28" i="1" s="1"/>
  <c r="AA21" i="1"/>
  <c r="AB21" i="1"/>
  <c r="AC21" i="1" s="1"/>
  <c r="Z21" i="1"/>
  <c r="Z22" i="1" s="1"/>
  <c r="AB22" i="1"/>
  <c r="AA22" i="1"/>
  <c r="Y22" i="1"/>
  <c r="Z16" i="1"/>
  <c r="AA16" i="1"/>
  <c r="AB16" i="1"/>
  <c r="AC16" i="1"/>
  <c r="AD16" i="1"/>
  <c r="AE16" i="1"/>
  <c r="AF16" i="1"/>
  <c r="Y16" i="1"/>
  <c r="B11" i="1"/>
  <c r="C11" i="1"/>
  <c r="D11" i="1"/>
  <c r="E11" i="1"/>
  <c r="F11" i="1"/>
  <c r="G11" i="1"/>
  <c r="H11" i="1"/>
  <c r="I11" i="1"/>
  <c r="K4" i="1"/>
  <c r="K5" i="1" s="1"/>
  <c r="L4" i="1"/>
  <c r="M4" i="1"/>
  <c r="N4" i="1"/>
  <c r="O4" i="1"/>
  <c r="P4" i="1"/>
  <c r="Q4" i="1"/>
  <c r="R4" i="1"/>
  <c r="T4" i="1"/>
  <c r="U4" i="1"/>
  <c r="U5" i="1" s="1"/>
  <c r="V4" i="1"/>
  <c r="V5" i="1" s="1"/>
  <c r="W4" i="1"/>
  <c r="X4" i="1"/>
  <c r="Y4" i="1"/>
  <c r="Z4" i="1"/>
  <c r="AA4" i="1"/>
  <c r="AA5" i="1" s="1"/>
  <c r="C4" i="1"/>
  <c r="D4" i="1"/>
  <c r="E4" i="1"/>
  <c r="F4" i="1"/>
  <c r="G4" i="1"/>
  <c r="H4" i="1"/>
  <c r="I4" i="1"/>
  <c r="B4" i="1"/>
  <c r="AC22" i="1" l="1"/>
  <c r="AD21" i="1"/>
  <c r="Y17" i="1"/>
  <c r="F5" i="1"/>
  <c r="F8" i="1" s="1"/>
  <c r="G5" i="1"/>
  <c r="G8" i="1" s="1"/>
  <c r="C5" i="1"/>
  <c r="C8" i="1" s="1"/>
  <c r="I5" i="1"/>
  <c r="E5" i="1"/>
  <c r="D5" i="1"/>
  <c r="B5" i="1"/>
  <c r="B8" i="1" s="1"/>
  <c r="H5" i="1"/>
  <c r="O5" i="1"/>
  <c r="L5" i="1"/>
  <c r="P5" i="1"/>
  <c r="Q5" i="1"/>
  <c r="W5" i="1"/>
  <c r="T5" i="1"/>
  <c r="X5" i="1"/>
  <c r="Y5" i="1"/>
  <c r="Z5" i="1"/>
  <c r="N5" i="1"/>
  <c r="M5" i="1"/>
  <c r="R5" i="1"/>
  <c r="B12" i="1"/>
  <c r="AE21" i="1" l="1"/>
  <c r="AD22" i="1"/>
  <c r="E8" i="1"/>
  <c r="D8" i="1"/>
  <c r="I8" i="1"/>
  <c r="H8" i="1"/>
  <c r="AE22" i="1" l="1"/>
  <c r="Y23" i="1" s="1"/>
  <c r="AF21" i="1"/>
  <c r="AF22" i="1" s="1"/>
</calcChain>
</file>

<file path=xl/sharedStrings.xml><?xml version="1.0" encoding="utf-8"?>
<sst xmlns="http://schemas.openxmlformats.org/spreadsheetml/2006/main" count="39" uniqueCount="29">
  <si>
    <t>Вариант 9</t>
  </si>
  <si>
    <t>1 Эксперт</t>
  </si>
  <si>
    <t>rij</t>
  </si>
  <si>
    <t>cij</t>
  </si>
  <si>
    <t>bij</t>
  </si>
  <si>
    <t>2 Эксперт</t>
  </si>
  <si>
    <t>3 Эксперт</t>
  </si>
  <si>
    <t>Критерий</t>
  </si>
  <si>
    <t>bi</t>
  </si>
  <si>
    <t>S</t>
  </si>
  <si>
    <t>i</t>
  </si>
  <si>
    <t>W</t>
  </si>
  <si>
    <t>Эксперты</t>
  </si>
  <si>
    <t>T</t>
  </si>
  <si>
    <t>R</t>
  </si>
  <si>
    <t>Cij</t>
  </si>
  <si>
    <t>&lt;(0,5=0,5)</t>
  </si>
  <si>
    <r>
      <t>=(0,6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</rPr>
      <t>0,9)</t>
    </r>
  </si>
  <si>
    <t>&lt;(1,9&lt;3,6)</t>
  </si>
  <si>
    <t>=(2≠5,5)</t>
  </si>
  <si>
    <t>&gt;(5,6&lt;11)</t>
  </si>
  <si>
    <t>C</t>
  </si>
  <si>
    <t>C1</t>
  </si>
  <si>
    <t>C3</t>
  </si>
  <si>
    <t>C2</t>
  </si>
  <si>
    <t>C4</t>
  </si>
  <si>
    <t>C5</t>
  </si>
  <si>
    <t>C6</t>
  </si>
  <si>
    <t>=(1≠1,8)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</si>
</sst>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workbookViewId="0">
      <selection activeCell="R31" sqref="R31"/>
    </sheetView>
  </sheetViews>
  <sheetFormatPr defaultRowHeight="14.5" x14ac:dyDescent="0.35"/>
  <sheetData>
    <row r="1" spans="1:32" x14ac:dyDescent="0.35">
      <c r="A1" t="s">
        <v>0</v>
      </c>
    </row>
    <row r="2" spans="1:32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5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</row>
    <row r="3" spans="1:32" x14ac:dyDescent="0.35">
      <c r="A3" t="s">
        <v>2</v>
      </c>
      <c r="B3">
        <v>4.5</v>
      </c>
      <c r="C3">
        <v>2</v>
      </c>
      <c r="D3">
        <v>2</v>
      </c>
      <c r="E3">
        <v>2</v>
      </c>
      <c r="F3">
        <v>4.5</v>
      </c>
      <c r="G3">
        <v>6.5</v>
      </c>
      <c r="H3">
        <v>6.5</v>
      </c>
      <c r="I3">
        <v>8</v>
      </c>
      <c r="J3" t="s">
        <v>2</v>
      </c>
      <c r="K3">
        <v>1.5</v>
      </c>
      <c r="L3">
        <v>3.5</v>
      </c>
      <c r="M3">
        <v>3.5</v>
      </c>
      <c r="N3">
        <v>6</v>
      </c>
      <c r="O3">
        <v>6</v>
      </c>
      <c r="P3">
        <v>6</v>
      </c>
      <c r="Q3">
        <v>1.5</v>
      </c>
      <c r="R3">
        <v>8</v>
      </c>
      <c r="S3" t="s">
        <v>2</v>
      </c>
      <c r="T3">
        <v>6.5</v>
      </c>
      <c r="U3">
        <v>6.5</v>
      </c>
      <c r="V3">
        <v>2.5</v>
      </c>
      <c r="W3">
        <v>2.5</v>
      </c>
      <c r="X3">
        <v>6.5</v>
      </c>
      <c r="Y3">
        <v>2.5</v>
      </c>
      <c r="Z3">
        <v>2.5</v>
      </c>
      <c r="AA3">
        <v>6.5</v>
      </c>
    </row>
    <row r="4" spans="1:32" x14ac:dyDescent="0.35">
      <c r="A4" t="s">
        <v>3</v>
      </c>
      <c r="B4">
        <f>1-(B3-1)/8</f>
        <v>0.5625</v>
      </c>
      <c r="C4">
        <f t="shared" ref="C4:I4" si="0">1-(C3-1)/8</f>
        <v>0.875</v>
      </c>
      <c r="D4">
        <f t="shared" si="0"/>
        <v>0.875</v>
      </c>
      <c r="E4">
        <f t="shared" si="0"/>
        <v>0.875</v>
      </c>
      <c r="F4">
        <f t="shared" si="0"/>
        <v>0.5625</v>
      </c>
      <c r="G4">
        <f t="shared" si="0"/>
        <v>0.3125</v>
      </c>
      <c r="H4">
        <f t="shared" si="0"/>
        <v>0.3125</v>
      </c>
      <c r="I4">
        <f t="shared" si="0"/>
        <v>0.125</v>
      </c>
      <c r="J4" t="s">
        <v>3</v>
      </c>
      <c r="K4">
        <f t="shared" ref="K4" si="1">1-(K3-1)/8</f>
        <v>0.9375</v>
      </c>
      <c r="L4">
        <f t="shared" ref="L4" si="2">1-(L3-1)/8</f>
        <v>0.6875</v>
      </c>
      <c r="M4">
        <f t="shared" ref="M4" si="3">1-(M3-1)/8</f>
        <v>0.6875</v>
      </c>
      <c r="N4">
        <f t="shared" ref="N4" si="4">1-(N3-1)/8</f>
        <v>0.375</v>
      </c>
      <c r="O4">
        <f t="shared" ref="O4" si="5">1-(O3-1)/8</f>
        <v>0.375</v>
      </c>
      <c r="P4">
        <f t="shared" ref="P4" si="6">1-(P3-1)/8</f>
        <v>0.375</v>
      </c>
      <c r="Q4">
        <f t="shared" ref="Q4" si="7">1-(Q3-1)/8</f>
        <v>0.9375</v>
      </c>
      <c r="R4">
        <f t="shared" ref="R4" si="8">1-(R3-1)/8</f>
        <v>0.125</v>
      </c>
      <c r="S4" t="s">
        <v>3</v>
      </c>
      <c r="T4">
        <f t="shared" ref="T4" si="9">1-(T3-1)/8</f>
        <v>0.3125</v>
      </c>
      <c r="U4">
        <f t="shared" ref="U4" si="10">1-(U3-1)/8</f>
        <v>0.3125</v>
      </c>
      <c r="V4">
        <f t="shared" ref="V4" si="11">1-(V3-1)/8</f>
        <v>0.8125</v>
      </c>
      <c r="W4">
        <f t="shared" ref="W4" si="12">1-(W3-1)/8</f>
        <v>0.8125</v>
      </c>
      <c r="X4">
        <f t="shared" ref="X4" si="13">1-(X3-1)/8</f>
        <v>0.3125</v>
      </c>
      <c r="Y4">
        <f t="shared" ref="Y4" si="14">1-(Y3-1)/8</f>
        <v>0.8125</v>
      </c>
      <c r="Z4">
        <f t="shared" ref="Z4" si="15">1-(Z3-1)/8</f>
        <v>0.8125</v>
      </c>
      <c r="AA4">
        <f t="shared" ref="AA4" si="16">1-(AA3-1)/8</f>
        <v>0.3125</v>
      </c>
    </row>
    <row r="5" spans="1:32" x14ac:dyDescent="0.35">
      <c r="A5" t="s">
        <v>4</v>
      </c>
      <c r="B5">
        <f>B4/SUM($B$4:$I$4)</f>
        <v>0.125</v>
      </c>
      <c r="C5">
        <f t="shared" ref="C5:I5" si="17">C4/SUM($B$4:$I$4)</f>
        <v>0.19444444444444445</v>
      </c>
      <c r="D5">
        <f t="shared" si="17"/>
        <v>0.19444444444444445</v>
      </c>
      <c r="E5">
        <f t="shared" si="17"/>
        <v>0.19444444444444445</v>
      </c>
      <c r="F5">
        <f t="shared" si="17"/>
        <v>0.125</v>
      </c>
      <c r="G5">
        <f t="shared" si="17"/>
        <v>6.9444444444444448E-2</v>
      </c>
      <c r="H5">
        <f t="shared" si="17"/>
        <v>6.9444444444444448E-2</v>
      </c>
      <c r="I5">
        <f t="shared" si="17"/>
        <v>2.7777777777777776E-2</v>
      </c>
      <c r="J5" t="s">
        <v>4</v>
      </c>
      <c r="K5">
        <f>K4/SUM($K$4:$R$4)</f>
        <v>0.20833333333333334</v>
      </c>
      <c r="L5">
        <f t="shared" ref="L5:R5" si="18">L4/SUM($K$4:$R$4)</f>
        <v>0.15277777777777779</v>
      </c>
      <c r="M5">
        <f t="shared" si="18"/>
        <v>0.15277777777777779</v>
      </c>
      <c r="N5">
        <f t="shared" si="18"/>
        <v>8.3333333333333329E-2</v>
      </c>
      <c r="O5">
        <f t="shared" si="18"/>
        <v>8.3333333333333329E-2</v>
      </c>
      <c r="P5">
        <f t="shared" si="18"/>
        <v>8.3333333333333329E-2</v>
      </c>
      <c r="Q5">
        <f t="shared" si="18"/>
        <v>0.20833333333333334</v>
      </c>
      <c r="R5">
        <f t="shared" si="18"/>
        <v>2.7777777777777776E-2</v>
      </c>
      <c r="S5" t="s">
        <v>4</v>
      </c>
      <c r="T5">
        <f>T4/SUM($T$4:$AA$4)</f>
        <v>6.9444444444444448E-2</v>
      </c>
      <c r="U5">
        <f t="shared" ref="U5:AA5" si="19">U4/SUM($T$4:$AA$4)</f>
        <v>6.9444444444444448E-2</v>
      </c>
      <c r="V5">
        <f t="shared" si="19"/>
        <v>0.18055555555555555</v>
      </c>
      <c r="W5">
        <f t="shared" si="19"/>
        <v>0.18055555555555555</v>
      </c>
      <c r="X5">
        <f t="shared" si="19"/>
        <v>6.9444444444444448E-2</v>
      </c>
      <c r="Y5">
        <f t="shared" si="19"/>
        <v>0.18055555555555555</v>
      </c>
      <c r="Z5">
        <f t="shared" si="19"/>
        <v>0.18055555555555555</v>
      </c>
      <c r="AA5">
        <f t="shared" si="19"/>
        <v>6.9444444444444448E-2</v>
      </c>
    </row>
    <row r="7" spans="1:32" x14ac:dyDescent="0.35">
      <c r="A7" t="s">
        <v>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32" x14ac:dyDescent="0.35">
      <c r="A8" t="s">
        <v>8</v>
      </c>
      <c r="B8">
        <f>(B5+K5+T5)/3</f>
        <v>0.13425925925925927</v>
      </c>
      <c r="C8">
        <f t="shared" ref="C8:I8" si="20">(C5+L5+U5)/3</f>
        <v>0.13888888888888887</v>
      </c>
      <c r="D8">
        <f t="shared" si="20"/>
        <v>0.17592592592592593</v>
      </c>
      <c r="E8">
        <f t="shared" si="20"/>
        <v>0.15277777777777779</v>
      </c>
      <c r="F8">
        <f t="shared" si="20"/>
        <v>9.2592592592592601E-2</v>
      </c>
      <c r="G8">
        <f t="shared" si="20"/>
        <v>0.11111111111111112</v>
      </c>
      <c r="H8">
        <f t="shared" si="20"/>
        <v>0.15277777777777779</v>
      </c>
      <c r="I8">
        <f t="shared" si="20"/>
        <v>4.1666666666666664E-2</v>
      </c>
    </row>
    <row r="10" spans="1:32" x14ac:dyDescent="0.35">
      <c r="L10" t="s">
        <v>12</v>
      </c>
      <c r="M10">
        <v>1</v>
      </c>
      <c r="N10">
        <v>2</v>
      </c>
      <c r="O10">
        <v>3</v>
      </c>
    </row>
    <row r="11" spans="1:32" x14ac:dyDescent="0.35">
      <c r="A11" t="s">
        <v>10</v>
      </c>
      <c r="B11">
        <f>POWER(B3+K3+T3-0.5*3*(8+1),2)</f>
        <v>1</v>
      </c>
      <c r="C11">
        <f t="shared" ref="C11:I11" si="21">POWER(C3+L3+U3-0.5*3*(8+1),2)</f>
        <v>2.25</v>
      </c>
      <c r="D11">
        <f t="shared" si="21"/>
        <v>30.25</v>
      </c>
      <c r="E11">
        <f t="shared" si="21"/>
        <v>9</v>
      </c>
      <c r="F11">
        <f t="shared" si="21"/>
        <v>12.25</v>
      </c>
      <c r="G11">
        <f t="shared" si="21"/>
        <v>2.25</v>
      </c>
      <c r="H11">
        <f t="shared" si="21"/>
        <v>9</v>
      </c>
      <c r="I11">
        <f t="shared" si="21"/>
        <v>81</v>
      </c>
      <c r="L11" t="s">
        <v>13</v>
      </c>
      <c r="M11">
        <f>(2^3-2+2^3-2+3^3-3)/12</f>
        <v>3</v>
      </c>
      <c r="N11">
        <f>(2^3-2+2^3-2+3^3-3)/12</f>
        <v>3</v>
      </c>
      <c r="O11">
        <f>(4^3-4+4^3-4)/12</f>
        <v>10</v>
      </c>
    </row>
    <row r="12" spans="1:32" x14ac:dyDescent="0.35">
      <c r="A12" t="s">
        <v>9</v>
      </c>
      <c r="B12">
        <f>SUM(B11:I11)</f>
        <v>147</v>
      </c>
    </row>
    <row r="13" spans="1:32" x14ac:dyDescent="0.35">
      <c r="A13" t="s">
        <v>11</v>
      </c>
      <c r="B13">
        <f>B12/((3^2)*(8^3-8)/12-3*SUM(M11:O11))</f>
        <v>0.44545454545454544</v>
      </c>
    </row>
    <row r="15" spans="1:32" x14ac:dyDescent="0.35">
      <c r="Y15">
        <v>8</v>
      </c>
      <c r="Z15">
        <v>3.5</v>
      </c>
      <c r="AA15">
        <v>1.5</v>
      </c>
      <c r="AB15">
        <v>5</v>
      </c>
      <c r="AC15">
        <v>1.5</v>
      </c>
      <c r="AD15">
        <v>3.5</v>
      </c>
      <c r="AE15">
        <v>7</v>
      </c>
      <c r="AF15">
        <v>6</v>
      </c>
    </row>
    <row r="16" spans="1:32" x14ac:dyDescent="0.35">
      <c r="Y16">
        <f>POWER(Y15-0.5*1*9,2)</f>
        <v>12.25</v>
      </c>
      <c r="Z16">
        <f t="shared" ref="Z16:AF16" si="22">POWER(Z15-0.5*1*9,2)</f>
        <v>1</v>
      </c>
      <c r="AA16">
        <f t="shared" si="22"/>
        <v>9</v>
      </c>
      <c r="AB16">
        <f t="shared" si="22"/>
        <v>0.25</v>
      </c>
      <c r="AC16">
        <f t="shared" si="22"/>
        <v>9</v>
      </c>
      <c r="AD16">
        <f t="shared" si="22"/>
        <v>1</v>
      </c>
      <c r="AE16">
        <f t="shared" si="22"/>
        <v>6.25</v>
      </c>
      <c r="AF16">
        <f t="shared" si="22"/>
        <v>2.25</v>
      </c>
    </row>
    <row r="17" spans="1:32" x14ac:dyDescent="0.35">
      <c r="Y17">
        <f>SUM(Y16:AF16)</f>
        <v>41</v>
      </c>
    </row>
    <row r="18" spans="1:32" x14ac:dyDescent="0.35">
      <c r="Y18">
        <f>Y17*12/((1*1)*(8^3-8))</f>
        <v>0.97619047619047616</v>
      </c>
    </row>
    <row r="21" spans="1:32" x14ac:dyDescent="0.35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Y21">
        <v>1</v>
      </c>
      <c r="Z21">
        <f>Y21+1</f>
        <v>2</v>
      </c>
      <c r="AA21">
        <f t="shared" ref="AA21:AF21" si="23">Z21+1</f>
        <v>3</v>
      </c>
      <c r="AB21">
        <f t="shared" si="23"/>
        <v>4</v>
      </c>
      <c r="AC21">
        <f t="shared" si="23"/>
        <v>5</v>
      </c>
      <c r="AD21">
        <f t="shared" si="23"/>
        <v>6</v>
      </c>
      <c r="AE21">
        <f t="shared" si="23"/>
        <v>7</v>
      </c>
      <c r="AF21">
        <f t="shared" si="23"/>
        <v>8</v>
      </c>
    </row>
    <row r="22" spans="1:32" x14ac:dyDescent="0.35">
      <c r="A22" t="s">
        <v>15</v>
      </c>
      <c r="B22">
        <v>0.9</v>
      </c>
      <c r="C22">
        <v>1</v>
      </c>
      <c r="D22">
        <v>0.8</v>
      </c>
      <c r="E22">
        <v>0.2</v>
      </c>
      <c r="F22">
        <v>0.3</v>
      </c>
      <c r="G22">
        <v>0.5</v>
      </c>
      <c r="H22">
        <v>0.6</v>
      </c>
      <c r="I22">
        <v>0.7</v>
      </c>
      <c r="Y22">
        <f>POWER(Y21-0.5*1*9,2)</f>
        <v>12.25</v>
      </c>
      <c r="Z22">
        <f t="shared" ref="Z22" si="24">POWER(Z21-0.5*1*9,2)</f>
        <v>6.25</v>
      </c>
      <c r="AA22">
        <f t="shared" ref="AA22" si="25">POWER(AA21-0.5*1*9,2)</f>
        <v>2.25</v>
      </c>
      <c r="AB22">
        <f t="shared" ref="AB22" si="26">POWER(AB21-0.5*1*9,2)</f>
        <v>0.25</v>
      </c>
      <c r="AC22">
        <f t="shared" ref="AC22" si="27">POWER(AC21-0.5*1*9,2)</f>
        <v>0.25</v>
      </c>
      <c r="AD22">
        <f t="shared" ref="AD22" si="28">POWER(AD21-0.5*1*9,2)</f>
        <v>2.25</v>
      </c>
      <c r="AE22">
        <f t="shared" ref="AE22" si="29">POWER(AE21-0.5*1*9,2)</f>
        <v>6.25</v>
      </c>
      <c r="AF22">
        <f t="shared" ref="AF22" si="30">POWER(AF21-0.5*1*9,2)</f>
        <v>12.25</v>
      </c>
    </row>
    <row r="23" spans="1:32" x14ac:dyDescent="0.35">
      <c r="Y23">
        <f>SUM(Y22:AF22)</f>
        <v>42</v>
      </c>
    </row>
    <row r="24" spans="1:32" x14ac:dyDescent="0.35">
      <c r="Y24">
        <f>Y23*12/((1*1)*(8^3-8))</f>
        <v>1</v>
      </c>
    </row>
    <row r="26" spans="1:32" x14ac:dyDescent="0.35">
      <c r="A26" t="s">
        <v>10</v>
      </c>
      <c r="B26">
        <v>2</v>
      </c>
      <c r="C26">
        <v>1</v>
      </c>
      <c r="D26">
        <v>3</v>
      </c>
      <c r="E26">
        <v>8</v>
      </c>
      <c r="F26">
        <v>7</v>
      </c>
      <c r="G26">
        <v>6</v>
      </c>
      <c r="H26">
        <v>5</v>
      </c>
      <c r="I26">
        <v>4</v>
      </c>
      <c r="J26" t="s">
        <v>14</v>
      </c>
      <c r="Y26">
        <v>8</v>
      </c>
      <c r="Z26">
        <v>3.5</v>
      </c>
      <c r="AA26">
        <v>1.5</v>
      </c>
      <c r="AB26">
        <v>5</v>
      </c>
      <c r="AC26">
        <v>1.5</v>
      </c>
      <c r="AD26">
        <v>3.5</v>
      </c>
      <c r="AE26">
        <v>7</v>
      </c>
      <c r="AF26">
        <v>6</v>
      </c>
    </row>
    <row r="27" spans="1:32" x14ac:dyDescent="0.35">
      <c r="A27" t="s">
        <v>21</v>
      </c>
      <c r="B27">
        <v>1</v>
      </c>
      <c r="C27">
        <v>0.9</v>
      </c>
      <c r="D27">
        <v>0.8</v>
      </c>
      <c r="E27">
        <v>0.7</v>
      </c>
      <c r="F27">
        <v>0.6</v>
      </c>
      <c r="G27">
        <v>0.5</v>
      </c>
      <c r="H27" s="2">
        <v>0.3</v>
      </c>
      <c r="I27" s="2">
        <v>0.2</v>
      </c>
      <c r="J27" t="s">
        <v>16</v>
      </c>
      <c r="Y27">
        <f>POWER(Y26-0.5*1*9,2)</f>
        <v>12.25</v>
      </c>
      <c r="Z27">
        <f t="shared" ref="Z27" si="31">POWER(Z26-0.5*1*9,2)</f>
        <v>1</v>
      </c>
      <c r="AA27">
        <f t="shared" ref="AA27" si="32">POWER(AA26-0.5*1*9,2)</f>
        <v>9</v>
      </c>
      <c r="AB27">
        <f t="shared" ref="AB27" si="33">POWER(AB26-0.5*1*9,2)</f>
        <v>0.25</v>
      </c>
      <c r="AC27">
        <f t="shared" ref="AC27" si="34">POWER(AC26-0.5*1*9,2)</f>
        <v>9</v>
      </c>
      <c r="AD27">
        <f t="shared" ref="AD27" si="35">POWER(AD26-0.5*1*9,2)</f>
        <v>1</v>
      </c>
      <c r="AE27">
        <f t="shared" ref="AE27" si="36">POWER(AE26-0.5*1*9,2)</f>
        <v>6.25</v>
      </c>
      <c r="AF27">
        <f t="shared" ref="AF27" si="37">POWER(AF26-0.5*1*9,2)</f>
        <v>2.25</v>
      </c>
    </row>
    <row r="28" spans="1:32" x14ac:dyDescent="0.35">
      <c r="A28" t="s">
        <v>22</v>
      </c>
      <c r="B28">
        <v>1</v>
      </c>
      <c r="C28">
        <v>0.9</v>
      </c>
      <c r="D28">
        <v>0.8</v>
      </c>
      <c r="E28">
        <v>0.7</v>
      </c>
      <c r="F28">
        <v>0.6</v>
      </c>
      <c r="G28" s="2">
        <v>0.4</v>
      </c>
      <c r="H28" s="2">
        <v>0.3</v>
      </c>
      <c r="I28" s="2">
        <v>0.2</v>
      </c>
      <c r="J28" s="1" t="s">
        <v>17</v>
      </c>
      <c r="V28" t="s">
        <v>13</v>
      </c>
      <c r="Y28">
        <f>SUM(Y27:AF27)</f>
        <v>41</v>
      </c>
    </row>
    <row r="29" spans="1:32" x14ac:dyDescent="0.35">
      <c r="A29" t="s">
        <v>24</v>
      </c>
      <c r="B29">
        <v>1.3</v>
      </c>
      <c r="C29">
        <v>1.2</v>
      </c>
      <c r="D29">
        <v>1.1000000000000001</v>
      </c>
      <c r="E29">
        <v>1</v>
      </c>
      <c r="F29" s="2">
        <v>0.9</v>
      </c>
      <c r="G29" s="2">
        <v>0.4</v>
      </c>
      <c r="H29" s="2">
        <v>0.3</v>
      </c>
      <c r="I29" s="2">
        <v>0.2</v>
      </c>
      <c r="J29" s="1" t="s">
        <v>28</v>
      </c>
      <c r="V29">
        <f>2*2*2-2+2*2*2-2</f>
        <v>12</v>
      </c>
      <c r="Y29">
        <f>12*Y28/((1*1)*(8^3-8)-1*V29)</f>
        <v>1</v>
      </c>
    </row>
    <row r="30" spans="1:32" x14ac:dyDescent="0.35">
      <c r="A30" t="s">
        <v>23</v>
      </c>
      <c r="B30">
        <v>2.1</v>
      </c>
      <c r="C30">
        <v>2</v>
      </c>
      <c r="D30">
        <v>1.9</v>
      </c>
      <c r="E30" s="2">
        <v>1.8</v>
      </c>
      <c r="F30" s="2">
        <v>0.9</v>
      </c>
      <c r="G30" s="2">
        <v>0.4</v>
      </c>
      <c r="H30" s="2">
        <v>0.3</v>
      </c>
      <c r="I30" s="2">
        <v>0.2</v>
      </c>
      <c r="J30" t="s">
        <v>18</v>
      </c>
    </row>
    <row r="31" spans="1:32" x14ac:dyDescent="0.35">
      <c r="A31" t="s">
        <v>25</v>
      </c>
      <c r="B31">
        <v>2.1</v>
      </c>
      <c r="C31">
        <v>2</v>
      </c>
      <c r="D31" s="2">
        <v>1.9</v>
      </c>
      <c r="E31" s="2">
        <v>1.8</v>
      </c>
      <c r="F31" s="2">
        <v>0.9</v>
      </c>
      <c r="G31" s="2">
        <v>0.4</v>
      </c>
      <c r="H31" s="2">
        <v>0.3</v>
      </c>
      <c r="I31" s="2">
        <v>0.2</v>
      </c>
      <c r="J31" s="1" t="s">
        <v>19</v>
      </c>
    </row>
    <row r="32" spans="1:32" x14ac:dyDescent="0.35">
      <c r="A32" t="s">
        <v>26</v>
      </c>
      <c r="B32">
        <v>5.6</v>
      </c>
      <c r="C32" s="2">
        <v>5.5</v>
      </c>
      <c r="D32" s="2">
        <v>1.9</v>
      </c>
      <c r="E32" s="2">
        <v>1.8</v>
      </c>
      <c r="F32" s="2">
        <v>0.9</v>
      </c>
      <c r="G32" s="2">
        <v>0.4</v>
      </c>
      <c r="H32" s="2">
        <v>0.3</v>
      </c>
      <c r="I32" s="2">
        <v>0.2</v>
      </c>
      <c r="J32" t="s">
        <v>20</v>
      </c>
    </row>
    <row r="33" spans="1:10" x14ac:dyDescent="0.35">
      <c r="A33" t="s">
        <v>27</v>
      </c>
      <c r="B33">
        <v>11.1</v>
      </c>
      <c r="C33" s="3">
        <v>5.5</v>
      </c>
      <c r="D33" s="3">
        <v>1.9</v>
      </c>
      <c r="E33" s="3">
        <v>1.8</v>
      </c>
      <c r="F33" s="3">
        <v>0.9</v>
      </c>
      <c r="G33" s="3">
        <v>0.4</v>
      </c>
      <c r="H33" s="3">
        <v>0.3</v>
      </c>
      <c r="I33" s="3">
        <v>0.2</v>
      </c>
      <c r="J33">
        <f>SUM(B33:I33)</f>
        <v>22.099999999999998</v>
      </c>
    </row>
    <row r="34" spans="1:10" x14ac:dyDescent="0.35">
      <c r="A34" t="s">
        <v>4</v>
      </c>
      <c r="B34">
        <f>B33/$J$33</f>
        <v>0.50226244343891402</v>
      </c>
      <c r="C34">
        <f t="shared" ref="C34:I34" si="38">C33/$J$33</f>
        <v>0.24886877828054302</v>
      </c>
      <c r="D34">
        <f t="shared" si="38"/>
        <v>8.5972850678733032E-2</v>
      </c>
      <c r="E34">
        <f t="shared" si="38"/>
        <v>8.1447963800904993E-2</v>
      </c>
      <c r="F34">
        <f t="shared" si="38"/>
        <v>4.0723981900452497E-2</v>
      </c>
      <c r="G34">
        <f t="shared" si="38"/>
        <v>1.8099547511312219E-2</v>
      </c>
      <c r="H34">
        <f t="shared" si="38"/>
        <v>1.3574660633484163E-2</v>
      </c>
      <c r="I34">
        <f t="shared" si="38"/>
        <v>9.0497737556561094E-3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2024-10-08T21:17:35Z</dcterms:modified>
</cp:coreProperties>
</file>