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rive.metlife.com/personal/ma10_metlife_com/Documents/"/>
    </mc:Choice>
  </mc:AlternateContent>
  <xr:revisionPtr revIDLastSave="0" documentId="8_{48C0C4A7-F80D-4026-976F-09C6ADC68C7A}" xr6:coauthVersionLast="46" xr6:coauthVersionMax="46" xr10:uidLastSave="{00000000-0000-0000-0000-000000000000}"/>
  <bookViews>
    <workbookView xWindow="20370" yWindow="-468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 l="1"/>
  <c r="D48" i="1"/>
  <c r="C64" i="1" l="1"/>
  <c r="H64" i="1"/>
  <c r="D47" i="1" l="1"/>
  <c r="D46" i="1"/>
  <c r="D45" i="1" l="1"/>
  <c r="D44" i="1" l="1"/>
  <c r="D42" i="1" l="1"/>
  <c r="D43" i="1"/>
  <c r="D31" i="1" l="1"/>
  <c r="D30" i="1" l="1"/>
  <c r="D29" i="1"/>
  <c r="D28" i="1"/>
  <c r="P31" i="1" l="1"/>
  <c r="B21" i="1" l="1"/>
  <c r="C18" i="1" l="1"/>
  <c r="C17" i="1" l="1"/>
  <c r="C65" i="1" s="1"/>
  <c r="B65" i="1" s="1"/>
  <c r="B16" i="1" l="1"/>
  <c r="B11" i="1" l="1"/>
  <c r="B10" i="1" l="1"/>
  <c r="B64" i="1" s="1"/>
  <c r="D9" i="1" l="1"/>
  <c r="D4" i="1" l="1"/>
  <c r="D5" i="1"/>
  <c r="D6" i="1"/>
  <c r="D7" i="1"/>
  <c r="D8" i="1"/>
  <c r="D3" i="1"/>
  <c r="J2" i="1" l="1"/>
  <c r="L2" i="1" s="1"/>
  <c r="M2" i="1" s="1"/>
</calcChain>
</file>

<file path=xl/sharedStrings.xml><?xml version="1.0" encoding="utf-8"?>
<sst xmlns="http://schemas.openxmlformats.org/spreadsheetml/2006/main" count="78" uniqueCount="30">
  <si>
    <t>Date</t>
  </si>
  <si>
    <t>Total</t>
  </si>
  <si>
    <t>031202084</t>
  </si>
  <si>
    <t>TMBL0000197</t>
  </si>
  <si>
    <t>INR</t>
  </si>
  <si>
    <t>USD</t>
  </si>
  <si>
    <t>Total send</t>
  </si>
  <si>
    <t>Yet to send</t>
  </si>
  <si>
    <t xml:space="preserve">Total </t>
  </si>
  <si>
    <t>USD Value</t>
  </si>
  <si>
    <t>Account</t>
  </si>
  <si>
    <t>TMB</t>
  </si>
  <si>
    <t>Muthu</t>
  </si>
  <si>
    <t>Muthu--&gt;TMB</t>
  </si>
  <si>
    <t>Muthu--&gt; TMB</t>
  </si>
  <si>
    <t>Remaining</t>
  </si>
  <si>
    <t>Incurred</t>
  </si>
  <si>
    <t>Amount</t>
  </si>
  <si>
    <t>USA</t>
  </si>
  <si>
    <t>India</t>
  </si>
  <si>
    <t>HDFC</t>
  </si>
  <si>
    <t>Marriage</t>
  </si>
  <si>
    <t>car</t>
  </si>
  <si>
    <t>TV</t>
  </si>
  <si>
    <t xml:space="preserve">Chennai Land </t>
  </si>
  <si>
    <t>Ashwin Phone</t>
  </si>
  <si>
    <t>Land &amp; Ashwin</t>
  </si>
  <si>
    <t>TMB-FD</t>
  </si>
  <si>
    <t>Family</t>
  </si>
  <si>
    <t>Gold -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</si>
</sst>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₹-4009]\ #,##0.00"/>
  </numFmts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Font="1"/>
    <xf numFmtId="164" fontId="0" fillId="0" borderId="0" xfId="0" applyNumberFormat="1" applyAlignment="1">
      <alignment horizontal="left"/>
    </xf>
    <xf numFmtId="1" fontId="1" fillId="0" borderId="0" xfId="0" applyNumberFormat="1" applyFont="1"/>
    <xf numFmtId="0" fontId="0" fillId="6" borderId="1" xfId="0" applyFill="1" applyBorder="1"/>
    <xf numFmtId="0" fontId="0" fillId="0" borderId="1" xfId="0" applyBorder="1"/>
    <xf numFmtId="14" fontId="0" fillId="0" borderId="1" xfId="0" applyNumberFormat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2" fontId="2" fillId="4" borderId="1" xfId="0" applyNumberFormat="1" applyFont="1" applyFill="1" applyBorder="1"/>
    <xf numFmtId="0" fontId="2" fillId="8" borderId="1" xfId="0" applyFont="1" applyFill="1" applyBorder="1"/>
    <xf numFmtId="2" fontId="0" fillId="0" borderId="1" xfId="0" applyNumberFormat="1" applyBorder="1"/>
    <xf numFmtId="2" fontId="2" fillId="5" borderId="1" xfId="0" applyNumberFormat="1" applyFont="1" applyFill="1" applyBorder="1"/>
    <xf numFmtId="2" fontId="2" fillId="8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165" fontId="0" fillId="9" borderId="1" xfId="0" applyNumberFormat="1" applyFill="1" applyBorder="1"/>
    <xf numFmtId="2" fontId="2" fillId="7" borderId="1" xfId="0" applyNumberFormat="1" applyFont="1" applyFill="1" applyBorder="1"/>
    <xf numFmtId="2" fontId="0" fillId="0" borderId="0" xfId="0" applyNumberFormat="1"/>
    <xf numFmtId="0" fontId="0" fillId="10" borderId="1" xfId="0" applyFill="1" applyBorder="1"/>
    <xf numFmtId="14" fontId="0" fillId="10" borderId="1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A34" zoomScaleNormal="100" workbookViewId="0">
      <selection activeCell="M2" sqref="M1:M2"/>
    </sheetView>
  </sheetViews>
  <sheetFormatPr defaultRowHeight="15" x14ac:dyDescent="0.25"/>
  <cols>
    <col min="1" max="1" width="11" bestFit="1" customWidth="1"/>
    <col min="2" max="2" width="11.5703125" customWidth="1"/>
    <col min="3" max="4" width="10.42578125" customWidth="1"/>
    <col min="5" max="5" width="13.85546875" bestFit="1" customWidth="1"/>
    <col min="6" max="6" width="12.28515625" customWidth="1"/>
    <col min="7" max="7" width="11.28515625" customWidth="1"/>
    <col min="8" max="8" width="11.5703125" style="19" customWidth="1"/>
    <col min="9" max="9" width="10.5703125" customWidth="1"/>
    <col min="10" max="10" width="14.7109375" customWidth="1"/>
    <col min="11" max="11" width="15.42578125" customWidth="1"/>
    <col min="12" max="12" width="16.42578125" bestFit="1" customWidth="1"/>
    <col min="13" max="13" width="17.85546875" customWidth="1"/>
    <col min="14" max="14" width="6" customWidth="1"/>
    <col min="15" max="15" width="14.140625" bestFit="1" customWidth="1"/>
    <col min="16" max="16" width="17.85546875" customWidth="1"/>
  </cols>
  <sheetData>
    <row r="1" spans="1:16" x14ac:dyDescent="0.25">
      <c r="A1" s="8" t="s">
        <v>0</v>
      </c>
      <c r="B1" s="8" t="s">
        <v>4</v>
      </c>
      <c r="C1" s="8" t="s">
        <v>5</v>
      </c>
      <c r="D1" s="8" t="s">
        <v>9</v>
      </c>
      <c r="E1" s="8" t="s">
        <v>10</v>
      </c>
      <c r="G1" s="8" t="s">
        <v>0</v>
      </c>
      <c r="H1" s="18" t="s">
        <v>5</v>
      </c>
      <c r="J1" s="16" t="s">
        <v>18</v>
      </c>
      <c r="K1" s="16" t="s">
        <v>19</v>
      </c>
      <c r="L1" s="16" t="s">
        <v>1</v>
      </c>
      <c r="M1" s="16" t="s">
        <v>15</v>
      </c>
      <c r="O1" s="16" t="s">
        <v>16</v>
      </c>
      <c r="P1" s="16" t="s">
        <v>17</v>
      </c>
    </row>
    <row r="2" spans="1:16" x14ac:dyDescent="0.25">
      <c r="A2" s="6">
        <v>42999</v>
      </c>
      <c r="B2" s="5">
        <v>55000</v>
      </c>
      <c r="C2" s="5"/>
      <c r="D2" s="5"/>
      <c r="E2" s="5" t="s">
        <v>11</v>
      </c>
      <c r="G2" s="6">
        <v>42736</v>
      </c>
      <c r="H2" s="13">
        <v>1000</v>
      </c>
      <c r="J2" s="9">
        <f>B64+B65</f>
        <v>9296894.1292523779</v>
      </c>
      <c r="K2" s="10">
        <v>1161000</v>
      </c>
      <c r="L2" s="11">
        <f>J2+K2</f>
        <v>10457894.129252378</v>
      </c>
      <c r="M2" s="17">
        <f>L2-P31</f>
        <v>679414.1292523779</v>
      </c>
      <c r="O2" s="5" t="s">
        <v>24</v>
      </c>
      <c r="P2" s="5">
        <v>3627480</v>
      </c>
    </row>
    <row r="3" spans="1:16" x14ac:dyDescent="0.25">
      <c r="A3" s="6">
        <v>42999</v>
      </c>
      <c r="B3" s="5">
        <v>64360</v>
      </c>
      <c r="C3" s="5">
        <v>1000</v>
      </c>
      <c r="D3" s="5">
        <f>B3/C3</f>
        <v>64.36</v>
      </c>
      <c r="E3" s="5" t="s">
        <v>11</v>
      </c>
      <c r="G3" s="6">
        <v>42767</v>
      </c>
      <c r="H3" s="13">
        <v>2000</v>
      </c>
      <c r="O3" s="5" t="s">
        <v>28</v>
      </c>
      <c r="P3" s="5">
        <v>1000000</v>
      </c>
    </row>
    <row r="4" spans="1:16" x14ac:dyDescent="0.25">
      <c r="A4" s="6">
        <v>43004</v>
      </c>
      <c r="B4" s="5">
        <v>193195.58</v>
      </c>
      <c r="C4" s="5">
        <v>2999</v>
      </c>
      <c r="D4" s="5">
        <f t="shared" ref="D4:D9" si="0">B4/C4</f>
        <v>64.42</v>
      </c>
      <c r="E4" s="5" t="s">
        <v>11</v>
      </c>
      <c r="G4" s="6">
        <v>42795</v>
      </c>
      <c r="H4" s="13">
        <v>2000</v>
      </c>
      <c r="O4" s="5" t="s">
        <v>20</v>
      </c>
      <c r="P4" s="5">
        <v>700000</v>
      </c>
    </row>
    <row r="5" spans="1:16" x14ac:dyDescent="0.25">
      <c r="A5" s="6">
        <v>43005</v>
      </c>
      <c r="B5" s="5">
        <v>193885.35</v>
      </c>
      <c r="C5" s="5">
        <v>2999</v>
      </c>
      <c r="D5" s="5">
        <f t="shared" si="0"/>
        <v>64.650000000000006</v>
      </c>
      <c r="E5" s="5" t="s">
        <v>11</v>
      </c>
      <c r="G5" s="6">
        <v>42826</v>
      </c>
      <c r="H5" s="13">
        <v>2000</v>
      </c>
      <c r="O5" s="5" t="s">
        <v>21</v>
      </c>
      <c r="P5" s="5">
        <v>800000</v>
      </c>
    </row>
    <row r="6" spans="1:16" x14ac:dyDescent="0.25">
      <c r="A6" s="6">
        <v>43006</v>
      </c>
      <c r="B6" s="5">
        <v>195895</v>
      </c>
      <c r="C6" s="5">
        <v>2999</v>
      </c>
      <c r="D6" s="5">
        <f t="shared" si="0"/>
        <v>65.320106702234085</v>
      </c>
      <c r="E6" s="5" t="s">
        <v>11</v>
      </c>
      <c r="G6" s="6">
        <v>42856</v>
      </c>
      <c r="H6" s="13">
        <v>2000</v>
      </c>
      <c r="O6" s="5" t="s">
        <v>11</v>
      </c>
      <c r="P6" s="5">
        <v>30000</v>
      </c>
    </row>
    <row r="7" spans="1:16" x14ac:dyDescent="0.25">
      <c r="A7" s="6">
        <v>43018</v>
      </c>
      <c r="B7" s="5">
        <v>195444.38</v>
      </c>
      <c r="C7" s="5">
        <v>2999</v>
      </c>
      <c r="D7" s="5">
        <f t="shared" si="0"/>
        <v>65.16984994998333</v>
      </c>
      <c r="E7" s="5" t="s">
        <v>11</v>
      </c>
      <c r="G7" s="6">
        <v>42887</v>
      </c>
      <c r="H7" s="13">
        <v>2000</v>
      </c>
      <c r="O7" s="5" t="s">
        <v>23</v>
      </c>
      <c r="P7" s="5">
        <v>21000</v>
      </c>
    </row>
    <row r="8" spans="1:16" x14ac:dyDescent="0.25">
      <c r="A8" s="6">
        <v>43018</v>
      </c>
      <c r="B8" s="4">
        <v>131020</v>
      </c>
      <c r="C8" s="5">
        <v>2000</v>
      </c>
      <c r="D8" s="5">
        <f t="shared" si="0"/>
        <v>65.510000000000005</v>
      </c>
      <c r="E8" s="5" t="s">
        <v>11</v>
      </c>
      <c r="G8" s="6">
        <v>42917</v>
      </c>
      <c r="H8" s="13">
        <v>2500</v>
      </c>
      <c r="O8" s="5" t="s">
        <v>26</v>
      </c>
      <c r="P8" s="5">
        <v>900000</v>
      </c>
    </row>
    <row r="9" spans="1:16" x14ac:dyDescent="0.25">
      <c r="A9" s="6">
        <v>43031</v>
      </c>
      <c r="B9" s="5">
        <v>194125.27</v>
      </c>
      <c r="C9" s="5">
        <v>2999</v>
      </c>
      <c r="D9" s="5">
        <f t="shared" si="0"/>
        <v>64.72999999999999</v>
      </c>
      <c r="E9" s="5" t="s">
        <v>11</v>
      </c>
      <c r="G9" s="6">
        <v>42948</v>
      </c>
      <c r="H9" s="13">
        <v>2500</v>
      </c>
      <c r="O9" s="5" t="s">
        <v>27</v>
      </c>
      <c r="P9" s="5">
        <v>2500000</v>
      </c>
    </row>
    <row r="10" spans="1:16" x14ac:dyDescent="0.25">
      <c r="A10" s="6">
        <v>43055</v>
      </c>
      <c r="B10" s="5">
        <f>C10*D10</f>
        <v>195024.97</v>
      </c>
      <c r="C10" s="5">
        <v>2999</v>
      </c>
      <c r="D10" s="5">
        <v>65.03</v>
      </c>
      <c r="E10" s="5" t="s">
        <v>11</v>
      </c>
      <c r="G10" s="6">
        <v>42979</v>
      </c>
      <c r="H10" s="13">
        <v>2500</v>
      </c>
      <c r="O10" s="5" t="s">
        <v>29</v>
      </c>
      <c r="P10" s="5">
        <v>200000</v>
      </c>
    </row>
    <row r="11" spans="1:16" x14ac:dyDescent="0.25">
      <c r="A11" s="6">
        <v>43139</v>
      </c>
      <c r="B11" s="5">
        <f>C11*D11</f>
        <v>192025.97</v>
      </c>
      <c r="C11" s="5">
        <v>2999</v>
      </c>
      <c r="D11" s="5">
        <v>64.03</v>
      </c>
      <c r="E11" s="5" t="s">
        <v>11</v>
      </c>
      <c r="G11" s="6">
        <v>43009</v>
      </c>
      <c r="H11" s="13">
        <v>2500</v>
      </c>
      <c r="O11" s="5"/>
      <c r="P11" s="5"/>
    </row>
    <row r="12" spans="1:16" x14ac:dyDescent="0.25">
      <c r="A12" s="6">
        <v>43151</v>
      </c>
      <c r="B12" s="5">
        <v>200000</v>
      </c>
      <c r="C12" s="5">
        <v>3097.41</v>
      </c>
      <c r="D12" s="5">
        <v>64.569999999999993</v>
      </c>
      <c r="E12" s="5" t="s">
        <v>11</v>
      </c>
      <c r="G12" s="6">
        <v>43040</v>
      </c>
      <c r="H12" s="13">
        <v>2500</v>
      </c>
      <c r="O12" s="5"/>
      <c r="P12" s="5"/>
    </row>
    <row r="13" spans="1:16" x14ac:dyDescent="0.25">
      <c r="A13" s="6">
        <v>43162</v>
      </c>
      <c r="B13" s="5">
        <v>200000</v>
      </c>
      <c r="C13" s="5">
        <v>3082.14</v>
      </c>
      <c r="D13" s="5">
        <v>64.89</v>
      </c>
      <c r="E13" s="5" t="s">
        <v>11</v>
      </c>
      <c r="G13" s="6">
        <v>43070</v>
      </c>
      <c r="H13" s="13">
        <v>2500</v>
      </c>
      <c r="O13" s="5"/>
      <c r="P13" s="5"/>
    </row>
    <row r="14" spans="1:16" x14ac:dyDescent="0.25">
      <c r="A14" s="6">
        <v>43180</v>
      </c>
      <c r="B14" s="5">
        <v>200000</v>
      </c>
      <c r="C14" s="5">
        <v>3094.54</v>
      </c>
      <c r="D14" s="5">
        <v>64.63</v>
      </c>
      <c r="E14" s="5" t="s">
        <v>11</v>
      </c>
      <c r="G14" s="6">
        <v>43101</v>
      </c>
      <c r="H14" s="13">
        <v>2500</v>
      </c>
      <c r="O14" s="5"/>
      <c r="P14" s="5"/>
    </row>
    <row r="15" spans="1:16" x14ac:dyDescent="0.25">
      <c r="A15" s="6">
        <v>43182</v>
      </c>
      <c r="B15" s="5">
        <v>200000</v>
      </c>
      <c r="C15" s="5">
        <v>3079.77</v>
      </c>
      <c r="D15" s="5">
        <v>64.94</v>
      </c>
      <c r="E15" s="5" t="s">
        <v>11</v>
      </c>
      <c r="G15" s="6">
        <v>43132</v>
      </c>
      <c r="H15" s="13">
        <v>3500</v>
      </c>
      <c r="O15" s="5"/>
      <c r="P15" s="5"/>
    </row>
    <row r="16" spans="1:16" x14ac:dyDescent="0.25">
      <c r="A16" s="6">
        <v>43203</v>
      </c>
      <c r="B16" s="5">
        <f>C16*D16</f>
        <v>175311.00000000003</v>
      </c>
      <c r="C16" s="5">
        <v>2700</v>
      </c>
      <c r="D16" s="5">
        <v>64.930000000000007</v>
      </c>
      <c r="E16" s="5" t="s">
        <v>11</v>
      </c>
      <c r="G16" s="6">
        <v>43160</v>
      </c>
      <c r="H16" s="13">
        <v>4350</v>
      </c>
      <c r="O16" s="5"/>
      <c r="P16" s="5"/>
    </row>
    <row r="17" spans="1:16" x14ac:dyDescent="0.25">
      <c r="A17" s="6">
        <v>43225</v>
      </c>
      <c r="B17" s="5">
        <v>100000</v>
      </c>
      <c r="C17" s="13">
        <f>B17/D17</f>
        <v>1505.5706112616681</v>
      </c>
      <c r="D17" s="5">
        <v>66.42</v>
      </c>
      <c r="E17" s="5" t="s">
        <v>13</v>
      </c>
      <c r="G17" s="6">
        <v>43191</v>
      </c>
      <c r="H17" s="13">
        <v>2700</v>
      </c>
      <c r="O17" s="5"/>
      <c r="P17" s="5"/>
    </row>
    <row r="18" spans="1:16" x14ac:dyDescent="0.25">
      <c r="A18" s="6">
        <v>43254</v>
      </c>
      <c r="B18" s="5">
        <v>100000</v>
      </c>
      <c r="C18" s="13">
        <f>B18/D18</f>
        <v>1496.1101137043686</v>
      </c>
      <c r="D18" s="5">
        <v>66.84</v>
      </c>
      <c r="E18" s="5" t="s">
        <v>13</v>
      </c>
      <c r="G18" s="6">
        <v>43221</v>
      </c>
      <c r="H18" s="13">
        <v>3000</v>
      </c>
      <c r="O18" s="5"/>
      <c r="P18" s="5"/>
    </row>
    <row r="19" spans="1:16" x14ac:dyDescent="0.25">
      <c r="A19" s="6">
        <v>43272</v>
      </c>
      <c r="B19" s="5">
        <v>101610</v>
      </c>
      <c r="C19" s="5">
        <v>1500</v>
      </c>
      <c r="D19" s="5">
        <v>67.739999999999995</v>
      </c>
      <c r="E19" s="5" t="s">
        <v>14</v>
      </c>
      <c r="G19" s="6">
        <v>43252</v>
      </c>
      <c r="H19" s="13">
        <v>2500</v>
      </c>
      <c r="O19" s="5"/>
      <c r="P19" s="5"/>
    </row>
    <row r="20" spans="1:16" x14ac:dyDescent="0.25">
      <c r="A20" s="6">
        <v>43290</v>
      </c>
      <c r="B20" s="5">
        <v>68390</v>
      </c>
      <c r="C20" s="5">
        <v>1000</v>
      </c>
      <c r="D20" s="5">
        <v>68.39</v>
      </c>
      <c r="E20" s="5" t="s">
        <v>13</v>
      </c>
      <c r="G20" s="6">
        <v>43282</v>
      </c>
      <c r="H20" s="13">
        <v>2500</v>
      </c>
      <c r="O20" s="5"/>
      <c r="P20" s="5"/>
    </row>
    <row r="21" spans="1:16" x14ac:dyDescent="0.25">
      <c r="A21" s="6">
        <v>43312</v>
      </c>
      <c r="B21" s="5">
        <f>C21*D21</f>
        <v>170725.00000000003</v>
      </c>
      <c r="C21" s="5">
        <v>2500</v>
      </c>
      <c r="D21" s="5">
        <v>68.290000000000006</v>
      </c>
      <c r="E21" s="5" t="s">
        <v>12</v>
      </c>
      <c r="G21" s="6">
        <v>43313</v>
      </c>
      <c r="H21" s="13">
        <v>3500</v>
      </c>
      <c r="O21" s="5"/>
      <c r="P21" s="5"/>
    </row>
    <row r="22" spans="1:16" x14ac:dyDescent="0.25">
      <c r="A22" s="6">
        <v>43349</v>
      </c>
      <c r="B22" s="5">
        <v>105945</v>
      </c>
      <c r="C22" s="5">
        <v>1500</v>
      </c>
      <c r="D22" s="5">
        <v>70.63</v>
      </c>
      <c r="E22" s="5" t="s">
        <v>12</v>
      </c>
      <c r="G22" s="6">
        <v>43344</v>
      </c>
      <c r="H22" s="13">
        <v>2500</v>
      </c>
      <c r="O22" s="5"/>
      <c r="P22" s="5"/>
    </row>
    <row r="23" spans="1:16" x14ac:dyDescent="0.25">
      <c r="A23" s="6">
        <v>43356</v>
      </c>
      <c r="B23" s="5">
        <v>150000</v>
      </c>
      <c r="C23" s="5">
        <v>2080.44</v>
      </c>
      <c r="D23" s="5">
        <v>72.099999999999994</v>
      </c>
      <c r="E23" s="5" t="s">
        <v>11</v>
      </c>
      <c r="G23" s="6">
        <v>43374</v>
      </c>
      <c r="H23" s="13">
        <v>2500</v>
      </c>
      <c r="O23" s="5"/>
      <c r="P23" s="5"/>
    </row>
    <row r="24" spans="1:16" x14ac:dyDescent="0.25">
      <c r="A24" s="6">
        <v>43374</v>
      </c>
      <c r="B24" s="5">
        <v>130000</v>
      </c>
      <c r="C24" s="5">
        <v>1797.07</v>
      </c>
      <c r="D24" s="5">
        <v>72.34</v>
      </c>
      <c r="E24" s="5" t="s">
        <v>11</v>
      </c>
      <c r="G24" s="6">
        <v>43405</v>
      </c>
      <c r="H24" s="13">
        <v>2500</v>
      </c>
      <c r="O24" s="5"/>
      <c r="P24" s="5"/>
    </row>
    <row r="25" spans="1:16" x14ac:dyDescent="0.25">
      <c r="A25" s="6">
        <v>43380</v>
      </c>
      <c r="B25" s="5">
        <v>50000</v>
      </c>
      <c r="C25" s="22">
        <v>1353</v>
      </c>
      <c r="D25" s="22">
        <v>73.91</v>
      </c>
      <c r="E25" s="5" t="s">
        <v>11</v>
      </c>
      <c r="G25" s="6">
        <v>43435</v>
      </c>
      <c r="H25" s="13">
        <v>2500</v>
      </c>
      <c r="O25" s="5"/>
      <c r="P25" s="5"/>
    </row>
    <row r="26" spans="1:16" x14ac:dyDescent="0.25">
      <c r="A26" s="6">
        <v>43389</v>
      </c>
      <c r="B26" s="5">
        <v>50000</v>
      </c>
      <c r="C26" s="23"/>
      <c r="D26" s="23"/>
      <c r="E26" s="5" t="s">
        <v>12</v>
      </c>
      <c r="G26" s="6">
        <v>43466</v>
      </c>
      <c r="H26" s="13">
        <v>2500</v>
      </c>
      <c r="O26" s="5"/>
      <c r="P26" s="5"/>
    </row>
    <row r="27" spans="1:16" x14ac:dyDescent="0.25">
      <c r="A27" s="6">
        <v>43138</v>
      </c>
      <c r="B27" s="5">
        <v>200000</v>
      </c>
      <c r="C27" s="5">
        <v>2807.02</v>
      </c>
      <c r="D27" s="5">
        <v>71.25</v>
      </c>
      <c r="E27" s="5" t="s">
        <v>11</v>
      </c>
      <c r="G27" s="6">
        <v>43497</v>
      </c>
      <c r="H27" s="13">
        <v>4500</v>
      </c>
      <c r="O27" s="5"/>
      <c r="P27" s="5"/>
    </row>
    <row r="28" spans="1:16" x14ac:dyDescent="0.25">
      <c r="A28" s="6">
        <v>43594</v>
      </c>
      <c r="B28" s="5">
        <v>200000</v>
      </c>
      <c r="C28" s="5">
        <v>2866.97</v>
      </c>
      <c r="D28" s="5">
        <f>B28/C28</f>
        <v>69.760060272692087</v>
      </c>
      <c r="E28" s="5" t="s">
        <v>11</v>
      </c>
      <c r="G28" s="6">
        <v>43525</v>
      </c>
      <c r="H28" s="13">
        <v>3500</v>
      </c>
      <c r="O28" s="5"/>
      <c r="P28" s="5"/>
    </row>
    <row r="29" spans="1:16" x14ac:dyDescent="0.25">
      <c r="A29" s="6">
        <v>43598</v>
      </c>
      <c r="B29" s="5">
        <v>200000</v>
      </c>
      <c r="C29" s="5">
        <v>2845.35</v>
      </c>
      <c r="D29" s="5">
        <f>B29/C29</f>
        <v>70.290122480538429</v>
      </c>
      <c r="E29" s="5" t="s">
        <v>11</v>
      </c>
      <c r="G29" s="6">
        <v>43556</v>
      </c>
      <c r="H29" s="13">
        <v>2500</v>
      </c>
      <c r="O29" s="5"/>
      <c r="P29" s="5"/>
    </row>
    <row r="30" spans="1:16" x14ac:dyDescent="0.25">
      <c r="A30" s="6">
        <v>43602</v>
      </c>
      <c r="B30" s="5">
        <v>200000</v>
      </c>
      <c r="C30" s="5">
        <v>2859.19</v>
      </c>
      <c r="D30" s="5">
        <f>B30/C30</f>
        <v>69.949880910327749</v>
      </c>
      <c r="E30" s="5" t="s">
        <v>11</v>
      </c>
      <c r="G30" s="6">
        <v>43586</v>
      </c>
      <c r="H30" s="13">
        <v>2500</v>
      </c>
      <c r="O30" s="5"/>
      <c r="P30" s="5"/>
    </row>
    <row r="31" spans="1:16" x14ac:dyDescent="0.25">
      <c r="A31" s="6">
        <v>43631</v>
      </c>
      <c r="B31" s="5">
        <v>300000</v>
      </c>
      <c r="C31" s="5">
        <v>4315.3</v>
      </c>
      <c r="D31" s="5">
        <f>B31/C31</f>
        <v>69.520079716358069</v>
      </c>
      <c r="E31" s="5" t="s">
        <v>11</v>
      </c>
      <c r="G31" s="6">
        <v>43617</v>
      </c>
      <c r="H31" s="13">
        <v>2500</v>
      </c>
      <c r="O31" s="5" t="s">
        <v>1</v>
      </c>
      <c r="P31" s="5">
        <f>SUM(P2:P30)</f>
        <v>9778480</v>
      </c>
    </row>
    <row r="32" spans="1:16" x14ac:dyDescent="0.25">
      <c r="A32" s="21">
        <v>43709</v>
      </c>
      <c r="B32" s="20"/>
      <c r="C32" s="20">
        <v>9300</v>
      </c>
      <c r="D32" s="20"/>
      <c r="E32" s="20" t="s">
        <v>22</v>
      </c>
      <c r="G32" s="6">
        <v>43647</v>
      </c>
      <c r="H32" s="13">
        <v>2500</v>
      </c>
    </row>
    <row r="33" spans="1:8" x14ac:dyDescent="0.25">
      <c r="A33" s="6">
        <v>43727</v>
      </c>
      <c r="B33" s="5">
        <v>100000</v>
      </c>
      <c r="C33" s="5">
        <v>1406.87</v>
      </c>
      <c r="D33" s="5">
        <v>71.08</v>
      </c>
      <c r="E33" s="5" t="s">
        <v>12</v>
      </c>
      <c r="G33" s="6">
        <v>43678</v>
      </c>
      <c r="H33" s="13">
        <v>2500</v>
      </c>
    </row>
    <row r="34" spans="1:8" x14ac:dyDescent="0.25">
      <c r="A34" s="6">
        <v>43731</v>
      </c>
      <c r="B34" s="5">
        <v>100000</v>
      </c>
      <c r="C34" s="5">
        <v>1403.11</v>
      </c>
      <c r="D34" s="5">
        <v>71.27</v>
      </c>
      <c r="E34" s="5" t="s">
        <v>12</v>
      </c>
      <c r="G34" s="6">
        <v>43709</v>
      </c>
      <c r="H34" s="13">
        <v>2500</v>
      </c>
    </row>
    <row r="35" spans="1:8" x14ac:dyDescent="0.25">
      <c r="A35" s="6">
        <v>43747</v>
      </c>
      <c r="B35" s="5">
        <v>100000</v>
      </c>
      <c r="C35" s="5">
        <v>1414.83</v>
      </c>
      <c r="D35" s="5">
        <v>70.680000000000007</v>
      </c>
      <c r="E35" s="5" t="s">
        <v>12</v>
      </c>
      <c r="G35" s="6">
        <v>43739</v>
      </c>
      <c r="H35" s="13">
        <v>2500</v>
      </c>
    </row>
    <row r="36" spans="1:8" x14ac:dyDescent="0.25">
      <c r="A36" s="6">
        <v>43777</v>
      </c>
      <c r="B36" s="5">
        <v>100000</v>
      </c>
      <c r="C36" s="5">
        <v>1393.15</v>
      </c>
      <c r="D36" s="5">
        <v>71.78</v>
      </c>
      <c r="E36" s="5" t="s">
        <v>12</v>
      </c>
      <c r="G36" s="6">
        <v>43770</v>
      </c>
      <c r="H36" s="13">
        <v>7100</v>
      </c>
    </row>
    <row r="37" spans="1:8" x14ac:dyDescent="0.25">
      <c r="A37" s="6">
        <v>43833</v>
      </c>
      <c r="B37" s="5">
        <v>300000</v>
      </c>
      <c r="C37" s="5">
        <v>4218.82</v>
      </c>
      <c r="D37" s="5">
        <v>71.11</v>
      </c>
      <c r="E37" s="5" t="s">
        <v>11</v>
      </c>
      <c r="G37" s="6">
        <v>43800</v>
      </c>
      <c r="H37" s="13">
        <v>2500</v>
      </c>
    </row>
    <row r="38" spans="1:8" x14ac:dyDescent="0.25">
      <c r="A38" s="6">
        <v>43834</v>
      </c>
      <c r="B38" s="5">
        <v>300000</v>
      </c>
      <c r="C38" s="5">
        <v>4215.8500000000004</v>
      </c>
      <c r="D38" s="5">
        <v>71.16</v>
      </c>
      <c r="E38" s="5" t="s">
        <v>11</v>
      </c>
      <c r="G38" s="6">
        <v>43831</v>
      </c>
      <c r="H38" s="13">
        <v>2500</v>
      </c>
    </row>
    <row r="39" spans="1:8" x14ac:dyDescent="0.25">
      <c r="A39" s="6">
        <v>43838</v>
      </c>
      <c r="B39" s="5">
        <v>200000</v>
      </c>
      <c r="C39" s="5">
        <v>2805.84</v>
      </c>
      <c r="D39" s="5">
        <v>71.28</v>
      </c>
      <c r="E39" s="5" t="s">
        <v>11</v>
      </c>
      <c r="G39" s="6">
        <v>43862</v>
      </c>
      <c r="H39" s="13">
        <v>2500</v>
      </c>
    </row>
    <row r="40" spans="1:8" x14ac:dyDescent="0.25">
      <c r="A40" s="6">
        <v>43881</v>
      </c>
      <c r="B40" s="5">
        <v>100252</v>
      </c>
      <c r="C40" s="5">
        <v>1412</v>
      </c>
      <c r="D40" s="5">
        <v>71</v>
      </c>
      <c r="E40" s="5" t="s">
        <v>25</v>
      </c>
      <c r="G40" s="6">
        <v>43891</v>
      </c>
      <c r="H40" s="13">
        <v>2500</v>
      </c>
    </row>
    <row r="41" spans="1:8" x14ac:dyDescent="0.25">
      <c r="A41" s="6">
        <v>43889</v>
      </c>
      <c r="B41" s="5">
        <v>200000</v>
      </c>
      <c r="C41" s="5">
        <v>2799.94</v>
      </c>
      <c r="D41" s="5">
        <v>71.430000000000007</v>
      </c>
      <c r="E41" s="5" t="s">
        <v>12</v>
      </c>
      <c r="G41" s="6">
        <v>43922</v>
      </c>
      <c r="H41" s="13">
        <v>3700</v>
      </c>
    </row>
    <row r="42" spans="1:8" x14ac:dyDescent="0.25">
      <c r="A42" s="6">
        <v>43903</v>
      </c>
      <c r="B42" s="5">
        <v>100000</v>
      </c>
      <c r="C42" s="5">
        <v>1355</v>
      </c>
      <c r="D42" s="5">
        <f t="shared" ref="D42:D48" si="1">B42/C42</f>
        <v>73.800738007380076</v>
      </c>
      <c r="E42" s="5" t="s">
        <v>12</v>
      </c>
      <c r="G42" s="6">
        <v>43952</v>
      </c>
      <c r="H42" s="13">
        <v>2500</v>
      </c>
    </row>
    <row r="43" spans="1:8" x14ac:dyDescent="0.25">
      <c r="A43" s="6">
        <v>43904</v>
      </c>
      <c r="B43" s="5">
        <v>147920</v>
      </c>
      <c r="C43" s="5">
        <v>2000</v>
      </c>
      <c r="D43" s="5">
        <f t="shared" si="1"/>
        <v>73.959999999999994</v>
      </c>
      <c r="E43" s="5" t="s">
        <v>12</v>
      </c>
      <c r="G43" s="6">
        <v>43983</v>
      </c>
      <c r="H43" s="13">
        <v>2500</v>
      </c>
    </row>
    <row r="44" spans="1:8" x14ac:dyDescent="0.25">
      <c r="A44" s="6">
        <v>43929</v>
      </c>
      <c r="B44" s="5">
        <v>151920</v>
      </c>
      <c r="C44" s="5">
        <v>2000</v>
      </c>
      <c r="D44" s="5">
        <f t="shared" si="1"/>
        <v>75.959999999999994</v>
      </c>
      <c r="E44" s="5" t="s">
        <v>12</v>
      </c>
      <c r="G44" s="6">
        <v>44013</v>
      </c>
      <c r="H44" s="13">
        <v>2500</v>
      </c>
    </row>
    <row r="45" spans="1:8" x14ac:dyDescent="0.25">
      <c r="A45" s="6">
        <v>43940</v>
      </c>
      <c r="B45" s="5">
        <v>180000</v>
      </c>
      <c r="C45" s="5">
        <v>2359.11</v>
      </c>
      <c r="D45" s="5">
        <f t="shared" si="1"/>
        <v>76.299960578353691</v>
      </c>
      <c r="E45" s="5" t="s">
        <v>12</v>
      </c>
      <c r="G45" s="6">
        <v>44044</v>
      </c>
      <c r="H45" s="13">
        <v>2500</v>
      </c>
    </row>
    <row r="46" spans="1:8" x14ac:dyDescent="0.25">
      <c r="A46" s="6">
        <v>44255</v>
      </c>
      <c r="B46" s="5">
        <v>300000</v>
      </c>
      <c r="C46" s="5">
        <v>4107.34</v>
      </c>
      <c r="D46" s="5">
        <f t="shared" si="1"/>
        <v>73.039972342197132</v>
      </c>
      <c r="E46" s="5" t="s">
        <v>13</v>
      </c>
      <c r="G46" s="6">
        <v>44075</v>
      </c>
      <c r="H46" s="13">
        <v>2500</v>
      </c>
    </row>
    <row r="47" spans="1:8" x14ac:dyDescent="0.25">
      <c r="A47" s="6">
        <v>44257</v>
      </c>
      <c r="B47" s="5">
        <v>400000</v>
      </c>
      <c r="C47" s="5">
        <v>5499.04</v>
      </c>
      <c r="D47" s="5">
        <f t="shared" si="1"/>
        <v>72.739969158253075</v>
      </c>
      <c r="E47" s="5" t="s">
        <v>13</v>
      </c>
      <c r="G47" s="6">
        <v>44105</v>
      </c>
      <c r="H47" s="13">
        <v>2500</v>
      </c>
    </row>
    <row r="48" spans="1:8" x14ac:dyDescent="0.25">
      <c r="A48" s="6">
        <v>44264</v>
      </c>
      <c r="B48" s="5">
        <v>218717.07</v>
      </c>
      <c r="C48" s="5">
        <v>2999</v>
      </c>
      <c r="D48" s="5">
        <f t="shared" si="1"/>
        <v>72.930000000000007</v>
      </c>
      <c r="E48" s="5" t="s">
        <v>13</v>
      </c>
      <c r="G48" s="6">
        <v>44136</v>
      </c>
      <c r="H48" s="13">
        <v>1800</v>
      </c>
    </row>
    <row r="49" spans="1:8" x14ac:dyDescent="0.25">
      <c r="A49" s="6">
        <v>44291</v>
      </c>
      <c r="B49" s="5">
        <v>219136.93</v>
      </c>
      <c r="C49" s="5">
        <v>2999</v>
      </c>
      <c r="D49" s="5">
        <f t="shared" ref="D49:D51" si="2">B49/C49</f>
        <v>73.069999999999993</v>
      </c>
      <c r="E49" s="5" t="s">
        <v>12</v>
      </c>
      <c r="G49" s="6">
        <v>44166</v>
      </c>
      <c r="H49" s="13">
        <v>1800</v>
      </c>
    </row>
    <row r="50" spans="1:8" x14ac:dyDescent="0.25">
      <c r="A50" s="6">
        <v>44298</v>
      </c>
      <c r="B50" s="5">
        <v>224145.26</v>
      </c>
      <c r="C50" s="5">
        <v>2999</v>
      </c>
      <c r="D50" s="5">
        <f t="shared" si="2"/>
        <v>74.740000000000009</v>
      </c>
      <c r="E50" s="5" t="s">
        <v>12</v>
      </c>
      <c r="G50" s="6">
        <v>44197</v>
      </c>
      <c r="H50" s="13">
        <v>4800</v>
      </c>
    </row>
    <row r="51" spans="1:8" x14ac:dyDescent="0.25">
      <c r="A51" s="6">
        <v>44301</v>
      </c>
      <c r="B51" s="5">
        <v>149600</v>
      </c>
      <c r="C51" s="5">
        <v>2000</v>
      </c>
      <c r="D51" s="5">
        <f t="shared" si="2"/>
        <v>74.8</v>
      </c>
      <c r="E51" s="5" t="s">
        <v>12</v>
      </c>
      <c r="G51" s="6">
        <v>44228</v>
      </c>
      <c r="H51" s="13">
        <v>1800</v>
      </c>
    </row>
    <row r="52" spans="1:8" x14ac:dyDescent="0.25">
      <c r="A52" s="6"/>
      <c r="B52" s="5"/>
      <c r="C52" s="5"/>
      <c r="D52" s="5"/>
      <c r="E52" s="5"/>
      <c r="G52" s="6">
        <v>44256</v>
      </c>
      <c r="H52" s="13">
        <v>3800</v>
      </c>
    </row>
    <row r="53" spans="1:8" x14ac:dyDescent="0.25">
      <c r="A53" s="6"/>
      <c r="B53" s="5"/>
      <c r="C53" s="5"/>
      <c r="D53" s="5"/>
      <c r="E53" s="5"/>
      <c r="G53" s="6">
        <v>44287</v>
      </c>
      <c r="H53" s="13">
        <v>4000</v>
      </c>
    </row>
    <row r="54" spans="1:8" x14ac:dyDescent="0.25">
      <c r="A54" s="6"/>
      <c r="B54" s="5"/>
      <c r="C54" s="5"/>
      <c r="D54" s="5"/>
      <c r="E54" s="5"/>
      <c r="G54" s="6">
        <v>44317</v>
      </c>
      <c r="H54" s="13"/>
    </row>
    <row r="55" spans="1:8" x14ac:dyDescent="0.25">
      <c r="A55" s="6"/>
      <c r="B55" s="5"/>
      <c r="C55" s="5"/>
      <c r="D55" s="5"/>
      <c r="E55" s="5"/>
      <c r="G55" s="6">
        <v>44348</v>
      </c>
      <c r="H55" s="13"/>
    </row>
    <row r="56" spans="1:8" x14ac:dyDescent="0.25">
      <c r="A56" s="6"/>
      <c r="B56" s="5"/>
      <c r="C56" s="5"/>
      <c r="D56" s="5"/>
      <c r="E56" s="5"/>
      <c r="G56" s="6">
        <v>44378</v>
      </c>
      <c r="H56" s="13"/>
    </row>
    <row r="57" spans="1:8" x14ac:dyDescent="0.25">
      <c r="A57" s="6"/>
      <c r="B57" s="5"/>
      <c r="C57" s="5"/>
      <c r="D57" s="5"/>
      <c r="E57" s="5"/>
      <c r="G57" s="6">
        <v>44409</v>
      </c>
      <c r="H57" s="13"/>
    </row>
    <row r="58" spans="1:8" x14ac:dyDescent="0.25">
      <c r="A58" s="6"/>
      <c r="B58" s="5"/>
      <c r="C58" s="5"/>
      <c r="D58" s="5"/>
      <c r="E58" s="5"/>
      <c r="G58" s="6">
        <v>44440</v>
      </c>
      <c r="H58" s="13"/>
    </row>
    <row r="59" spans="1:8" x14ac:dyDescent="0.25">
      <c r="A59" s="6"/>
      <c r="B59" s="5"/>
      <c r="C59" s="5"/>
      <c r="D59" s="5"/>
      <c r="E59" s="5"/>
      <c r="G59" s="6">
        <v>44470</v>
      </c>
      <c r="H59" s="13"/>
    </row>
    <row r="60" spans="1:8" x14ac:dyDescent="0.25">
      <c r="A60" s="6"/>
      <c r="B60" s="5"/>
      <c r="C60" s="5"/>
      <c r="D60" s="5"/>
      <c r="E60" s="5"/>
      <c r="G60" s="6">
        <v>44501</v>
      </c>
      <c r="H60" s="13"/>
    </row>
    <row r="61" spans="1:8" x14ac:dyDescent="0.25">
      <c r="A61" s="6"/>
      <c r="B61" s="5"/>
      <c r="C61" s="5"/>
      <c r="D61" s="5"/>
      <c r="E61" s="5"/>
      <c r="G61" s="6">
        <v>44531</v>
      </c>
      <c r="H61" s="13"/>
    </row>
    <row r="62" spans="1:8" x14ac:dyDescent="0.25">
      <c r="A62" s="6"/>
      <c r="B62" s="5"/>
      <c r="C62" s="5"/>
      <c r="D62" s="5"/>
      <c r="E62" s="5"/>
      <c r="G62" s="6"/>
      <c r="H62" s="13"/>
    </row>
    <row r="63" spans="1:8" x14ac:dyDescent="0.25">
      <c r="A63" s="5"/>
      <c r="B63" s="5"/>
      <c r="C63" s="5"/>
      <c r="D63" s="5"/>
      <c r="E63" s="5"/>
      <c r="G63" s="6"/>
      <c r="H63" s="13"/>
    </row>
    <row r="64" spans="1:8" x14ac:dyDescent="0.25">
      <c r="A64" s="7" t="s">
        <v>6</v>
      </c>
      <c r="B64" s="7">
        <f>SUM(B2:B63)</f>
        <v>8303648.7799999993</v>
      </c>
      <c r="C64" s="14">
        <f>SUM(C3:C63)</f>
        <v>128160.78072496603</v>
      </c>
      <c r="D64" s="7"/>
      <c r="E64" s="7"/>
      <c r="G64" s="7" t="s">
        <v>8</v>
      </c>
      <c r="H64" s="14">
        <f>SUM(H2:H63)</f>
        <v>142350</v>
      </c>
    </row>
    <row r="65" spans="1:5" x14ac:dyDescent="0.25">
      <c r="A65" s="12" t="s">
        <v>7</v>
      </c>
      <c r="B65" s="12">
        <f>C65*D65</f>
        <v>993245.34925237822</v>
      </c>
      <c r="C65" s="15">
        <f>H64-C64</f>
        <v>14189.219275033975</v>
      </c>
      <c r="D65" s="12">
        <v>70</v>
      </c>
      <c r="E65" s="12"/>
    </row>
  </sheetData>
  <autoFilter ref="A1:N39" xr:uid="{00000000-0009-0000-0000-000000000000}"/>
  <mergeCells count="2">
    <mergeCell ref="C25:C26"/>
    <mergeCell ref="D25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O11" sqref="O11"/>
    </sheetView>
  </sheetViews>
  <sheetFormatPr defaultRowHeight="15" x14ac:dyDescent="0.25"/>
  <cols>
    <col min="1" max="1" width="16.140625" bestFit="1" customWidth="1"/>
  </cols>
  <sheetData>
    <row r="1" spans="1:1" x14ac:dyDescent="0.25">
      <c r="A1" s="2">
        <v>383014131682</v>
      </c>
    </row>
    <row r="2" spans="1:1" x14ac:dyDescent="0.25">
      <c r="A2" s="1" t="s">
        <v>2</v>
      </c>
    </row>
    <row r="4" spans="1:1" x14ac:dyDescent="0.25">
      <c r="A4" s="3">
        <v>197100050309159</v>
      </c>
    </row>
    <row r="5" spans="1:1" x14ac:dyDescent="0.25">
      <c r="A5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c3a60732cff4bd6a1032848edf6a57b xmlns="d18c1617-1ac8-4b22-9cef-b2ac240d88cb">
      <Terms xmlns="http://schemas.microsoft.com/office/infopath/2007/PartnerControls"/>
    </pc3a60732cff4bd6a1032848edf6a57b>
    <TaxKeywordTaxHTField xmlns="d18c1617-1ac8-4b22-9cef-b2ac240d88cb">
      <Terms xmlns="http://schemas.microsoft.com/office/infopath/2007/PartnerControls"/>
    </TaxKeywordTaxHTField>
    <aa413b61045448e6bc230aa29a84eb0b xmlns="d18c1617-1ac8-4b22-9cef-b2ac240d88cb">
      <Terms xmlns="http://schemas.microsoft.com/office/infopath/2007/PartnerControls"/>
    </aa413b61045448e6bc230aa29a84eb0b>
    <hae69c9a3b974f6ea09ed5059cd93782 xmlns="d18c1617-1ac8-4b22-9cef-b2ac240d88cb">
      <Terms xmlns="http://schemas.microsoft.com/office/infopath/2007/PartnerControls"/>
    </hae69c9a3b974f6ea09ed5059cd93782>
    <o2a67a7f239d463099c84f831d9f71a7 xmlns="d18c1617-1ac8-4b22-9cef-b2ac240d88cb">
      <Terms xmlns="http://schemas.microsoft.com/office/infopath/2007/PartnerControls"/>
    </o2a67a7f239d463099c84f831d9f71a7>
    <TaxCatchAll xmlns="d18c1617-1ac8-4b22-9cef-b2ac240d88c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f5af0f96-557c-40e5-b74f-4de88d247c44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4969B72CDB14B9F3A1F12C3A52F72" ma:contentTypeVersion="15" ma:contentTypeDescription="Create a new document." ma:contentTypeScope="" ma:versionID="a6d95b496ba7316f405676feb7110b5c">
  <xsd:schema xmlns:xsd="http://www.w3.org/2001/XMLSchema" xmlns:xs="http://www.w3.org/2001/XMLSchema" xmlns:p="http://schemas.microsoft.com/office/2006/metadata/properties" xmlns:ns3="d18c1617-1ac8-4b22-9cef-b2ac240d88cb" xmlns:ns4="e05e696f-29c8-46c4-8214-10f7894a39e5" xmlns:ns5="b77dcb66-199c-476d-9f02-48a225454cdf" targetNamespace="http://schemas.microsoft.com/office/2006/metadata/properties" ma:root="true" ma:fieldsID="1037e8a274581696520d3be4506a25e8" ns3:_="" ns4:_="" ns5:_="">
    <xsd:import namespace="d18c1617-1ac8-4b22-9cef-b2ac240d88cb"/>
    <xsd:import namespace="e05e696f-29c8-46c4-8214-10f7894a39e5"/>
    <xsd:import namespace="b77dcb66-199c-476d-9f02-48a225454cdf"/>
    <xsd:element name="properties">
      <xsd:complexType>
        <xsd:sequence>
          <xsd:element name="documentManagement">
            <xsd:complexType>
              <xsd:all>
                <xsd:element ref="ns3:TaxKeywordTaxHTField" minOccurs="0"/>
                <xsd:element ref="ns3:TaxCatchAll" minOccurs="0"/>
                <xsd:element ref="ns3:TaxCatchAllLabel" minOccurs="0"/>
                <xsd:element ref="ns3:hae69c9a3b974f6ea09ed5059cd93782" minOccurs="0"/>
                <xsd:element ref="ns3:aa413b61045448e6bc230aa29a84eb0b" minOccurs="0"/>
                <xsd:element ref="ns3:o2a67a7f239d463099c84f831d9f71a7" minOccurs="0"/>
                <xsd:element ref="ns3:pc3a60732cff4bd6a1032848edf6a57b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c1617-1ac8-4b22-9cef-b2ac240d88cb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f5af0f96-557c-40e5-b74f-4de88d247c44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afb896b9-c919-488a-bec6-d23e50d17192}" ma:internalName="TaxCatchAll" ma:showField="CatchAllData" ma:web="b77dcb66-199c-476d-9f02-48a225454c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afb896b9-c919-488a-bec6-d23e50d17192}" ma:internalName="TaxCatchAllLabel" ma:readOnly="true" ma:showField="CatchAllDataLabel" ma:web="b77dcb66-199c-476d-9f02-48a225454c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e69c9a3b974f6ea09ed5059cd93782" ma:index="12" nillable="true" ma:taxonomy="true" ma:internalName="hae69c9a3b974f6ea09ed5059cd93782" ma:taxonomyFieldName="ML_Geography" ma:displayName="Geography" ma:fieldId="{1ae69c9a-3b97-4f6e-a09e-d5059cd93782}" ma:taxonomyMulti="true" ma:sspId="f5af0f96-557c-40e5-b74f-4de88d247c44" ma:termSetId="f4bc552d-80e9-412b-b8d4-dc34d9eb86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a413b61045448e6bc230aa29a84eb0b" ma:index="14" nillable="true" ma:taxonomy="true" ma:internalName="aa413b61045448e6bc230aa29a84eb0b" ma:taxonomyFieldName="ML_LineOfBusiness" ma:displayName="Line of Business" ma:fieldId="{aa413b61-0454-48e6-bc23-0aa29a84eb0b}" ma:taxonomyMulti="true" ma:sspId="f5af0f96-557c-40e5-b74f-4de88d247c44" ma:termSetId="46c83da5-9adb-4a6d-91e4-77f5077fc76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2a67a7f239d463099c84f831d9f71a7" ma:index="16" nillable="true" ma:taxonomy="true" ma:internalName="o2a67a7f239d463099c84f831d9f71a7" ma:taxonomyFieldName="ML_OfficeLocation" ma:displayName="Office Location" ma:fieldId="{82a67a7f-239d-4630-99c8-4f831d9f71a7}" ma:taxonomyMulti="true" ma:sspId="f5af0f96-557c-40e5-b74f-4de88d247c44" ma:termSetId="441ea418-53ba-4ba6-ade2-cf7ca33080f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c3a60732cff4bd6a1032848edf6a57b" ma:index="18" nillable="true" ma:taxonomy="true" ma:internalName="pc3a60732cff4bd6a1032848edf6a57b" ma:taxonomyFieldName="ML_Roles" ma:displayName="Roles" ma:fieldId="{9c3a6073-2cff-4bd6-a103-2848edf6a57b}" ma:taxonomyMulti="true" ma:sspId="f5af0f96-557c-40e5-b74f-4de88d247c44" ma:termSetId="79b653d6-6741-48c0-b5a8-f7c31de24a4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e696f-29c8-46c4-8214-10f7894a39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7" nillable="true" ma:displayName="Tags" ma:internalName="MediaServiceAutoTags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dcb66-199c-476d-9f02-48a225454cdf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353430-13A5-4362-AFBA-C40C0EC9EC3B}">
  <ds:schemaRefs>
    <ds:schemaRef ds:uri="http://purl.org/dc/elements/1.1/"/>
    <ds:schemaRef ds:uri="http://www.w3.org/XML/1998/namespace"/>
    <ds:schemaRef ds:uri="e05e696f-29c8-46c4-8214-10f7894a39e5"/>
    <ds:schemaRef ds:uri="http://schemas.microsoft.com/office/2006/documentManagement/types"/>
    <ds:schemaRef ds:uri="http://purl.org/dc/terms/"/>
    <ds:schemaRef ds:uri="b77dcb66-199c-476d-9f02-48a225454cdf"/>
    <ds:schemaRef ds:uri="d18c1617-1ac8-4b22-9cef-b2ac240d88cb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9A070A-30D0-4DAA-B1C0-CA8EF4709B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5F1461-48F6-4BBF-8928-2E2AF432C92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83972B9-2DBF-4928-A60A-A79E65AC8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c1617-1ac8-4b22-9cef-b2ac240d88cb"/>
    <ds:schemaRef ds:uri="e05e696f-29c8-46c4-8214-10f7894a39e5"/>
    <ds:schemaRef ds:uri="b77dcb66-199c-476d-9f02-48a225454c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Muthuraman</dc:creator>
  <cp:lastModifiedBy>A, Muthuraman</cp:lastModifiedBy>
  <dcterms:created xsi:type="dcterms:W3CDTF">2017-09-21T16:29:16Z</dcterms:created>
  <dcterms:modified xsi:type="dcterms:W3CDTF">2021-10-15T18:48:50Z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0x0101006A14969B72CDB14B9F3A1F12C3A52F72</vt:lpwstr>
  </property>
</Properties>
</file>