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drei"/>
  <workbookPr/>
  <bookViews>
    <workbookView activeTab="13" xWindow="240" yWindow="60" windowWidth="15690" windowHeight="12045" tabRatio="803"/>
  </bookViews>
  <sheets>
    <sheet name="Лактат Витал" sheetId="1" r:id="rId4"/>
    <sheet name="FeCl" sheetId="2" r:id="rId5"/>
    <sheet name="Лист3" sheetId="3" r:id="rId6"/>
    <sheet name="lb" sheetId="4" r:id="rId7"/>
    <sheet name="дэ1" sheetId="5" r:id="rId8"/>
    <sheet name="nacl1" sheetId="6" r:id="rId9"/>
    <sheet name="пептон1" sheetId="7" r:id="rId10"/>
    <sheet name="lb1" sheetId="8" r:id="rId11"/>
    <sheet name="кал1" sheetId="9" r:id="rId12"/>
    <sheet name="кал2" sheetId="10" r:id="rId13"/>
    <sheet name="LB линейная регрес" sheetId="11" r:id="rId14"/>
    <sheet name="ДЭ линейная регрес" sheetId="12" r:id="rId15"/>
    <sheet name="Пептон линейная регрес" sheetId="13" r:id="rId16"/>
    <sheet name="NaCl линейная регрес" sheetId="14" r:id="rId17"/>
    <sheet name="Вода" sheetId="15" r:id="rId18"/>
    <sheet name="NaCl линейная регрес1" sheetId="16" r:id="rId19"/>
    <sheet name="Лист7" sheetId="17" r:id="rId20"/>
    <sheet name="Лист9" sheetId="18" r:id="rId21"/>
    <sheet name="Лист10" sheetId="19" r:id="rId22"/>
    <sheet name="Nacl" sheetId="20" r:id="rId23"/>
    <sheet name="LB_LB" sheetId="21" r:id="rId24"/>
    <sheet name="peptone" sheetId="22" r:id="rId25"/>
    <sheet name="YE" sheetId="23" r:id="rId26"/>
    <sheet name="Лист11" sheetId="24" r:id="rId27"/>
    <sheet name="Лист4" sheetId="25" r:id="rId28"/>
  </sheets>
  <calcPr/>
  <extLst>
    <ext uri="smNativeData">
      <pm:revision xmlns:pm="smNativeData" day="1680249227" val="1042" rev="124" rev64="64" revOS="3" revMin="124" revMax="0"/>
      <pm:docPrefs xmlns:pm="smNativeData" id="1680249227" fixedDigits="0" showNotice="1" showFrameBounds="1" autoChart="1" recalcOnPrint="1" recalcOnCopy="1" finalRounding="1" compatTextArt="1" tab="567" useDefinedPrintRange="1" printArea="currentSheet"/>
      <pm:compatibility xmlns:pm="smNativeData" id="1680249227" overlapCells="1"/>
      <pm:defCurrency xmlns:pm="smNativeData" id="1680249227"/>
    </ext>
  </extLst>
</workbook>
</file>

<file path=xl/sharedStrings.xml><?xml version="1.0" encoding="utf-8"?>
<sst xmlns="http://schemas.openxmlformats.org/spreadsheetml/2006/main" count="1877" uniqueCount="120">
  <si>
    <t>Группа</t>
  </si>
  <si>
    <t>Концентрация посчитаная с корректировкой исходного раствора, мМ</t>
  </si>
  <si>
    <t>ОД</t>
  </si>
  <si>
    <t>ОД и ноль</t>
  </si>
  <si>
    <t>Концентрация по методу лактат витала, мМ</t>
  </si>
  <si>
    <t>Контроль0,65</t>
  </si>
  <si>
    <t>Zero-average</t>
  </si>
  <si>
    <t>Контроль1,61</t>
  </si>
  <si>
    <t>Контроль2,72</t>
  </si>
  <si>
    <t>Контроль3,52</t>
  </si>
  <si>
    <t>Калибратор с без корректировки на ноль</t>
  </si>
  <si>
    <t>Контроль4,82</t>
  </si>
  <si>
    <t>Контроль5,82</t>
  </si>
  <si>
    <t>Калибратор с корректировкой на ноль</t>
  </si>
  <si>
    <t>медиана</t>
  </si>
  <si>
    <t>среднее</t>
  </si>
  <si>
    <t>Контроль6,61</t>
  </si>
  <si>
    <t>Контроль8,33</t>
  </si>
  <si>
    <t>Исходный раствор без корректировки на ноль</t>
  </si>
  <si>
    <t>Контроль8,9</t>
  </si>
  <si>
    <t>Контроль9,7</t>
  </si>
  <si>
    <t>Исходный раствор с корректировкой на ноль</t>
  </si>
  <si>
    <t>Контроль10,94</t>
  </si>
  <si>
    <t>концентрация по медиане</t>
  </si>
  <si>
    <t>концентрация по среднему</t>
  </si>
  <si>
    <t>Контроль13,17</t>
  </si>
  <si>
    <t>Контроль13,83</t>
  </si>
  <si>
    <t>Д/Э0</t>
  </si>
  <si>
    <t>Д/Э0,65</t>
  </si>
  <si>
    <t>Д/Э1,61</t>
  </si>
  <si>
    <t>Д/Э2,72</t>
  </si>
  <si>
    <t>Д/Э3,52</t>
  </si>
  <si>
    <t>Д/Э4,82</t>
  </si>
  <si>
    <t>Д/Э5,82</t>
  </si>
  <si>
    <t>Д/Э6,61</t>
  </si>
  <si>
    <t>Д/Э8,33</t>
  </si>
  <si>
    <t>Д/Э8,9</t>
  </si>
  <si>
    <t>Д/Э8,7</t>
  </si>
  <si>
    <t>Д/Э10,94</t>
  </si>
  <si>
    <t>Д/Э11,33</t>
  </si>
  <si>
    <t>Д/Э13,17</t>
  </si>
  <si>
    <t>Д/Э13,83</t>
  </si>
  <si>
    <t>Пептон0</t>
  </si>
  <si>
    <t>Пептон0,65</t>
  </si>
  <si>
    <t>Пептон1,61</t>
  </si>
  <si>
    <t>Пептон2,72</t>
  </si>
  <si>
    <t>Пептон3,52</t>
  </si>
  <si>
    <t>Пептон4,82</t>
  </si>
  <si>
    <t>Пептон5,82</t>
  </si>
  <si>
    <t>Пептон6,61</t>
  </si>
  <si>
    <t>Пептон8,33</t>
  </si>
  <si>
    <t>Пептон8,9</t>
  </si>
  <si>
    <t>ch</t>
  </si>
  <si>
    <t>ст</t>
  </si>
  <si>
    <t>Пептон8,7</t>
  </si>
  <si>
    <t>Пептон10,94</t>
  </si>
  <si>
    <t>Пептон11,33</t>
  </si>
  <si>
    <t>Пептон13,17</t>
  </si>
  <si>
    <t>Пептон13,83</t>
  </si>
  <si>
    <t>NaCl0</t>
  </si>
  <si>
    <t>NaCl0,65</t>
  </si>
  <si>
    <t>NaCl1,61</t>
  </si>
  <si>
    <t>NaCl2,72</t>
  </si>
  <si>
    <t>NaCl3,52</t>
  </si>
  <si>
    <t>NaCl4,82</t>
  </si>
  <si>
    <t>NaCl5,82</t>
  </si>
  <si>
    <t>NaCl6,61</t>
  </si>
  <si>
    <t>NaCl8,33</t>
  </si>
  <si>
    <t>NaCl8,9</t>
  </si>
  <si>
    <t>NaCl8,7</t>
  </si>
  <si>
    <t>NaCl10,94</t>
  </si>
  <si>
    <t>NaCl11,33</t>
  </si>
  <si>
    <t>NaCl13,17</t>
  </si>
  <si>
    <t>NaCl13,83</t>
  </si>
  <si>
    <t>LB0</t>
  </si>
  <si>
    <t>LB0,65</t>
  </si>
  <si>
    <t>LB1,61</t>
  </si>
  <si>
    <t>LB2,72</t>
  </si>
  <si>
    <t>LB3,52</t>
  </si>
  <si>
    <t>LB4,82</t>
  </si>
  <si>
    <t>LB5,82</t>
  </si>
  <si>
    <t>LB6,61</t>
  </si>
  <si>
    <t>LB8,33</t>
  </si>
  <si>
    <t>LB8,9</t>
  </si>
  <si>
    <t>LB8,7</t>
  </si>
  <si>
    <t>LB10,94</t>
  </si>
  <si>
    <t>LB11,33</t>
  </si>
  <si>
    <t>LB13,17</t>
  </si>
  <si>
    <t>LB13,83</t>
  </si>
  <si>
    <t>Контроль8,7</t>
  </si>
  <si>
    <t>калибратор из лактат витала</t>
  </si>
  <si>
    <t>Контроль0</t>
  </si>
  <si>
    <t>группа</t>
  </si>
  <si>
    <t>x</t>
  </si>
  <si>
    <t>conc</t>
  </si>
  <si>
    <t>FeCl</t>
  </si>
  <si>
    <t>Лактат-Витал</t>
  </si>
  <si>
    <t>xЛВ</t>
  </si>
  <si>
    <t>yFeCl</t>
  </si>
  <si>
    <t>ст отк</t>
  </si>
  <si>
    <t>группа1</t>
  </si>
  <si>
    <t>yFeCl1</t>
  </si>
  <si>
    <t>xЛВ1</t>
  </si>
  <si>
    <t>группа2</t>
  </si>
  <si>
    <t>yFeCl2</t>
  </si>
  <si>
    <t>xЛВ2</t>
  </si>
  <si>
    <t>Lactic acid in solution dd H₂O with NaCl</t>
  </si>
  <si>
    <t>Reference</t>
  </si>
  <si>
    <t>Lactic acid in solution dd H₂O</t>
  </si>
  <si>
    <t>yFeClср</t>
  </si>
  <si>
    <t>xЛВср</t>
  </si>
  <si>
    <t>yFeClст</t>
  </si>
  <si>
    <t>xЛВст</t>
  </si>
  <si>
    <t>Lactic acid in solution dd H₂O with peptone</t>
  </si>
  <si>
    <t>Lactic acid in solution dd H₂O with LB</t>
  </si>
  <si>
    <t>Lactic acid in solution dd H₂O with Y/E</t>
  </si>
  <si>
    <t>yFeCl2so</t>
  </si>
  <si>
    <t>xЛВ2so</t>
  </si>
  <si>
    <t>NomCONC</t>
  </si>
  <si>
    <t>RealCONC</t>
  </si>
</sst>
</file>

<file path=xl/styles.xml><?xml version="1.0" encoding="utf-8"?>
<styleSheet xmlns="http://schemas.openxmlformats.org/spreadsheetml/2006/main">
  <numFmts count="14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-* #,##0_-;\-* #,##0_-;_-* &quot;-&quot;_-;_-@_-"/>
    <numFmt numFmtId="167" formatCode="_-&quot;£&quot;* #,##0_-;\-&quot;£&quot;* #,##0_-;_-&quot;£&quot;* &quot;-&quot;_-;_-@_-"/>
    <numFmt numFmtId="9" formatCode="0%"/>
    <numFmt numFmtId="2" formatCode="0.00"/>
  </numFmts>
  <fonts count="23">
    <font>
      <name val="Calibri"/>
      <family val="2"/>
      <color rgb="FF000000"/>
      <sz val="11"/>
      <extLst>
        <ext uri="smNativeData">
          <pm:charSpec xmlns:pm="smNativeData" id="168024922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024922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80249227" fgClr="9C00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80249227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680249227" fgClr="44546A" ulstyle="none" kern="1">
            <pm:latin face="Calibri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80249227" fgClr="0061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80249227" fgClr="7F7F7F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80249227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680249227" fgClr="44546A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80249227" fgClr="3F3F3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80249227" fgClr="FA7D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80249227" fgClr="800080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80249227" fgClr="FA7D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0249227" fgClr="0000FF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80249227" fgClr="9C65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680249227" fgClr="44546A" ulstyle="none" kern="1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80249227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680249227" fgClr="44546A" ulstyle="none" kern="1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80249227" fgClr="3F3F7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80249227" fgClr="FFFFF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Basic Sans"/>
      <family val="1"/>
      <color rgb="FF000000"/>
      <sz val="12"/>
      <extLst>
        <ext uri="smNativeData">
          <pm:charSpec xmlns:pm="smNativeData" id="1680249227" ulstyle="none" kern="1">
            <pm:latin face="Basic Sans" sz="240" lang="default"/>
            <pm:cs face="Basic Roman" sz="240" lang="default"/>
            <pm:ea face="Basic Roman" sz="24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80249227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Basic Sans"/>
      <family val="1"/>
      <color rgb="FFFF0000"/>
      <sz val="12"/>
      <extLst>
        <ext uri="smNativeData">
          <pm:charSpec xmlns:pm="smNativeData" id="1680249227" fgClr="FF0000" ulstyle="none" kern="1">
            <pm:latin face="Basic Sans" sz="240" lang="default"/>
            <pm:cs face="Basic Roman" sz="240" lang="default"/>
            <pm:ea face="Basic Roman" sz="240" lang="default"/>
          </pm:charSpec>
        </ext>
      </extLst>
    </font>
  </fonts>
  <fills count="43">
    <fill>
      <patternFill patternType="none"/>
    </fill>
    <fill>
      <patternFill patternType="gray125"/>
    </fill>
    <fill>
      <patternFill patternType="solid">
        <fgColor rgb="FFC5DFB3"/>
        <bgColor rgb="FFFFFFFF"/>
        <extLst>
          <ext uri="smNativeData">
            <pm:shade xmlns:pm="smNativeData" id="1680249227" type="1" fgLvl="100" fgClr="00C5DFB3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80249227" type="1" fgLvl="100" fgClr="00FFC000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80249227" type="1" fgLvl="100" fgClr="00E1EFD8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80249227" type="1" fgLvl="100" fgClr="00B4C6E7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80249227" type="1" fgLvl="100" fgClr="00A5A5A5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80249227" type="1" fgLvl="100" fgClr="00D9E1F2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80249227" type="1" fgLvl="100" fgClr="00ED7D31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80249227" type="1" fgLvl="100" fgClr="00FFF2CA" bgLvl="0" bgClr="00000000"/>
          </ext>
        </extLst>
      </patternFill>
    </fill>
    <fill>
      <patternFill patternType="none"/>
    </fill>
    <fill>
      <patternFill patternType="solid">
        <fgColor rgb="FFC7C7C7"/>
        <bgColor rgb="FFFFFFFF"/>
        <extLst>
          <ext uri="smNativeData">
            <pm:shade xmlns:pm="smNativeData" id="1680249227" type="1" fgLvl="100" fgClr="00C7C7C7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80249227" type="1" fgLvl="100" fgClr="005B9BD5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80249227" type="1" fgLvl="100" fgClr="00EBEBEB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80249227" type="1" fgLvl="100" fgClr="00F4AF82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80249227" type="1" fgLvl="100" fgClr="00FFCC99" bgLvl="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680249227" type="1" fgLvl="100" fgClr="0070AD47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80249227" type="1" fgLvl="100" fgClr="00F8CAAB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80249227" type="1" fgLvl="100" fgClr="00FBE3D5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80249227" type="1" fgLvl="100" fgClr="004472C4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80249227" type="1" fgLvl="100" fgClr="00FFEB9C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80249227" type="1" fgLvl="100" fgClr="00BDD7EE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80249227" type="1" fgLvl="100" fgClr="00DDEBF7" bgLvl="0" bgClr="00000000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680249227" type="1" fgLvl="100" fgClr="00A5A5A5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80249227" type="1" fgLvl="100" fgClr="008EA9DB" bgLvl="0" bgClr="00000000"/>
          </ext>
        </extLst>
      </patternFill>
    </fill>
    <fill>
      <patternFill patternType="none"/>
    </fill>
    <fill>
      <patternFill patternType="solid">
        <fgColor rgb="FFFFD964"/>
        <bgColor rgb="FFFFFFFF"/>
        <extLst>
          <ext uri="smNativeData">
            <pm:shade xmlns:pm="smNativeData" id="1680249227" type="1" fgLvl="100" fgClr="00FFD964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680249227" type="1" fgLvl="100" fgClr="00FFC7CE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80249227" type="1" fgLvl="100" fgClr="00F2F2F2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680249227" type="1" fgLvl="100" fgClr="00A8D08C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80249227" type="1" fgLvl="100" fgClr="00D9D9D9" bgLvl="0" bgClr="00000000"/>
          </ext>
        </extLst>
      </patternFill>
    </fill>
    <fill>
      <patternFill patternType="none"/>
    </fill>
    <fill>
      <patternFill patternType="solid">
        <fgColor rgb="FFFFFFCC"/>
        <bgColor rgb="FFFFFFFF"/>
        <extLst>
          <ext uri="smNativeData">
            <pm:shade xmlns:pm="smNativeData" id="1680249227" type="1" fgLvl="100" fgClr="00FFFFCC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80249227" type="1" fgLvl="100" fgClr="009BC2E6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80249227" type="1" fgLvl="100" fgClr="00C6EFCE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680249227" type="1" fgLvl="100" fgClr="00FFE697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80249227" type="1" fgLvl="100" fgClr="00F2F2F2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80249227" type="1" fgLvl="100" fgClr="00FFFF00" bgLvl="0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80249227" type="1" fgLvl="100" fgClr="0000FF00" bgLvl="0" bgClr="00000000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80249227" type="1" fgLvl="38" fgClr="0000FF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80249227" type="1" fgLvl="38" fgClr="00FF00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80249227" type="1" fgLvl="38" fgClr="00FFFF00" bgLvl="62" bgClr="00FFFFFF"/>
          </ext>
        </extLst>
      </patternFill>
    </fill>
  </fills>
  <borders count="4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680249227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80249227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80249227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80249227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680249227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80249227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680249227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80249227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80249227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49227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0" fontId="0" fillId="2" borderId="1" applyNumberFormat="0" applyFont="1" applyFill="1" applyBorder="0" applyAlignment="0" applyProtection="0">
      <alignment vertical="center"/>
    </xf>
    <xf numFmtId="0" fontId="7" fillId="3" borderId="2" applyNumberFormat="0" applyFont="1" applyFill="1" applyBorder="0" applyAlignment="0" applyProtection="0">
      <alignment vertical="center"/>
    </xf>
    <xf numFmtId="0" fontId="0" fillId="4" borderId="3" applyNumberFormat="0" applyFont="1" applyFill="1" applyBorder="0" applyAlignment="0" applyProtection="0">
      <alignment vertical="center"/>
    </xf>
    <xf numFmtId="0" fontId="13" fillId="0" borderId="0" applyNumberFormat="0" applyFont="1" applyFill="0" applyBorder="0" applyAlignment="0" applyProtection="0">
      <alignment vertical="center"/>
    </xf>
    <xf numFmtId="0" fontId="0" fillId="5" borderId="4" applyNumberFormat="0" applyFont="1" applyFill="1" applyBorder="0" applyAlignment="0" applyProtection="0">
      <alignment vertical="center"/>
    </xf>
    <xf numFmtId="0" fontId="7" fillId="6" borderId="5" applyNumberFormat="0" applyFont="1" applyFill="1" applyBorder="0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7" fillId="8" borderId="7" applyNumberFormat="0" applyFont="1" applyFill="1" applyBorder="0" applyAlignment="0" applyProtection="0">
      <alignment vertical="center"/>
    </xf>
    <xf numFmtId="0" fontId="0" fillId="9" borderId="8" applyNumberFormat="0" applyFont="1" applyFill="1" applyBorder="0" applyAlignment="0" applyProtection="0">
      <alignment vertical="center"/>
    </xf>
    <xf numFmtId="0" fontId="15" fillId="10" borderId="9" applyNumberFormat="0" applyFont="1" applyFill="0" applyBorder="1" applyAlignment="0" applyProtection="0">
      <alignment vertical="center"/>
    </xf>
    <xf numFmtId="0" fontId="7" fillId="11" borderId="10" applyNumberFormat="0" applyFont="1" applyFill="1" applyBorder="0" applyAlignment="0" applyProtection="0">
      <alignment vertical="center"/>
    </xf>
    <xf numFmtId="0" fontId="7" fillId="12" borderId="11" applyNumberFormat="0" applyFont="1" applyFill="1" applyBorder="0" applyAlignment="0" applyProtection="0">
      <alignment vertical="center"/>
    </xf>
    <xf numFmtId="0" fontId="0" fillId="13" borderId="12" applyNumberFormat="0" applyFont="1" applyFill="1" applyBorder="0" applyAlignment="0" applyProtection="0">
      <alignment vertical="center"/>
    </xf>
    <xf numFmtId="0" fontId="17" fillId="10" borderId="9" applyNumberFormat="0" applyFont="1" applyFill="0" applyBorder="1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0" fontId="7" fillId="14" borderId="13" applyNumberFormat="0" applyFont="1" applyFill="1" applyBorder="0" applyAlignment="0" applyProtection="0">
      <alignment vertical="center"/>
    </xf>
    <xf numFmtId="0" fontId="18" fillId="15" borderId="14" applyNumberFormat="0" applyFont="1" applyFill="1" applyBorder="1" applyAlignment="0" applyProtection="0">
      <alignment vertical="center"/>
    </xf>
    <xf numFmtId="0" fontId="7" fillId="16" borderId="15" applyNumberFormat="0" applyFont="1" applyFill="1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0" fillId="17" borderId="16" applyNumberFormat="0" applyFont="1" applyFill="1" applyBorder="0" applyAlignment="0" applyProtection="0">
      <alignment vertical="center"/>
    </xf>
    <xf numFmtId="0" fontId="0" fillId="18" borderId="17" applyNumberFormat="0" applyFont="1" applyFill="1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7" fillId="19" borderId="18" applyNumberFormat="0" applyFont="1" applyFill="1" applyBorder="0" applyAlignment="0" applyProtection="0">
      <alignment vertical="center"/>
    </xf>
    <xf numFmtId="0" fontId="14" fillId="20" borderId="19" applyNumberFormat="0" applyFont="1" applyFill="1" applyBorder="0" applyAlignment="0" applyProtection="0">
      <alignment vertical="center"/>
    </xf>
    <xf numFmtId="0" fontId="0" fillId="21" borderId="20" applyNumberFormat="0" applyFont="1" applyFill="1" applyBorder="0" applyAlignment="0" applyProtection="0">
      <alignment vertical="center"/>
    </xf>
    <xf numFmtId="0" fontId="0" fillId="22" borderId="21" applyNumberFormat="0" applyFont="1" applyFill="1" applyBorder="0" applyAlignment="0" applyProtection="0">
      <alignment vertical="center"/>
    </xf>
    <xf numFmtId="0" fontId="11" fillId="0" borderId="0" applyNumberFormat="0" applyFont="1" applyFill="0" applyBorder="0" applyAlignment="0" applyProtection="0">
      <alignment vertical="center"/>
    </xf>
    <xf numFmtId="0" fontId="10" fillId="23" borderId="22" applyNumberFormat="0" applyFont="1" applyFill="0" applyBorder="1" applyAlignment="0" applyProtection="0">
      <alignment vertical="center"/>
    </xf>
    <xf numFmtId="0" fontId="19" fillId="24" borderId="23" applyNumberFormat="0" applyFont="1" applyFill="1" applyBorder="1" applyAlignment="0" applyProtection="0">
      <alignment vertical="center"/>
    </xf>
    <xf numFmtId="0" fontId="7" fillId="25" borderId="24" applyNumberFormat="0" applyFont="1" applyFill="1" applyBorder="0" applyAlignment="0" applyProtection="0">
      <alignment vertical="center"/>
    </xf>
    <xf numFmtId="0" fontId="8" fillId="0" borderId="0" applyNumberFormat="0" applyFont="1" applyFill="0" applyBorder="0" applyAlignment="0" applyProtection="0">
      <alignment vertical="center"/>
    </xf>
    <xf numFmtId="0" fontId="8" fillId="26" borderId="25" applyNumberFormat="0" applyFont="1" applyFill="0" applyBorder="1" applyAlignment="0" applyProtection="0">
      <alignment vertical="center"/>
    </xf>
    <xf numFmtId="0" fontId="7" fillId="27" borderId="26" applyNumberFormat="0" applyFont="1" applyFill="1" applyBorder="0" applyAlignment="0" applyProtection="0">
      <alignment vertical="center"/>
    </xf>
    <xf numFmtId="0" fontId="2" fillId="28" borderId="27" applyNumberFormat="0" applyFont="1" applyFill="1" applyBorder="0" applyAlignment="0" applyProtection="0">
      <alignment vertical="center"/>
    </xf>
    <xf numFmtId="0" fontId="12" fillId="29" borderId="28" applyNumberFormat="0" applyFont="1" applyFill="1" applyBorder="1" applyAlignment="0" applyProtection="0">
      <alignment vertical="center"/>
    </xf>
    <xf numFmtId="0" fontId="7" fillId="30" borderId="29" applyNumberFormat="0" applyFont="1" applyFill="1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0" fontId="6" fillId="0" borderId="0" applyNumberFormat="0" applyFont="1" applyFill="0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4" fillId="0" borderId="0" applyNumberFormat="0" applyFont="1" applyFill="0" applyBorder="0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0" fontId="3" fillId="32" borderId="31" applyNumberFormat="0" applyFont="1" applyFill="0" applyBorder="1" applyAlignment="0" applyProtection="0">
      <alignment vertical="center"/>
    </xf>
    <xf numFmtId="0" fontId="16" fillId="0" borderId="0" applyNumberFormat="0" applyFont="1" applyFill="0" applyBorder="0" applyAlignment="0" applyProtection="0">
      <alignment vertical="center"/>
    </xf>
    <xf numFmtId="0" fontId="0" fillId="33" borderId="32" applyNumberFormat="0" applyFont="0" applyFill="1" applyBorder="1" applyAlignment="0" applyProtection="0">
      <alignment vertical="center"/>
    </xf>
    <xf numFmtId="0" fontId="7" fillId="34" borderId="33" applyNumberFormat="0" applyFont="1" applyFill="1" applyBorder="0" applyAlignment="0" applyProtection="0">
      <alignment vertical="center"/>
    </xf>
    <xf numFmtId="0" fontId="5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9" fillId="37" borderId="36" applyNumberFormat="0" applyFont="1" applyFill="1" applyBorder="1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2" borderId="1" xfId="1">
      <alignment vertical="center"/>
    </xf>
    <xf numFmtId="0" fontId="7" fillId="3" borderId="2" xfId="2">
      <alignment vertical="center"/>
    </xf>
    <xf numFmtId="0" fontId="0" fillId="4" borderId="3" xfId="3">
      <alignment vertical="center"/>
    </xf>
    <xf numFmtId="0" fontId="13" fillId="0" borderId="0" xfId="4">
      <alignment vertical="center"/>
    </xf>
    <xf numFmtId="0" fontId="0" fillId="5" borderId="4" xfId="5">
      <alignment vertical="center"/>
    </xf>
    <xf numFmtId="0" fontId="7" fillId="6" borderId="5" xfId="6">
      <alignment vertical="center"/>
    </xf>
    <xf numFmtId="0" fontId="0" fillId="7" borderId="6" xfId="7">
      <alignment vertical="center"/>
    </xf>
    <xf numFmtId="0" fontId="7" fillId="8" borderId="7" xfId="8">
      <alignment vertical="center"/>
    </xf>
    <xf numFmtId="0" fontId="0" fillId="9" borderId="8" xfId="9">
      <alignment vertical="center"/>
    </xf>
    <xf numFmtId="0" fontId="15" fillId="0" borderId="9" xfId="10">
      <alignment vertical="center"/>
    </xf>
    <xf numFmtId="0" fontId="7" fillId="11" borderId="10" xfId="11">
      <alignment vertical="center"/>
    </xf>
    <xf numFmtId="0" fontId="7" fillId="12" borderId="11" xfId="12">
      <alignment vertical="center"/>
    </xf>
    <xf numFmtId="0" fontId="0" fillId="13" borderId="12" xfId="13">
      <alignment vertical="center"/>
    </xf>
    <xf numFmtId="0" fontId="17" fillId="0" borderId="9" xfId="14">
      <alignment vertical="center"/>
    </xf>
    <xf numFmtId="165" fontId="0" fillId="0" borderId="0" xfId="15">
      <alignment vertical="center"/>
    </xf>
    <xf numFmtId="0" fontId="7" fillId="14" borderId="13" xfId="16">
      <alignment vertical="center"/>
    </xf>
    <xf numFmtId="0" fontId="18" fillId="15" borderId="14" xfId="17">
      <alignment vertical="center"/>
    </xf>
    <xf numFmtId="0" fontId="7" fillId="16" borderId="15" xfId="18">
      <alignment vertical="center"/>
    </xf>
    <xf numFmtId="9" fontId="0" fillId="0" borderId="0" xfId="19">
      <alignment vertical="center"/>
    </xf>
    <xf numFmtId="0" fontId="0" fillId="17" borderId="16" xfId="20">
      <alignment vertical="center"/>
    </xf>
    <xf numFmtId="0" fontId="0" fillId="18" borderId="17" xfId="21">
      <alignment vertical="center"/>
    </xf>
    <xf numFmtId="164" fontId="0" fillId="0" borderId="0" xfId="22">
      <alignment vertical="center"/>
    </xf>
    <xf numFmtId="0" fontId="7" fillId="19" borderId="18" xfId="23">
      <alignment vertical="center"/>
    </xf>
    <xf numFmtId="0" fontId="14" fillId="20" borderId="19" xfId="24">
      <alignment vertical="center"/>
    </xf>
    <xf numFmtId="0" fontId="0" fillId="21" borderId="20" xfId="25">
      <alignment vertical="center"/>
    </xf>
    <xf numFmtId="0" fontId="0" fillId="22" borderId="21" xfId="26">
      <alignment vertical="center"/>
    </xf>
    <xf numFmtId="0" fontId="11" fillId="0" borderId="0" xfId="27">
      <alignment vertical="center"/>
    </xf>
    <xf numFmtId="0" fontId="10" fillId="0" borderId="22" xfId="28">
      <alignment vertical="center"/>
    </xf>
    <xf numFmtId="0" fontId="19" fillId="24" borderId="23" xfId="29">
      <alignment vertical="center"/>
    </xf>
    <xf numFmtId="0" fontId="7" fillId="25" borderId="24" xfId="30">
      <alignment vertical="center"/>
    </xf>
    <xf numFmtId="0" fontId="8" fillId="0" borderId="0" xfId="31">
      <alignment vertical="center"/>
    </xf>
    <xf numFmtId="0" fontId="8" fillId="0" borderId="25" xfId="32">
      <alignment vertical="center"/>
    </xf>
    <xf numFmtId="0" fontId="7" fillId="27" borderId="26" xfId="33">
      <alignment vertical="center"/>
    </xf>
    <xf numFmtId="0" fontId="2" fillId="28" borderId="27" xfId="34">
      <alignment vertical="center"/>
    </xf>
    <xf numFmtId="0" fontId="12" fillId="29" borderId="28" xfId="35">
      <alignment vertical="center"/>
    </xf>
    <xf numFmtId="0" fontId="7" fillId="30" borderId="29" xfId="36">
      <alignment vertical="center"/>
    </xf>
    <xf numFmtId="167" fontId="0" fillId="0" borderId="0" xfId="37">
      <alignment vertical="center"/>
    </xf>
    <xf numFmtId="0" fontId="6" fillId="0" borderId="0" xfId="38">
      <alignment vertical="center"/>
    </xf>
    <xf numFmtId="0" fontId="0" fillId="31" borderId="30" xfId="39">
      <alignment vertical="center"/>
    </xf>
    <xf numFmtId="0" fontId="4" fillId="0" borderId="0" xfId="40">
      <alignment vertical="center"/>
    </xf>
    <xf numFmtId="166" fontId="0" fillId="0" borderId="0" xfId="41">
      <alignment vertical="center"/>
    </xf>
    <xf numFmtId="0" fontId="3" fillId="0" borderId="31" xfId="42">
      <alignment vertical="center"/>
    </xf>
    <xf numFmtId="0" fontId="16" fillId="0" borderId="0" xfId="43">
      <alignment vertical="center"/>
    </xf>
    <xf numFmtId="0" fontId="0" fillId="33" borderId="32" xfId="44">
      <alignment vertical="center"/>
    </xf>
    <xf numFmtId="0" fontId="7" fillId="34" borderId="33" xfId="45">
      <alignment vertical="center"/>
    </xf>
    <xf numFmtId="0" fontId="5" fillId="35" borderId="34" xfId="46">
      <alignment vertical="center"/>
    </xf>
    <xf numFmtId="0" fontId="0" fillId="36" borderId="35" xfId="47">
      <alignment vertical="center"/>
    </xf>
    <xf numFmtId="0" fontId="9" fillId="37" borderId="36" xfId="48">
      <alignment vertical="center"/>
    </xf>
    <xf numFmtId="0" fontId="20" fillId="0" borderId="0" xfId="0" applyFont="1" applyAlignment="1">
      <alignment horizontal="right" vertical="bottom"/>
    </xf>
    <xf numFmtId="0" fontId="20" fillId="0" borderId="0" xfId="0" applyFont="1" applyAlignment="1">
      <alignment horizontal="left" vertical="bottom"/>
    </xf>
    <xf numFmtId="0" fontId="0" fillId="38" borderId="37" xfId="0" applyFill="1">
      <alignment vertical="center"/>
    </xf>
    <xf numFmtId="0" fontId="20" fillId="38" borderId="37" xfId="0" applyFont="1" applyFill="1" applyAlignment="1">
      <alignment horizontal="right" vertical="bottom"/>
    </xf>
    <xf numFmtId="0" fontId="0" fillId="39" borderId="38" xfId="0" applyFill="1">
      <alignment vertical="center"/>
    </xf>
    <xf numFmtId="0" fontId="21" fillId="0" borderId="0" xfId="0" applyFont="1" applyAlignment="1">
      <alignment horizontal="right" vertical="bottom"/>
    </xf>
    <xf numFmtId="0" fontId="0" fillId="40" borderId="39" xfId="0" applyFill="1">
      <alignment vertical="center"/>
    </xf>
    <xf numFmtId="0" fontId="16" fillId="40" borderId="39" xfId="0" applyFont="1" applyFill="1">
      <alignment vertical="center"/>
    </xf>
    <xf numFmtId="0" fontId="16" fillId="0" borderId="0" xfId="0" applyFont="1">
      <alignment vertical="center"/>
    </xf>
    <xf numFmtId="0" fontId="22" fillId="0" borderId="0" xfId="0" applyFont="1" applyAlignment="1">
      <alignment horizontal="right" vertical="bottom"/>
    </xf>
    <xf numFmtId="0" fontId="0" fillId="41" borderId="40" xfId="0" applyFill="1">
      <alignment vertical="center"/>
    </xf>
    <xf numFmtId="0" fontId="0" fillId="42" borderId="41" xfId="0" applyFill="1">
      <alignment vertical="center"/>
    </xf>
    <xf numFmtId="2" fontId="0" fillId="0" borderId="0" xfId="0" applyNumberFormat="1">
      <alignment vertical="center"/>
    </xf>
  </cellXfs>
  <cellStyles count="49">
    <cellStyle name="Normal" xfId="0" builtinId="0" customBuiltin="1"/>
    <cellStyle name="40% - Accent6" xfId="1" builtinId="51" customBuiltin="1"/>
    <cellStyle name="Accent4" xfId="2" builtinId="41" customBuiltin="1"/>
    <cellStyle name="20% - Accent6" xfId="3" builtinId="50" customBuiltin="1"/>
    <cellStyle name="Hyperlink" xfId="4" builtinId="8" customBuiltin="1"/>
    <cellStyle name="40% - Accent5" xfId="5" builtinId="47" customBuiltin="1"/>
    <cellStyle name="Accent3" xfId="6" builtinId="37" customBuiltin="1"/>
    <cellStyle name="20% - Accent5" xfId="7" builtinId="46" customBuiltin="1"/>
    <cellStyle name="Accent2" xfId="8" builtinId="33" customBuiltin="1"/>
    <cellStyle name="20% - Accent4" xfId="9" builtinId="42" customBuiltin="1"/>
    <cellStyle name="Heading 2" xfId="10" builtinId="17" customBuiltin="1"/>
    <cellStyle name="60% - Accent3" xfId="11" builtinId="40" customBuiltin="1"/>
    <cellStyle name="Accent1" xfId="12" builtinId="29" customBuiltin="1"/>
    <cellStyle name="20% - Accent3" xfId="13" builtinId="38" customBuiltin="1"/>
    <cellStyle name="Heading 1" xfId="14" builtinId="16" customBuiltin="1"/>
    <cellStyle name="Currency" xfId="15" builtinId="4" customBuiltin="1"/>
    <cellStyle name="60% - Accent2" xfId="16" builtinId="36" customBuiltin="1"/>
    <cellStyle name="Input" xfId="17" builtinId="20" customBuiltin="1"/>
    <cellStyle name="Accent6" xfId="18" builtinId="49" customBuiltin="1"/>
    <cellStyle name="Percent" xfId="19" builtinId="5" customBuiltin="1"/>
    <cellStyle name="40% - Accent2" xfId="20" builtinId="35" customBuiltin="1"/>
    <cellStyle name="20% - Accent2" xfId="21" builtinId="34" customBuiltin="1"/>
    <cellStyle name="Comma" xfId="22" builtinId="3" customBuiltin="1"/>
    <cellStyle name="Accent5" xfId="23" builtinId="45" customBuiltin="1"/>
    <cellStyle name="Neutral" xfId="24" builtinId="28" customBuiltin="1"/>
    <cellStyle name="40% - Accent1" xfId="25" builtinId="31" customBuiltin="1"/>
    <cellStyle name="20% - Accent1" xfId="26" builtinId="30" customBuiltin="1"/>
    <cellStyle name="Followed Hyperlink" xfId="27" builtinId="9" customBuiltin="1"/>
    <cellStyle name="Linked Cell" xfId="28" builtinId="24" customBuiltin="1"/>
    <cellStyle name="Check Cell" xfId="29" builtinId="23" customBuiltin="1"/>
    <cellStyle name="60% - Accent5" xfId="30" builtinId="48" customBuiltin="1"/>
    <cellStyle name="Heading 4" xfId="31" builtinId="19" customBuiltin="1"/>
    <cellStyle name="Heading 3" xfId="32" builtinId="18" customBuiltin="1"/>
    <cellStyle name="60% - Accent4" xfId="33" builtinId="44" customBuiltin="1"/>
    <cellStyle name="Bad" xfId="34" builtinId="27" customBuiltin="1"/>
    <cellStyle name="Calculation" xfId="35" builtinId="22" customBuiltin="1"/>
    <cellStyle name="60% - Accent6" xfId="36" builtinId="52" customBuiltin="1"/>
    <cellStyle name="Currency [0]" xfId="37" builtinId="7" customBuiltin="1"/>
    <cellStyle name="Explanatory Text" xfId="38" builtinId="53" customBuiltin="1"/>
    <cellStyle name="40% - Accent3" xfId="39" builtinId="39" customBuiltin="1"/>
    <cellStyle name="Title" xfId="40" builtinId="15" customBuiltin="1"/>
    <cellStyle name="Comma [0]" xfId="41" builtinId="6" customBuiltin="1"/>
    <cellStyle name="Total" xfId="42" builtinId="25" customBuiltin="1"/>
    <cellStyle name="Warning Text" xfId="43" builtinId="11" customBuiltin="1"/>
    <cellStyle name="Note" xfId="44" builtinId="10" customBuiltin="1"/>
    <cellStyle name="60% - Accent1" xfId="45" builtinId="32" customBuiltin="1"/>
    <cellStyle name="Good" xfId="46" builtinId="26" customBuiltin="1"/>
    <cellStyle name="40% - Accent4" xfId="47" builtinId="43" customBuiltin="1"/>
    <cellStyle name="Output" xfId="48" builtinId="21" customBuiltin="1"/>
  </cellStyles>
  <tableStyles count="0"/>
  <extLst>
    <ext uri="smNativeData">
      <pm:charStyles xmlns:pm="smNativeData" id="1680249227" count="1">
        <pm:charStyle name="Обычный" fontId="0" Id="1"/>
      </pm:charStyles>
      <pm:colors xmlns:pm="smNativeData" id="1680249227" count="79">
        <pm:color name="Цвет 24" rgb="9C0006"/>
        <pm:color name="Цвет 25" rgb="44546A"/>
        <pm:color name="Цвет 26" rgb="006100"/>
        <pm:color name="Цвет 27" rgb="3F3F3F"/>
        <pm:color name="Цвет 28" rgb="FA7D00"/>
        <pm:color name="Цвет 29" rgb="800080"/>
        <pm:color name="Цвет 30" rgb="9C6500"/>
        <pm:color name="Цвет 31" rgb="3F3F76"/>
        <pm:color name="Цвет 32" rgb="FFE697"/>
        <pm:color name="Цвет 33" rgb="FFC7CE"/>
        <pm:color name="Цвет 34" rgb="FFFFCC"/>
        <pm:color name="Цвет 35" rgb="C5DFB3"/>
        <pm:color name="Цвет 36" rgb="D9E1F2"/>
        <pm:color name="Цвет 37" rgb="C6EFCE"/>
        <pm:color name="Цвет 38" rgb="FFD964"/>
        <pm:color name="Цвет 39" rgb="A8D08C"/>
        <pm:color name="Цвет 40" rgb="F2F2F2"/>
        <pm:color name="Цвет 41" rgb="8EA9DB"/>
        <pm:color name="Цвет 42" rgb="C7C7C7"/>
        <pm:color name="Цвет 43" rgb="BDD7EE"/>
        <pm:color name="Цвет 44" rgb="FFEB9C"/>
        <pm:color name="Цвет 45" rgb="D9D9D9"/>
        <pm:color name="Цвет 46" rgb="FFC000"/>
        <pm:color name="Цвет 47" rgb="E1EFD8"/>
        <pm:color name="Цвет 48" rgb="B4C6E7"/>
        <pm:color name="Цвет 49" rgb="FFF2CA"/>
        <pm:color name="Цвет 50" rgb="F8CAAB"/>
        <pm:color name="Цвет 51" rgb="70AD47"/>
        <pm:color name="Цвет 52" rgb="FBE3D5"/>
        <pm:color name="Цвет 53" rgb="F4AF82"/>
        <pm:color name="Цвет 54" rgb="EBEBEB"/>
        <pm:color name="Цвет 55" rgb="FFCC99"/>
        <pm:color name="Цвет 56" rgb="4472C4"/>
        <pm:color name="Цвет 57" rgb="ED7D31"/>
        <pm:color name="Цвет 58" rgb="5B9BD5"/>
        <pm:color name="Цвет 59" rgb="9BC2E6"/>
        <pm:color name="Цвет 60" rgb="A5A5A5"/>
        <pm:color name="Цвет 61" rgb="DDEBF7"/>
        <pm:color name="Цвет 62" rgb="B2B2B2"/>
        <pm:color name="Цвет 63" rgb="FF8001"/>
        <pm:color name="Цвет 64" rgb="ACCCEA"/>
        <pm:color name="Цвет 65" rgb="D1D100"/>
        <pm:color name="Цвет 66" rgb="FFFF3D"/>
        <pm:color name="Цвет 67" rgb="800180"/>
        <pm:color name="Цвет 68" rgb="A300A3"/>
        <pm:color name="Цвет 69" rgb="D100D1"/>
        <pm:color name="Цвет 70" rgb="3D3DFF"/>
        <pm:color name="Цвет 71" rgb="3DFFFF"/>
        <pm:color name="Цвет 72" rgb="5C5CFF"/>
        <pm:color name="Цвет 73" rgb="E0E0FF"/>
        <pm:color name="Цвет 74" rgb="9E9EFF"/>
        <pm:color name="Цвет 75" rgb="00D100"/>
        <pm:color name="Цвет 76" rgb="A3A300"/>
        <pm:color name="Цвет 77" rgb="018001"/>
        <pm:color name="Цвет 78" rgb="00A300"/>
        <pm:color name="Цвет 79" rgb="D10000"/>
        <pm:color name="Цвет 80" rgb="3DFF3D"/>
        <pm:color name="Цвет 81" rgb="5CFF5C"/>
        <pm:color name="Цвет 82" rgb="9EFF9E"/>
        <pm:color name="Цвет 83" rgb="E0FFE0"/>
        <pm:color name="Цвет 84" rgb="808001"/>
        <pm:color name="Цвет 85" rgb="A30000"/>
        <pm:color name="Цвет 86" rgb="FF3D3D"/>
        <pm:color name="Цвет 87" rgb="FF5C5C"/>
        <pm:color name="Цвет 88" rgb="FF9E9E"/>
        <pm:color name="Цвет 89" rgb="FFFF9E"/>
        <pm:color name="Цвет 90" rgb="FFE0FF"/>
        <pm:color name="Цвет 91" rgb="018080"/>
        <pm:color name="Цвет 92" rgb="00A3A3"/>
        <pm:color name="Цвет 93" rgb="00D1D1"/>
        <pm:color name="Цвет 94" rgb="5CFFFF"/>
        <pm:color name="Цвет 95" rgb="0000A3"/>
        <pm:color name="Цвет 96" rgb="FF3DFF"/>
        <pm:color name="Цвет 97" rgb="FF5CFF"/>
        <pm:color name="Цвет 98" rgb="FF9EFF"/>
        <pm:color name="Цвет 99" rgb="9EFFFF"/>
        <pm:color name="Цвет 100" rgb="800101"/>
        <pm:color name="Цвет 101" rgb="FFFFE0"/>
        <pm:color name="Цвет 102" rgb="FFFF5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'Лактат Витал'!$M$54</c:f>
              <c:strCache>
                <c:ptCount val="1"/>
                <c:pt idx="0">
                  <c:v>Концентрация по методу лактат витала, мМ</c:v>
                </c:pt>
              </c:strCache>
            </c:strRef>
          </c:tx>
          <c:spPr>
            <a:ln w="9525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175" b="0" i="0" u="none" strike="noStrike" kern="100">
                      <a:solidFill>
                        <a:srgbClr val="000000"/>
                      </a:solidFill>
                      <a:latin typeface="Basic Sans" charset="0"/>
                    </a:defRPr>
                  </a:pPr>
                </a:p>
              </c:txPr>
            </c:trendlineLbl>
          </c:trendline>
          <c:xVal>
            <c:numRef>
              <c:f>'Лактат Витал'!$M$55:$M$96</c:f>
              <c:numCache>
                <c:formatCode>General</c:formatCode>
                <c:ptCount val="42"/>
                <c:pt idx="0">
                  <c:v>0.696623794212218</c:v>
                </c:pt>
                <c:pt idx="1">
                  <c:v>0.600160771704179</c:v>
                </c:pt>
                <c:pt idx="2">
                  <c:v>0.648392282958199</c:v>
                </c:pt>
                <c:pt idx="3">
                  <c:v>1.59694533762058</c:v>
                </c:pt>
                <c:pt idx="4">
                  <c:v>1.56479099678457</c:v>
                </c:pt>
                <c:pt idx="5">
                  <c:v>1.67733118971061</c:v>
                </c:pt>
                <c:pt idx="6">
                  <c:v>3.02781350482315</c:v>
                </c:pt>
                <c:pt idx="7">
                  <c:v>2.51334405144694</c:v>
                </c:pt>
                <c:pt idx="8">
                  <c:v>2.60980707395498</c:v>
                </c:pt>
                <c:pt idx="9">
                  <c:v>3.28504823151125</c:v>
                </c:pt>
                <c:pt idx="10">
                  <c:v>3.75128617363345</c:v>
                </c:pt>
                <c:pt idx="11">
                  <c:v>3.52620578778135</c:v>
                </c:pt>
                <c:pt idx="12">
                  <c:v>4.55514469453375</c:v>
                </c:pt>
                <c:pt idx="13">
                  <c:v>4.78022508038585</c:v>
                </c:pt>
                <c:pt idx="14">
                  <c:v>5.11784565916397</c:v>
                </c:pt>
                <c:pt idx="15">
                  <c:v>5.95385852090033</c:v>
                </c:pt>
                <c:pt idx="16">
                  <c:v>5.84131832797428</c:v>
                </c:pt>
                <c:pt idx="17">
                  <c:v>5.68054662379423</c:v>
                </c:pt>
                <c:pt idx="18">
                  <c:v>6.03424437299036</c:v>
                </c:pt>
                <c:pt idx="19">
                  <c:v>6.70948553054663</c:v>
                </c:pt>
                <c:pt idx="20">
                  <c:v>7.09533762057879</c:v>
                </c:pt>
                <c:pt idx="21">
                  <c:v>7.24003215434083</c:v>
                </c:pt>
                <c:pt idx="22">
                  <c:v>8.60659163987139</c:v>
                </c:pt>
                <c:pt idx="23">
                  <c:v>9.1532154340836</c:v>
                </c:pt>
                <c:pt idx="24">
                  <c:v>8.60659163987139</c:v>
                </c:pt>
                <c:pt idx="25">
                  <c:v>8.57443729903537</c:v>
                </c:pt>
                <c:pt idx="26">
                  <c:v>9.47475884244374</c:v>
                </c:pt>
                <c:pt idx="27">
                  <c:v>9.1532154340836</c:v>
                </c:pt>
                <c:pt idx="28">
                  <c:v>10.278617363344</c:v>
                </c:pt>
                <c:pt idx="29">
                  <c:v>9.66768488745982</c:v>
                </c:pt>
                <c:pt idx="30">
                  <c:v>10.23038585209</c:v>
                </c:pt>
                <c:pt idx="31">
                  <c:v>11.1467845659164</c:v>
                </c:pt>
                <c:pt idx="32">
                  <c:v>11.4522508038585</c:v>
                </c:pt>
                <c:pt idx="33">
                  <c:v>11.6451768488746</c:v>
                </c:pt>
                <c:pt idx="34">
                  <c:v>11.3075562700965</c:v>
                </c:pt>
                <c:pt idx="35">
                  <c:v>11.0342443729903</c:v>
                </c:pt>
                <c:pt idx="36">
                  <c:v>12.577652733119</c:v>
                </c:pt>
                <c:pt idx="37">
                  <c:v>13.6387459807074</c:v>
                </c:pt>
                <c:pt idx="38">
                  <c:v>13.3011254019293</c:v>
                </c:pt>
                <c:pt idx="39">
                  <c:v>13.3654340836013</c:v>
                </c:pt>
                <c:pt idx="40">
                  <c:v>14.2818327974276</c:v>
                </c:pt>
                <c:pt idx="41">
                  <c:v>13.8316720257235</c:v>
                </c:pt>
              </c:numCache>
            </c:numRef>
          </c:xVal>
          <c:yVal>
            <c:numRef>
              <c:f>'Лактат Витал'!$N$55:$N$96</c:f>
              <c:numCache>
                <c:formatCode>General</c:formatCode>
                <c:ptCount val="42"/>
                <c:pt idx="0">
                  <c:v>0.04342</c:v>
                </c:pt>
                <c:pt idx="1">
                  <c:v>0.03742</c:v>
                </c:pt>
                <c:pt idx="2">
                  <c:v>0.04042</c:v>
                </c:pt>
                <c:pt idx="3">
                  <c:v>0.09942</c:v>
                </c:pt>
                <c:pt idx="4">
                  <c:v>0.09742</c:v>
                </c:pt>
                <c:pt idx="5">
                  <c:v>0.10442</c:v>
                </c:pt>
                <c:pt idx="6">
                  <c:v>0.18842</c:v>
                </c:pt>
                <c:pt idx="7">
                  <c:v>0.15642</c:v>
                </c:pt>
                <c:pt idx="8">
                  <c:v>0.16242</c:v>
                </c:pt>
                <c:pt idx="9">
                  <c:v>0.20442</c:v>
                </c:pt>
                <c:pt idx="10">
                  <c:v>0.23342</c:v>
                </c:pt>
                <c:pt idx="11">
                  <c:v>0.21942</c:v>
                </c:pt>
                <c:pt idx="12">
                  <c:v>0.28342</c:v>
                </c:pt>
                <c:pt idx="13">
                  <c:v>0.29742</c:v>
                </c:pt>
                <c:pt idx="14">
                  <c:v>0.31842</c:v>
                </c:pt>
                <c:pt idx="15">
                  <c:v>0.37042</c:v>
                </c:pt>
                <c:pt idx="16">
                  <c:v>0.36342</c:v>
                </c:pt>
                <c:pt idx="17">
                  <c:v>0.35342</c:v>
                </c:pt>
                <c:pt idx="18">
                  <c:v>0.37542</c:v>
                </c:pt>
                <c:pt idx="19">
                  <c:v>0.41742</c:v>
                </c:pt>
                <c:pt idx="20">
                  <c:v>0.44142</c:v>
                </c:pt>
                <c:pt idx="21">
                  <c:v>0.45042</c:v>
                </c:pt>
                <c:pt idx="22">
                  <c:v>0.53542</c:v>
                </c:pt>
                <c:pt idx="23">
                  <c:v>0.56942</c:v>
                </c:pt>
                <c:pt idx="24">
                  <c:v>0.53542</c:v>
                </c:pt>
                <c:pt idx="25">
                  <c:v>0.53342</c:v>
                </c:pt>
                <c:pt idx="26">
                  <c:v>0.58942</c:v>
                </c:pt>
                <c:pt idx="27">
                  <c:v>0.56942</c:v>
                </c:pt>
                <c:pt idx="28">
                  <c:v>0.63942</c:v>
                </c:pt>
                <c:pt idx="29">
                  <c:v>0.60142</c:v>
                </c:pt>
                <c:pt idx="30">
                  <c:v>0.63642</c:v>
                </c:pt>
                <c:pt idx="31">
                  <c:v>0.69342</c:v>
                </c:pt>
                <c:pt idx="32">
                  <c:v>0.71242</c:v>
                </c:pt>
                <c:pt idx="33">
                  <c:v>0.72442</c:v>
                </c:pt>
                <c:pt idx="34">
                  <c:v>0.70342</c:v>
                </c:pt>
                <c:pt idx="35">
                  <c:v>0.68642</c:v>
                </c:pt>
                <c:pt idx="36">
                  <c:v>0.78242</c:v>
                </c:pt>
                <c:pt idx="37">
                  <c:v>0.84842</c:v>
                </c:pt>
                <c:pt idx="38">
                  <c:v>0.82742</c:v>
                </c:pt>
                <c:pt idx="39">
                  <c:v>0.83142</c:v>
                </c:pt>
                <c:pt idx="40">
                  <c:v>0.88842</c:v>
                </c:pt>
                <c:pt idx="41">
                  <c:v>0.86042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ayout>
        <c:manualLayout>
          <c:xMode val="edge"/>
          <c:yMode val="edge"/>
          <c:wMode val="factor"/>
          <c:hMode val="factor"/>
          <c:x val="0.660250"/>
          <c:y val="0.140500"/>
          <c:w val="0.180750"/>
          <c:h val="0.559000"/>
        </c:manualLayout>
      </c:layout>
      <c:overlay val="0"/>
      <c:spPr>
        <a:ln w="9525">
          <a:noFill/>
        </a:ln>
      </c:spPr>
    </c:legend>
    <c:plotVisOnly val="1"/>
    <c:dispBlanksAs val="gap"/>
  </c:chart>
  <c:spPr/>
  <c:txPr>
    <a:bodyPr anchor="ctr" anchorCtr="1" rot="0"/>
    <a:lstStyle/>
    <a:p>
      <a:pPr>
        <a:defRPr lang="ru-ru" sz="595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80249227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ru-ru" sz="1685" b="0" i="0" u="none" strike="noStrike" kern="100">
                    <a:solidFill>
                      <a:srgbClr val="000000"/>
                    </a:solidFill>
                    <a:latin typeface="Basic Sans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0"/>
            <c:dispEq val="1"/>
            <c:trendlineLbl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1265" b="0" i="0" u="none" strike="noStrike" kern="100">
                      <a:solidFill>
                        <a:srgbClr val="000000"/>
                      </a:solidFill>
                      <a:latin typeface="Basic Sans" charset="0"/>
                    </a:defRPr>
                  </a:pPr>
                </a:p>
              </c:txPr>
            </c:trendlineLbl>
          </c:trendline>
          <c:xVal>
            <c:numRef>
              <c:f>'Лактат Витал'!$J$55:$J$93</c:f>
              <c:numCache>
                <c:formatCode>General</c:formatCode>
                <c:ptCount val="39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1.61</c:v>
                </c:pt>
                <c:pt idx="4">
                  <c:v>1.61</c:v>
                </c:pt>
                <c:pt idx="5">
                  <c:v>1.61</c:v>
                </c:pt>
                <c:pt idx="6">
                  <c:v>2.72</c:v>
                </c:pt>
                <c:pt idx="7">
                  <c:v>2.72</c:v>
                </c:pt>
                <c:pt idx="8">
                  <c:v>2.72</c:v>
                </c:pt>
                <c:pt idx="9">
                  <c:v>3.52</c:v>
                </c:pt>
                <c:pt idx="10">
                  <c:v>3.52</c:v>
                </c:pt>
                <c:pt idx="11">
                  <c:v>3.52</c:v>
                </c:pt>
                <c:pt idx="12">
                  <c:v>4.82</c:v>
                </c:pt>
                <c:pt idx="13">
                  <c:v>4.82</c:v>
                </c:pt>
                <c:pt idx="14">
                  <c:v>4.82</c:v>
                </c:pt>
                <c:pt idx="15">
                  <c:v>5.82</c:v>
                </c:pt>
                <c:pt idx="16">
                  <c:v>5.82</c:v>
                </c:pt>
                <c:pt idx="17">
                  <c:v>5.82</c:v>
                </c:pt>
                <c:pt idx="18">
                  <c:v>6.61</c:v>
                </c:pt>
                <c:pt idx="19">
                  <c:v>6.61</c:v>
                </c:pt>
                <c:pt idx="20">
                  <c:v>6.61</c:v>
                </c:pt>
                <c:pt idx="21">
                  <c:v>8.33</c:v>
                </c:pt>
                <c:pt idx="22">
                  <c:v>8.33</c:v>
                </c:pt>
                <c:pt idx="23">
                  <c:v>8.33</c:v>
                </c:pt>
                <c:pt idx="24">
                  <c:v>8.9</c:v>
                </c:pt>
                <c:pt idx="25">
                  <c:v>8.9</c:v>
                </c:pt>
                <c:pt idx="26">
                  <c:v>8.9</c:v>
                </c:pt>
                <c:pt idx="27">
                  <c:v>9.7</c:v>
                </c:pt>
                <c:pt idx="28">
                  <c:v>9.7</c:v>
                </c:pt>
                <c:pt idx="29">
                  <c:v>9.7</c:v>
                </c:pt>
                <c:pt idx="30">
                  <c:v>10.94</c:v>
                </c:pt>
                <c:pt idx="31">
                  <c:v>10.94</c:v>
                </c:pt>
                <c:pt idx="32">
                  <c:v>10.94</c:v>
                </c:pt>
                <c:pt idx="33">
                  <c:v>13.17</c:v>
                </c:pt>
                <c:pt idx="34">
                  <c:v>13.17</c:v>
                </c:pt>
                <c:pt idx="35">
                  <c:v>13.17</c:v>
                </c:pt>
                <c:pt idx="36">
                  <c:v>13.83</c:v>
                </c:pt>
                <c:pt idx="37">
                  <c:v>13.83</c:v>
                </c:pt>
                <c:pt idx="38">
                  <c:v>13.83</c:v>
                </c:pt>
              </c:numCache>
            </c:numRef>
          </c:xVal>
          <c:yVal>
            <c:numRef>
              <c:f>'Лактат Витал'!$K$55:$K$93</c:f>
              <c:numCache>
                <c:formatCode>General</c:formatCode>
                <c:ptCount val="39"/>
                <c:pt idx="0">
                  <c:v>0.044</c:v>
                </c:pt>
                <c:pt idx="1">
                  <c:v>0.038</c:v>
                </c:pt>
                <c:pt idx="2">
                  <c:v>0.041</c:v>
                </c:pt>
                <c:pt idx="3">
                  <c:v>0.1</c:v>
                </c:pt>
                <c:pt idx="4">
                  <c:v>0.098</c:v>
                </c:pt>
                <c:pt idx="5">
                  <c:v>0.105</c:v>
                </c:pt>
                <c:pt idx="6">
                  <c:v>0.189</c:v>
                </c:pt>
                <c:pt idx="7">
                  <c:v>0.157</c:v>
                </c:pt>
                <c:pt idx="8">
                  <c:v>0.163</c:v>
                </c:pt>
                <c:pt idx="9">
                  <c:v>0.205</c:v>
                </c:pt>
                <c:pt idx="10">
                  <c:v>0.234</c:v>
                </c:pt>
                <c:pt idx="11">
                  <c:v>0.22</c:v>
                </c:pt>
                <c:pt idx="12">
                  <c:v>0.284</c:v>
                </c:pt>
                <c:pt idx="13">
                  <c:v>0.298</c:v>
                </c:pt>
                <c:pt idx="14">
                  <c:v>0.319</c:v>
                </c:pt>
                <c:pt idx="15">
                  <c:v>0.371</c:v>
                </c:pt>
                <c:pt idx="16">
                  <c:v>0.364</c:v>
                </c:pt>
                <c:pt idx="17">
                  <c:v>0.354</c:v>
                </c:pt>
                <c:pt idx="18">
                  <c:v>0.376</c:v>
                </c:pt>
                <c:pt idx="19">
                  <c:v>0.418</c:v>
                </c:pt>
                <c:pt idx="20">
                  <c:v>0.442</c:v>
                </c:pt>
                <c:pt idx="21">
                  <c:v>0.451</c:v>
                </c:pt>
                <c:pt idx="22">
                  <c:v>0.536</c:v>
                </c:pt>
                <c:pt idx="23">
                  <c:v>0.57</c:v>
                </c:pt>
                <c:pt idx="24">
                  <c:v>0.536</c:v>
                </c:pt>
                <c:pt idx="25">
                  <c:v>0.534</c:v>
                </c:pt>
                <c:pt idx="26">
                  <c:v>0.59</c:v>
                </c:pt>
                <c:pt idx="27">
                  <c:v>0.57</c:v>
                </c:pt>
                <c:pt idx="28">
                  <c:v>0.64</c:v>
                </c:pt>
                <c:pt idx="29">
                  <c:v>0.602</c:v>
                </c:pt>
                <c:pt idx="30">
                  <c:v>0.637</c:v>
                </c:pt>
                <c:pt idx="31">
                  <c:v>0.694</c:v>
                </c:pt>
                <c:pt idx="32">
                  <c:v>0.713</c:v>
                </c:pt>
                <c:pt idx="33">
                  <c:v>0.783</c:v>
                </c:pt>
                <c:pt idx="34">
                  <c:v>0.849</c:v>
                </c:pt>
                <c:pt idx="35">
                  <c:v>0.828</c:v>
                </c:pt>
                <c:pt idx="36">
                  <c:v>0.832</c:v>
                </c:pt>
                <c:pt idx="37">
                  <c:v>0.889</c:v>
                </c:pt>
                <c:pt idx="38">
                  <c:v>0.861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ayout/>
      <c:overlay val="0"/>
      <c:spPr>
        <a:ln w="9525">
          <a:noFill/>
        </a:ln>
      </c:spPr>
    </c:legend>
    <c:plotVisOnly val="1"/>
    <c:dispBlanksAs val="gap"/>
  </c:chart>
  <c:spPr/>
  <c:txPr>
    <a:bodyPr anchor="ctr" anchorCtr="1" rot="0"/>
    <a:lstStyle/>
    <a:p>
      <a:pPr>
        <a:defRPr lang="ru-ru" sz="985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80249227" val="7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9525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1"/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lang="ru-ru" sz="1000" b="0" i="0" u="none" strike="noStrike" kern="100">
                      <a:solidFill>
                        <a:srgbClr val="000000"/>
                      </a:solidFill>
                      <a:latin typeface="Basic Sans" charset="0"/>
                    </a:defRPr>
                  </a:pPr>
                </a:p>
              </c:txPr>
            </c:trendlineLbl>
          </c:trendline>
          <c:xVal>
            <c:numRef>
              <c:f>'Лактат Витал'!$J$163:$J$213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</c:numCache>
            </c:numRef>
          </c:xVal>
          <c:yVal>
            <c:numRef>
              <c:f>'Лактат Витал'!$K$163:$K$213</c:f>
              <c:numCache>
                <c:formatCode>General</c:formatCode>
                <c:ptCount val="51"/>
                <c:pt idx="0">
                  <c:v>-0.015</c:v>
                </c:pt>
                <c:pt idx="1">
                  <c:v>-0.004</c:v>
                </c:pt>
                <c:pt idx="2">
                  <c:v>-0.014</c:v>
                </c:pt>
                <c:pt idx="3">
                  <c:v>-0.016</c:v>
                </c:pt>
                <c:pt idx="4">
                  <c:v>0</c:v>
                </c:pt>
                <c:pt idx="5">
                  <c:v>-0.012</c:v>
                </c:pt>
                <c:pt idx="6">
                  <c:v>-0.001</c:v>
                </c:pt>
                <c:pt idx="7">
                  <c:v>0.027</c:v>
                </c:pt>
                <c:pt idx="8">
                  <c:v>0.003</c:v>
                </c:pt>
                <c:pt idx="9">
                  <c:v>0.015</c:v>
                </c:pt>
                <c:pt idx="10">
                  <c:v>0.01</c:v>
                </c:pt>
                <c:pt idx="11">
                  <c:v>0.002</c:v>
                </c:pt>
                <c:pt idx="12">
                  <c:v>0.044</c:v>
                </c:pt>
                <c:pt idx="13">
                  <c:v>0.038</c:v>
                </c:pt>
                <c:pt idx="14">
                  <c:v>0.041</c:v>
                </c:pt>
                <c:pt idx="15">
                  <c:v>0.1</c:v>
                </c:pt>
                <c:pt idx="16">
                  <c:v>0.098</c:v>
                </c:pt>
                <c:pt idx="17">
                  <c:v>0.105</c:v>
                </c:pt>
                <c:pt idx="18">
                  <c:v>0.189</c:v>
                </c:pt>
                <c:pt idx="19">
                  <c:v>0.157</c:v>
                </c:pt>
                <c:pt idx="20">
                  <c:v>0.163</c:v>
                </c:pt>
                <c:pt idx="21">
                  <c:v>0.205</c:v>
                </c:pt>
                <c:pt idx="22">
                  <c:v>0.234</c:v>
                </c:pt>
                <c:pt idx="23">
                  <c:v>0.22</c:v>
                </c:pt>
                <c:pt idx="24">
                  <c:v>0.284</c:v>
                </c:pt>
                <c:pt idx="25">
                  <c:v>0.298</c:v>
                </c:pt>
                <c:pt idx="26">
                  <c:v>0.319</c:v>
                </c:pt>
                <c:pt idx="27">
                  <c:v>0.371</c:v>
                </c:pt>
                <c:pt idx="28">
                  <c:v>0.364</c:v>
                </c:pt>
                <c:pt idx="29">
                  <c:v>0.354</c:v>
                </c:pt>
                <c:pt idx="30">
                  <c:v>0.376</c:v>
                </c:pt>
                <c:pt idx="31">
                  <c:v>0.418</c:v>
                </c:pt>
                <c:pt idx="32">
                  <c:v>0.442</c:v>
                </c:pt>
                <c:pt idx="33">
                  <c:v>0.451</c:v>
                </c:pt>
                <c:pt idx="34">
                  <c:v>0.536</c:v>
                </c:pt>
                <c:pt idx="35">
                  <c:v>0.57</c:v>
                </c:pt>
                <c:pt idx="36">
                  <c:v>0.536</c:v>
                </c:pt>
                <c:pt idx="37">
                  <c:v>0.534</c:v>
                </c:pt>
                <c:pt idx="38">
                  <c:v>0.59</c:v>
                </c:pt>
                <c:pt idx="39">
                  <c:v>0.57</c:v>
                </c:pt>
                <c:pt idx="40">
                  <c:v>0.64</c:v>
                </c:pt>
                <c:pt idx="41">
                  <c:v>0.602</c:v>
                </c:pt>
                <c:pt idx="42">
                  <c:v>0.637</c:v>
                </c:pt>
                <c:pt idx="43">
                  <c:v>0.694</c:v>
                </c:pt>
                <c:pt idx="44">
                  <c:v>0.713</c:v>
                </c:pt>
                <c:pt idx="45">
                  <c:v>0.783</c:v>
                </c:pt>
                <c:pt idx="46">
                  <c:v>0.849</c:v>
                </c:pt>
                <c:pt idx="47">
                  <c:v>0.828</c:v>
                </c:pt>
                <c:pt idx="48">
                  <c:v>0.832</c:v>
                </c:pt>
                <c:pt idx="49">
                  <c:v>0.889</c:v>
                </c:pt>
                <c:pt idx="50">
                  <c:v>0.861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ayout/>
      <c:overlay val="0"/>
      <c:spPr>
        <a:ln>
          <a:noFill/>
        </a:ln>
      </c:spPr>
    </c:legend>
    <c:plotVisOnly val="1"/>
    <c:dispBlanksAs val="gap"/>
  </c:chart>
  <c:spPr/>
  <c:txPr>
    <a:bodyPr anchor="ctr" anchorCtr="1" rot="0"/>
    <a:lstStyle/>
    <a:p>
      <a:pPr>
        <a:defRPr lang="ru-ru" sz="2510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80249227" val="7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ru-ru" sz="955" b="0" i="0" u="none" strike="noStrike" kern="100">
                    <a:solidFill>
                      <a:srgbClr val="000000"/>
                    </a:solidFill>
                    <a:latin typeface="Basic Sans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3.520000E-01"/>
                  <c:y val="-1.459000E-01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1345" b="0" i="0" u="none" strike="noStrike" kern="100">
                      <a:solidFill>
                        <a:srgbClr val="000000"/>
                      </a:solidFill>
                      <a:latin typeface="Basic Sans" charset="0"/>
                    </a:defRPr>
                  </a:pPr>
                </a:p>
              </c:txPr>
            </c:trendlineLbl>
          </c:trendline>
          <c:xVal>
            <c:numRef>
              <c:f>FeCl!$K$25:$K$63</c:f>
              <c:numCache>
                <c:formatCode>General</c:formatCode>
                <c:ptCount val="39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1.61</c:v>
                </c:pt>
                <c:pt idx="4">
                  <c:v>1.61</c:v>
                </c:pt>
                <c:pt idx="5">
                  <c:v>1.61</c:v>
                </c:pt>
                <c:pt idx="6">
                  <c:v>2.72</c:v>
                </c:pt>
                <c:pt idx="7">
                  <c:v>2.72</c:v>
                </c:pt>
                <c:pt idx="8">
                  <c:v>2.72</c:v>
                </c:pt>
                <c:pt idx="9">
                  <c:v>3.52</c:v>
                </c:pt>
                <c:pt idx="10">
                  <c:v>3.52</c:v>
                </c:pt>
                <c:pt idx="11">
                  <c:v>3.52</c:v>
                </c:pt>
                <c:pt idx="12">
                  <c:v>4.82</c:v>
                </c:pt>
                <c:pt idx="13">
                  <c:v>4.82</c:v>
                </c:pt>
                <c:pt idx="14">
                  <c:v>4.82</c:v>
                </c:pt>
                <c:pt idx="15">
                  <c:v>5.82</c:v>
                </c:pt>
                <c:pt idx="16">
                  <c:v>5.82</c:v>
                </c:pt>
                <c:pt idx="17">
                  <c:v>5.82</c:v>
                </c:pt>
                <c:pt idx="18">
                  <c:v>6.61</c:v>
                </c:pt>
                <c:pt idx="19">
                  <c:v>6.61</c:v>
                </c:pt>
                <c:pt idx="20">
                  <c:v>6.61</c:v>
                </c:pt>
                <c:pt idx="21">
                  <c:v>8.33</c:v>
                </c:pt>
                <c:pt idx="22">
                  <c:v>8.33</c:v>
                </c:pt>
                <c:pt idx="23">
                  <c:v>8.33</c:v>
                </c:pt>
                <c:pt idx="24">
                  <c:v>8.9</c:v>
                </c:pt>
                <c:pt idx="25">
                  <c:v>8.9</c:v>
                </c:pt>
                <c:pt idx="26">
                  <c:v>8.9</c:v>
                </c:pt>
                <c:pt idx="27">
                  <c:v>9.7</c:v>
                </c:pt>
                <c:pt idx="28">
                  <c:v>9.7</c:v>
                </c:pt>
                <c:pt idx="29">
                  <c:v>9.7</c:v>
                </c:pt>
                <c:pt idx="30">
                  <c:v>10.94</c:v>
                </c:pt>
                <c:pt idx="31">
                  <c:v>10.94</c:v>
                </c:pt>
                <c:pt idx="32">
                  <c:v>10.94</c:v>
                </c:pt>
                <c:pt idx="33">
                  <c:v>13.17</c:v>
                </c:pt>
                <c:pt idx="34">
                  <c:v>13.17</c:v>
                </c:pt>
                <c:pt idx="35">
                  <c:v>13.17</c:v>
                </c:pt>
                <c:pt idx="36">
                  <c:v>13.83</c:v>
                </c:pt>
                <c:pt idx="37">
                  <c:v>13.83</c:v>
                </c:pt>
                <c:pt idx="38">
                  <c:v>13.83</c:v>
                </c:pt>
              </c:numCache>
            </c:numRef>
          </c:xVal>
          <c:yVal>
            <c:numRef>
              <c:f>FeCl!$L$25:$L$63</c:f>
              <c:numCache>
                <c:formatCode>General</c:formatCode>
                <c:ptCount val="39"/>
                <c:pt idx="0">
                  <c:v>0.09112</c:v>
                </c:pt>
                <c:pt idx="1">
                  <c:v>0.09112</c:v>
                </c:pt>
                <c:pt idx="2">
                  <c:v>0.11412</c:v>
                </c:pt>
                <c:pt idx="3">
                  <c:v>0.26812</c:v>
                </c:pt>
                <c:pt idx="4">
                  <c:v>0.28812</c:v>
                </c:pt>
                <c:pt idx="5">
                  <c:v>0.33212</c:v>
                </c:pt>
                <c:pt idx="6">
                  <c:v>0.43412</c:v>
                </c:pt>
                <c:pt idx="7">
                  <c:v>0.45012</c:v>
                </c:pt>
                <c:pt idx="8">
                  <c:v>0.53612</c:v>
                </c:pt>
                <c:pt idx="9">
                  <c:v>0.61512</c:v>
                </c:pt>
                <c:pt idx="10">
                  <c:v>0.62012</c:v>
                </c:pt>
                <c:pt idx="11">
                  <c:v>0.76212</c:v>
                </c:pt>
                <c:pt idx="12">
                  <c:v>0.78012</c:v>
                </c:pt>
                <c:pt idx="13">
                  <c:v>0.82312</c:v>
                </c:pt>
                <c:pt idx="14">
                  <c:v>0.92112</c:v>
                </c:pt>
                <c:pt idx="15">
                  <c:v>0.92012</c:v>
                </c:pt>
                <c:pt idx="16">
                  <c:v>0.94112</c:v>
                </c:pt>
                <c:pt idx="17">
                  <c:v>1.07812</c:v>
                </c:pt>
                <c:pt idx="18">
                  <c:v>1.09212</c:v>
                </c:pt>
                <c:pt idx="19">
                  <c:v>1.09912</c:v>
                </c:pt>
                <c:pt idx="20">
                  <c:v>1.26812</c:v>
                </c:pt>
                <c:pt idx="21">
                  <c:v>1.22812</c:v>
                </c:pt>
                <c:pt idx="22">
                  <c:v>1.25312</c:v>
                </c:pt>
                <c:pt idx="23">
                  <c:v>1.39112</c:v>
                </c:pt>
                <c:pt idx="24">
                  <c:v>1.34612</c:v>
                </c:pt>
                <c:pt idx="25">
                  <c:v>1.35112</c:v>
                </c:pt>
                <c:pt idx="26">
                  <c:v>1.45212</c:v>
                </c:pt>
                <c:pt idx="27">
                  <c:v>1.44212</c:v>
                </c:pt>
                <c:pt idx="28">
                  <c:v>1.46612</c:v>
                </c:pt>
                <c:pt idx="29">
                  <c:v>1.47412</c:v>
                </c:pt>
                <c:pt idx="30">
                  <c:v>1.56912</c:v>
                </c:pt>
                <c:pt idx="31">
                  <c:v>1.60312</c:v>
                </c:pt>
                <c:pt idx="32">
                  <c:v>1.57412</c:v>
                </c:pt>
                <c:pt idx="33">
                  <c:v>1.89712</c:v>
                </c:pt>
                <c:pt idx="34">
                  <c:v>1.96112</c:v>
                </c:pt>
                <c:pt idx="35">
                  <c:v>1.85712</c:v>
                </c:pt>
                <c:pt idx="36">
                  <c:v>2.13512</c:v>
                </c:pt>
                <c:pt idx="37">
                  <c:v>2.16712</c:v>
                </c:pt>
                <c:pt idx="38">
                  <c:v>2.14112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ayout/>
      <c:overlay val="0"/>
      <c:spPr>
        <a:ln w="9525">
          <a:noFill/>
        </a:ln>
      </c:spPr>
    </c:legend>
    <c:plotVisOnly val="1"/>
    <c:dispBlanksAs val="gap"/>
  </c:chart>
  <c:spPr/>
  <c:txPr>
    <a:bodyPr anchor="ctr" anchorCtr="1" rot="0"/>
    <a:lstStyle/>
    <a:p>
      <a:pPr>
        <a:defRPr lang="ru-ru" sz="2040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80249227" val="7"/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9525">
              <a:noFill/>
            </a:ln>
          </c:spPr>
          <c:dLbls>
            <c:numFmt formatCode="General" sourceLinked="1"/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lang="ru-ru" sz="705" b="0" i="0" u="none" strike="noStrike" kern="100">
                    <a:solidFill>
                      <a:srgbClr val="000000"/>
                    </a:solidFill>
                    <a:latin typeface="Basic Sans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numFmt formatCode="General" sourceLinked="1"/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lang="ru-ru" sz="705" b="0" i="0" u="none" strike="noStrike" kern="100">
                      <a:solidFill>
                        <a:srgbClr val="000000"/>
                      </a:solidFill>
                      <a:latin typeface="Basic Sans" charset="0"/>
                    </a:defRPr>
                  </a:pPr>
                </a:p>
              </c:txPr>
            </c:trendlineLbl>
          </c:trendline>
          <c:xVal>
            <c:numRef>
              <c:f>Вода!$A$4:$A$48</c:f>
              <c:numCache>
                <c:formatCode>General</c:formatCode>
                <c:ptCount val="45"/>
                <c:pt idx="0">
                  <c:v>-0.573543791032267</c:v>
                </c:pt>
                <c:pt idx="1">
                  <c:v>-0.238301438748429</c:v>
                </c:pt>
                <c:pt idx="2">
                  <c:v>-0.664338594775807</c:v>
                </c:pt>
                <c:pt idx="3">
                  <c:v>-0.573543791032267</c:v>
                </c:pt>
                <c:pt idx="4">
                  <c:v>-0.238301438748429</c:v>
                </c:pt>
                <c:pt idx="5">
                  <c:v>-0.664338594775807</c:v>
                </c:pt>
                <c:pt idx="6">
                  <c:v>-0.063696046933929</c:v>
                </c:pt>
                <c:pt idx="7">
                  <c:v>-0.063696046933929</c:v>
                </c:pt>
                <c:pt idx="8">
                  <c:v>0.09694091353541</c:v>
                </c:pt>
                <c:pt idx="9">
                  <c:v>1.17251012711273</c:v>
                </c:pt>
                <c:pt idx="10">
                  <c:v>1.31219444056432</c:v>
                </c:pt>
                <c:pt idx="11">
                  <c:v>1.61949993015784</c:v>
                </c:pt>
                <c:pt idx="12">
                  <c:v>2.331889928761</c:v>
                </c:pt>
                <c:pt idx="13">
                  <c:v>2.44363737952228</c:v>
                </c:pt>
                <c:pt idx="14">
                  <c:v>3.04427992736416</c:v>
                </c:pt>
                <c:pt idx="15">
                  <c:v>3.59603296549798</c:v>
                </c:pt>
                <c:pt idx="16">
                  <c:v>3.63095404386087</c:v>
                </c:pt>
                <c:pt idx="17">
                  <c:v>4.62271266936723</c:v>
                </c:pt>
                <c:pt idx="18">
                  <c:v>4.74842855147367</c:v>
                </c:pt>
                <c:pt idx="19">
                  <c:v>5.04874982539461</c:v>
                </c:pt>
                <c:pt idx="20">
                  <c:v>5.73320296130745</c:v>
                </c:pt>
                <c:pt idx="21">
                  <c:v>5.72621874563487</c:v>
                </c:pt>
                <c:pt idx="22">
                  <c:v>5.87288727475905</c:v>
                </c:pt>
                <c:pt idx="23">
                  <c:v>6.8297248219025</c:v>
                </c:pt>
                <c:pt idx="24">
                  <c:v>6.92750384131862</c:v>
                </c:pt>
                <c:pt idx="25">
                  <c:v>6.97639335102668</c:v>
                </c:pt>
                <c:pt idx="26">
                  <c:v>8.1567257996927</c:v>
                </c:pt>
                <c:pt idx="27">
                  <c:v>7.8773571727895</c:v>
                </c:pt>
                <c:pt idx="28">
                  <c:v>8.051962564604</c:v>
                </c:pt>
                <c:pt idx="29">
                  <c:v>9.01578432742003</c:v>
                </c:pt>
                <c:pt idx="30">
                  <c:v>8.70149462215393</c:v>
                </c:pt>
                <c:pt idx="31">
                  <c:v>8.73641570051683</c:v>
                </c:pt>
                <c:pt idx="32">
                  <c:v>9.44182148344741</c:v>
                </c:pt>
                <c:pt idx="33">
                  <c:v>9.37197932672161</c:v>
                </c:pt>
                <c:pt idx="34">
                  <c:v>9.53960050286353</c:v>
                </c:pt>
                <c:pt idx="35">
                  <c:v>9.59547422824417</c:v>
                </c:pt>
                <c:pt idx="36">
                  <c:v>10.2589747171393</c:v>
                </c:pt>
                <c:pt idx="37">
                  <c:v>10.496438050007</c:v>
                </c:pt>
                <c:pt idx="38">
                  <c:v>10.2938957955022</c:v>
                </c:pt>
                <c:pt idx="39">
                  <c:v>12.5497974577455</c:v>
                </c:pt>
                <c:pt idx="40">
                  <c:v>12.9967872607906</c:v>
                </c:pt>
                <c:pt idx="41">
                  <c:v>12.2704288308423</c:v>
                </c:pt>
                <c:pt idx="42">
                  <c:v>14.2120407878195</c:v>
                </c:pt>
                <c:pt idx="43">
                  <c:v>14.4355356893421</c:v>
                </c:pt>
                <c:pt idx="44">
                  <c:v>14.253946081855</c:v>
                </c:pt>
              </c:numCache>
            </c:numRef>
          </c:xVal>
          <c:yVal>
            <c:numRef>
              <c:f>Вода!$B$4:$B$48</c:f>
              <c:numCache>
                <c:formatCode>General</c:formatCode>
                <c:ptCount val="45"/>
                <c:pt idx="0">
                  <c:v>-0.225080385852089</c:v>
                </c:pt>
                <c:pt idx="1">
                  <c:v>-0.257234726688103</c:v>
                </c:pt>
                <c:pt idx="2">
                  <c:v>0</c:v>
                </c:pt>
                <c:pt idx="3">
                  <c:v>-0.192926045016078</c:v>
                </c:pt>
                <c:pt idx="4">
                  <c:v>-0.016077170418005</c:v>
                </c:pt>
                <c:pt idx="5">
                  <c:v>0.434083601286172</c:v>
                </c:pt>
                <c:pt idx="6">
                  <c:v>0.707395498392284</c:v>
                </c:pt>
                <c:pt idx="7">
                  <c:v>0.610932475884245</c:v>
                </c:pt>
                <c:pt idx="8">
                  <c:v>0.659163987138264</c:v>
                </c:pt>
                <c:pt idx="9">
                  <c:v>1.60771704180064</c:v>
                </c:pt>
                <c:pt idx="10">
                  <c:v>1.57556270096463</c:v>
                </c:pt>
                <c:pt idx="11">
                  <c:v>1.68810289389068</c:v>
                </c:pt>
                <c:pt idx="12">
                  <c:v>3.03858520900322</c:v>
                </c:pt>
                <c:pt idx="13">
                  <c:v>2.52411575562701</c:v>
                </c:pt>
                <c:pt idx="14">
                  <c:v>2.62057877813505</c:v>
                </c:pt>
                <c:pt idx="15">
                  <c:v>3.29581993569132</c:v>
                </c:pt>
                <c:pt idx="16">
                  <c:v>3.76205787781352</c:v>
                </c:pt>
                <c:pt idx="17">
                  <c:v>3.53697749196142</c:v>
                </c:pt>
                <c:pt idx="18">
                  <c:v>4.56591639871382</c:v>
                </c:pt>
                <c:pt idx="19">
                  <c:v>4.79099678456593</c:v>
                </c:pt>
                <c:pt idx="20">
                  <c:v>5.12861736334405</c:v>
                </c:pt>
                <c:pt idx="21">
                  <c:v>5.96463022508037</c:v>
                </c:pt>
                <c:pt idx="22">
                  <c:v>5.85209003215436</c:v>
                </c:pt>
                <c:pt idx="23">
                  <c:v>5.69131832797427</c:v>
                </c:pt>
                <c:pt idx="24">
                  <c:v>6.04501607717043</c:v>
                </c:pt>
                <c:pt idx="25">
                  <c:v>6.72025723472667</c:v>
                </c:pt>
                <c:pt idx="26">
                  <c:v>7.10610932475883</c:v>
                </c:pt>
                <c:pt idx="27">
                  <c:v>7.2508038585209</c:v>
                </c:pt>
                <c:pt idx="28">
                  <c:v>8.61736334405146</c:v>
                </c:pt>
                <c:pt idx="29">
                  <c:v>9.16398713826367</c:v>
                </c:pt>
                <c:pt idx="30">
                  <c:v>8.61736334405146</c:v>
                </c:pt>
                <c:pt idx="31">
                  <c:v>8.58520900321544</c:v>
                </c:pt>
                <c:pt idx="32">
                  <c:v>9.48553054662378</c:v>
                </c:pt>
                <c:pt idx="33">
                  <c:v>9.16398713826367</c:v>
                </c:pt>
                <c:pt idx="34">
                  <c:v>10.2893890675241</c:v>
                </c:pt>
                <c:pt idx="35">
                  <c:v>9.67845659163986</c:v>
                </c:pt>
                <c:pt idx="36">
                  <c:v>10.2411575562701</c:v>
                </c:pt>
                <c:pt idx="37">
                  <c:v>11.1575562700965</c:v>
                </c:pt>
                <c:pt idx="38">
                  <c:v>11.4630225080386</c:v>
                </c:pt>
                <c:pt idx="39">
                  <c:v>12.588424437299</c:v>
                </c:pt>
                <c:pt idx="40">
                  <c:v>13.6495176848875</c:v>
                </c:pt>
                <c:pt idx="41">
                  <c:v>13.3118971061093</c:v>
                </c:pt>
                <c:pt idx="42">
                  <c:v>13.3762057877814</c:v>
                </c:pt>
                <c:pt idx="43">
                  <c:v>14.2926045016077</c:v>
                </c:pt>
                <c:pt idx="44">
                  <c:v>13.8424437299035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ayout/>
      <c:overlay val="0"/>
      <c:spPr>
        <a:ln>
          <a:noFill/>
        </a:ln>
      </c:spPr>
    </c:legend>
    <c:plotVisOnly val="1"/>
    <c:dispBlanksAs val="gap"/>
  </c:chart>
  <c:spPr/>
  <c:txPr>
    <a:bodyPr anchor="ctr" anchorCtr="1" rot="0"/>
    <a:lstStyle/>
    <a:p>
      <a:pPr>
        <a:defRPr lang="ru-ru" sz="2735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80249227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1494155</xdr:colOff>
      <xdr:row>44</xdr:row>
      <xdr:rowOff>18415</xdr:rowOff>
    </xdr:from>
    <xdr:to>
      <xdr:col>14</xdr:col>
      <xdr:colOff>367030</xdr:colOff>
      <xdr:row>50</xdr:row>
      <xdr:rowOff>0</xdr:rowOff>
    </xdr:to>
    <xdr:graphicFrame macro="">
      <xdr:nvGraphicFramePr>
        <xdr:cNvPr id="4" name="Диаграмма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424815</xdr:colOff>
      <xdr:row>37</xdr:row>
      <xdr:rowOff>52705</xdr:rowOff>
    </xdr:from>
    <xdr:to>
      <xdr:col>11</xdr:col>
      <xdr:colOff>142240</xdr:colOff>
      <xdr:row>51</xdr:row>
      <xdr:rowOff>159385</xdr:rowOff>
    </xdr:to>
    <xdr:graphicFrame macro="">
      <xdr:nvGraphicFramePr>
        <xdr:cNvPr id="3" name="Диаграмма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1542415</xdr:colOff>
      <xdr:row>29</xdr:row>
      <xdr:rowOff>0</xdr:rowOff>
    </xdr:from>
    <xdr:to>
      <xdr:col>21</xdr:col>
      <xdr:colOff>203835</xdr:colOff>
      <xdr:row>61</xdr:row>
      <xdr:rowOff>36195</xdr:rowOff>
    </xdr:to>
    <xdr:graphicFrame macro="">
      <xdr:nvGraphicFramePr>
        <xdr:cNvPr id="2" name="Диаграмма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227330</xdr:colOff>
      <xdr:row>21</xdr:row>
      <xdr:rowOff>135255</xdr:rowOff>
    </xdr:from>
    <xdr:to>
      <xdr:col>10</xdr:col>
      <xdr:colOff>417195</xdr:colOff>
      <xdr:row>52</xdr:row>
      <xdr:rowOff>171450</xdr:rowOff>
    </xdr:to>
    <xdr:graphicFrame macro="">
      <xdr:nvGraphicFramePr>
        <xdr:cNvPr id="2" name="Диаграмма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403225</xdr:colOff>
      <xdr:row>35</xdr:row>
      <xdr:rowOff>122555</xdr:rowOff>
    </xdr:from>
    <xdr:to>
      <xdr:col>36</xdr:col>
      <xdr:colOff>107950</xdr:colOff>
      <xdr:row>61</xdr:row>
      <xdr:rowOff>146685</xdr:rowOff>
    </xdr:to>
    <xdr:graphicFrame macro="">
      <xdr:nvGraphicFramePr>
        <xdr:cNvPr id="2" name="Диаграмма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3"/>
  <sheetViews>
    <sheetView view="normal" topLeftCell="A122" zoomScale="80" workbookViewId="0">
      <selection activeCell="B131" sqref="B131:B166"/>
    </sheetView>
  </sheetViews>
  <sheetFormatPr defaultRowHeight="15.40"/>
  <cols>
    <col min="1" max="1" width="13.196429" customWidth="1"/>
    <col min="2" max="2" width="59.258929" customWidth="1"/>
    <col min="3" max="3" width="7.294643" customWidth="1"/>
    <col min="4" max="4" width="9.339286" customWidth="1"/>
    <col min="5" max="5" width="37.991071" customWidth="1"/>
    <col min="6" max="6" width="9.294643" customWidth="1"/>
    <col min="9" max="9" width="7.294643" customWidth="1"/>
    <col min="11" max="11" width="23.062500" customWidth="1"/>
    <col min="12" max="12" width="23.82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0">
      <c r="A2" t="s">
        <v>5</v>
      </c>
      <c r="B2" t="n">
        <v>0.65</v>
      </c>
      <c r="C2" s="49" t="n">
        <v>0.101000000000000001</v>
      </c>
      <c r="D2">
        <f>C2-0.057</f>
        <v>0.0439999999999999947</v>
      </c>
      <c r="E2">
        <f>(D2/0.20526)*3.3</f>
        <v>0.707395498392283972</v>
      </c>
      <c r="F2">
        <f>AVERAGE(E2:E4)</f>
        <v>0.659163987138263963</v>
      </c>
      <c r="G2" s="49" t="n">
        <v>0.0420000000000000018</v>
      </c>
      <c r="H2" s="49" t="n">
        <v>0.0429999999999999893</v>
      </c>
      <c r="I2" s="49" t="n">
        <v>0.0570000000000000107</v>
      </c>
      <c r="J2" s="49" t="n">
        <v>0.0560000000000000053</v>
      </c>
      <c r="K2" s="49" t="n">
        <v>0.06</v>
      </c>
      <c r="L2" s="49" t="n">
        <v>0.0670000000000000018</v>
      </c>
      <c r="M2" s="49" t="n">
        <v>0.068000000000000016</v>
      </c>
      <c r="N2" s="49" t="n">
        <v>0.0700000000000000089</v>
      </c>
      <c r="O2" s="49" t="n">
        <v>0.0640000000000000036</v>
      </c>
      <c r="P2" s="49" t="n">
        <v>0.0570000000000000107</v>
      </c>
      <c r="Q2" s="49" t="n">
        <v>0.0509999999999999964</v>
      </c>
      <c r="R2" s="49" t="n">
        <v>0.0560000000000000053</v>
      </c>
      <c r="S2" t="s">
        <v>6</v>
      </c>
      <c r="T2">
        <f>AVERAGE(G2:R3)</f>
        <v>0.0570000000000000107</v>
      </c>
    </row>
    <row r="3" spans="1:20">
      <c r="A3" t="s">
        <v>5</v>
      </c>
      <c r="B3" t="n">
        <v>0.65</v>
      </c>
      <c r="C3" s="49" t="n">
        <v>0.095</v>
      </c>
      <c r="D3">
        <f>C3-0.057</f>
        <v>0.0379999999999999982</v>
      </c>
      <c r="E3">
        <f>(D3/0.20526)*3.3</f>
        <v>0.610932475884245019</v>
      </c>
      <c r="G3" s="49" t="n">
        <v>0.0530000000000000071</v>
      </c>
      <c r="H3" s="49" t="n">
        <v>0.0410000000000000053</v>
      </c>
      <c r="I3" s="49" t="n">
        <v>0.045</v>
      </c>
      <c r="J3" s="49" t="n">
        <v>0.0840000000000000036</v>
      </c>
      <c r="K3" s="49" t="n">
        <v>0.0719999999999999751</v>
      </c>
      <c r="L3" s="49" t="n">
        <v>0.0589999999999999947</v>
      </c>
      <c r="M3" s="49" t="n">
        <v>0.0509999999999999964</v>
      </c>
      <c r="N3" s="49" t="n">
        <v>0.0560000000000000053</v>
      </c>
      <c r="O3" s="49" t="n">
        <v>0.0589999999999999947</v>
      </c>
      <c r="P3" s="49" t="n">
        <v>0.0469999999999999929</v>
      </c>
      <c r="Q3" s="49" t="n">
        <v>0.0609999999999999964</v>
      </c>
      <c r="R3" s="49" t="n">
        <v>0.0490000000000000036</v>
      </c>
      <c r="S3" s="49"/>
      <c r="T3" s="49"/>
    </row>
    <row r="4" spans="1:20">
      <c r="A4" t="s">
        <v>5</v>
      </c>
      <c r="B4" t="n">
        <v>0.65</v>
      </c>
      <c r="C4" s="49" t="n">
        <v>0.0980000000000000071</v>
      </c>
      <c r="D4">
        <f>C4-0.057</f>
        <v>0.0410000000000000053</v>
      </c>
      <c r="E4">
        <f>(D4/0.20526)*3.3</f>
        <v>0.659163987138263963</v>
      </c>
      <c r="G4" s="49"/>
      <c r="T4" t="n">
        <v>0.0570000000000000107</v>
      </c>
    </row>
    <row r="5" spans="1:20">
      <c r="A5" t="s">
        <v>7</v>
      </c>
      <c r="B5" t="n">
        <v>1.61000000000000014</v>
      </c>
      <c r="C5" s="49" t="n">
        <v>0.157000000000000011</v>
      </c>
      <c r="D5">
        <f>C5-0.057</f>
        <v>0.1</v>
      </c>
      <c r="E5">
        <f>(D5/0.20526)*3.3</f>
        <v>1.6077170418006399</v>
      </c>
      <c r="G5" s="49"/>
      <c r="T5" s="49"/>
    </row>
    <row r="6" spans="1:20">
      <c r="A6" t="s">
        <v>7</v>
      </c>
      <c r="B6" t="n">
        <v>1.61000000000000014</v>
      </c>
      <c r="C6" s="49" t="n">
        <v>0.155</v>
      </c>
      <c r="D6">
        <f>C6-0.057</f>
        <v>0.0980000000000000071</v>
      </c>
      <c r="E6">
        <f>(D6/0.20526)*3.3</f>
        <v>1.57556270096463003</v>
      </c>
      <c r="S6" t="n">
        <v>0.0576666666666669947</v>
      </c>
      <c r="T6" s="49"/>
    </row>
    <row r="7" spans="1:20">
      <c r="A7" t="s">
        <v>7</v>
      </c>
      <c r="B7" t="n">
        <v>1.61000000000000014</v>
      </c>
      <c r="C7" s="49" t="n">
        <v>0.162000000000000011</v>
      </c>
      <c r="D7">
        <f>C7-0.057</f>
        <v>0.105000000000000004</v>
      </c>
      <c r="E7">
        <f>(D7/0.20526)*3.3</f>
        <v>1.68810289389067991</v>
      </c>
      <c r="Q7" s="49" t="n">
        <v>0.0469999999999999929</v>
      </c>
      <c r="T7" s="49"/>
    </row>
    <row r="8" spans="1:17">
      <c r="A8" t="s">
        <v>8</v>
      </c>
      <c r="B8" t="n">
        <v>2.7200000000000002</v>
      </c>
      <c r="C8" s="49" t="n">
        <v>0.245999999999999996</v>
      </c>
      <c r="D8">
        <f>C8-0.057</f>
        <v>0.189000000000000021</v>
      </c>
      <c r="E8">
        <f>(D8/0.20526)*3.3</f>
        <v>3.03858520900321993</v>
      </c>
      <c r="Q8" s="49" t="n">
        <v>0.0609999999999999964</v>
      </c>
    </row>
    <row r="9" spans="1:17">
      <c r="A9" t="s">
        <v>8</v>
      </c>
      <c r="B9" t="n">
        <v>2.7200000000000002</v>
      </c>
      <c r="C9" s="49" t="n">
        <v>0.214000000000000012</v>
      </c>
      <c r="D9">
        <f>C9-0.057</f>
        <v>0.157000000000000011</v>
      </c>
      <c r="E9">
        <f>(D9/0.20526)*3.3</f>
        <v>2.52411575562700996</v>
      </c>
      <c r="Q9" s="49" t="n">
        <v>0.0490000000000000036</v>
      </c>
    </row>
    <row r="10" spans="1:5">
      <c r="A10" t="s">
        <v>8</v>
      </c>
      <c r="B10" t="n">
        <v>2.7200000000000002</v>
      </c>
      <c r="C10" s="49" t="n">
        <v>0.220000000000000018</v>
      </c>
      <c r="D10">
        <f>C10-0.057</f>
        <v>0.163000000000000007</v>
      </c>
      <c r="E10">
        <f>(D10/0.20526)*3.3</f>
        <v>2.6205787781350498</v>
      </c>
    </row>
    <row r="11" spans="1:19">
      <c r="A11" t="s">
        <v>9</v>
      </c>
      <c r="B11" t="n">
        <v>3.52000000000000002</v>
      </c>
      <c r="C11" s="49" t="n">
        <v>0.262000000000000011</v>
      </c>
      <c r="D11">
        <f>C11-0.057</f>
        <v>0.204999999999999982</v>
      </c>
      <c r="E11">
        <f>(D11/0.20526)*3.3</f>
        <v>3.29581993569131981</v>
      </c>
      <c r="H11" s="51" t="s">
        <v>10</v>
      </c>
      <c r="I11" s="52"/>
      <c r="J11" s="52"/>
      <c r="K11" s="52"/>
      <c r="L11" s="52"/>
      <c r="M11" s="49"/>
      <c r="P11" s="49"/>
      <c r="Q11" s="49"/>
      <c r="R11" s="49"/>
      <c r="S11" s="49"/>
    </row>
    <row r="12" spans="1:19">
      <c r="A12" t="s">
        <v>9</v>
      </c>
      <c r="B12" t="n">
        <v>3.52000000000000002</v>
      </c>
      <c r="C12" s="49" t="n">
        <v>0.290999999999999979</v>
      </c>
      <c r="D12">
        <f>C12-0.057</f>
        <v>0.23400000000000003</v>
      </c>
      <c r="E12">
        <f>(D12/0.20526)*3.3</f>
        <v>3.76205787781352008</v>
      </c>
      <c r="H12" s="49" t="n">
        <v>0.318000000000000016</v>
      </c>
      <c r="I12" s="49" t="n">
        <v>0.249000000000000021</v>
      </c>
      <c r="J12" s="49" t="n">
        <v>0.237999999999999989</v>
      </c>
      <c r="K12" s="49" t="n">
        <v>0.237999999999999989</v>
      </c>
      <c r="L12" s="49" t="n">
        <v>0.214000000000000012</v>
      </c>
      <c r="M12" s="49"/>
      <c r="P12" s="49"/>
      <c r="Q12" s="49"/>
      <c r="R12" s="49"/>
      <c r="S12" s="49"/>
    </row>
    <row r="13" spans="1:22">
      <c r="A13" t="s">
        <v>9</v>
      </c>
      <c r="B13" t="n">
        <v>3.52000000000000002</v>
      </c>
      <c r="C13" s="49" t="n">
        <v>0.277000000000000046</v>
      </c>
      <c r="D13">
        <f>C13-0.057</f>
        <v>0.220000000000000018</v>
      </c>
      <c r="E13">
        <f>(D13/0.20526)*3.3</f>
        <v>3.53697749196141986</v>
      </c>
      <c r="H13" s="49" t="n">
        <v>0.355999999999999961</v>
      </c>
      <c r="I13" s="49" t="n">
        <v>0.246999999999999975</v>
      </c>
      <c r="J13" s="49" t="n">
        <v>0.229000000000000004</v>
      </c>
      <c r="K13" s="49" t="n">
        <v>0.241000000000000014</v>
      </c>
      <c r="L13" s="49" t="n">
        <v>0.232000000000000028</v>
      </c>
      <c r="M13" s="49"/>
      <c r="P13" s="49"/>
      <c r="Q13" s="49"/>
      <c r="R13" s="49"/>
      <c r="S13" s="49"/>
      <c r="T13" s="49"/>
      <c r="U13" s="49"/>
      <c r="V13" s="49"/>
    </row>
    <row r="14" spans="1:22">
      <c r="A14" t="s">
        <v>11</v>
      </c>
      <c r="B14" t="n">
        <v>4.82000000000000028</v>
      </c>
      <c r="C14" s="49" t="n">
        <v>0.341000000000000014</v>
      </c>
      <c r="D14">
        <f>C14-0.057</f>
        <v>0.283999999999999986</v>
      </c>
      <c r="E14">
        <f>(D14/0.20526)*3.3</f>
        <v>4.56591639871381982</v>
      </c>
      <c r="H14" s="49" t="n">
        <v>0.218000000000000016</v>
      </c>
      <c r="I14" s="49" t="n">
        <v>0.233000000000000007</v>
      </c>
      <c r="J14" s="49" t="n">
        <v>0.237000000000000011</v>
      </c>
      <c r="K14" s="49" t="n">
        <v>0.273000000000000043</v>
      </c>
      <c r="L14" s="49" t="n">
        <v>0.243999999999999995</v>
      </c>
      <c r="M14" s="49"/>
      <c r="P14" s="50"/>
      <c r="Q14" s="49"/>
      <c r="R14" s="49"/>
      <c r="S14" s="49"/>
      <c r="T14" s="49"/>
      <c r="U14" s="49"/>
      <c r="V14" s="49"/>
    </row>
    <row r="15" spans="1:12">
      <c r="A15" t="s">
        <v>11</v>
      </c>
      <c r="B15" t="n">
        <v>4.82000000000000028</v>
      </c>
      <c r="C15" s="49" t="n">
        <v>0.354999999999999982</v>
      </c>
      <c r="D15">
        <f>C15-0.057</f>
        <v>0.298000000000000007</v>
      </c>
      <c r="E15">
        <f>(D15/0.20526)*3.3</f>
        <v>4.79099678456593026</v>
      </c>
      <c r="H15" s="49" t="n">
        <v>0.237000000000000011</v>
      </c>
      <c r="I15" s="49" t="n">
        <v>0.269000000000000039</v>
      </c>
      <c r="J15" s="49" t="n">
        <v>0.318000000000000016</v>
      </c>
      <c r="K15" s="49" t="n">
        <v>0.266000000000000014</v>
      </c>
      <c r="L15" s="49" t="n">
        <v>0.276000000000000023</v>
      </c>
    </row>
    <row r="16" spans="1:12">
      <c r="A16" t="s">
        <v>11</v>
      </c>
      <c r="B16" t="n">
        <v>4.82000000000000028</v>
      </c>
      <c r="C16" s="49" t="n">
        <v>0.375999999999999979</v>
      </c>
      <c r="D16">
        <f>C16-0.057</f>
        <v>0.318999999999999995</v>
      </c>
      <c r="E16">
        <f>(D16/0.20526)*3.3</f>
        <v>5.12861736334405016</v>
      </c>
      <c r="H16" s="49" t="n">
        <v>0.287999999999999989</v>
      </c>
      <c r="I16" s="49" t="n">
        <v>0.269000000000000039</v>
      </c>
      <c r="J16" s="49" t="n">
        <v>0.314000000000000012</v>
      </c>
      <c r="K16" s="49" t="n">
        <v>0.30299999999999998</v>
      </c>
      <c r="L16" s="49" t="n">
        <v>0.264000000000000012</v>
      </c>
    </row>
    <row r="17" spans="1:5">
      <c r="A17" t="s">
        <v>12</v>
      </c>
      <c r="B17" t="n">
        <v>5.82000000000000028</v>
      </c>
      <c r="C17" s="49" t="n">
        <v>0.428000000000000025</v>
      </c>
      <c r="D17">
        <f>C17-0.057</f>
        <v>0.370999999999999996</v>
      </c>
      <c r="E17">
        <f>(D17/0.20526)*3.3</f>
        <v>5.96463022508037</v>
      </c>
    </row>
    <row r="18" spans="1:12">
      <c r="A18" t="s">
        <v>12</v>
      </c>
      <c r="B18" t="n">
        <v>5.82000000000000028</v>
      </c>
      <c r="C18" s="49" t="n">
        <v>0.420999999999999996</v>
      </c>
      <c r="D18">
        <f>C18-0.057</f>
        <v>0.363999999999999968</v>
      </c>
      <c r="E18">
        <f>(D18/0.20526)*3.3</f>
        <v>5.85209003215435963</v>
      </c>
      <c r="H18" s="53" t="s">
        <v>13</v>
      </c>
      <c r="I18" s="53"/>
      <c r="J18" s="53"/>
      <c r="K18" s="53"/>
      <c r="L18" s="53"/>
    </row>
    <row r="19" spans="1:15">
      <c r="A19" t="s">
        <v>12</v>
      </c>
      <c r="B19" t="n">
        <v>5.82000000000000028</v>
      </c>
      <c r="C19" s="49" t="n">
        <v>0.410999999999999943</v>
      </c>
      <c r="D19">
        <f>C19-0.057</f>
        <v>0.354000000000000004</v>
      </c>
      <c r="E19">
        <f>(D19/0.20526)*3.3</f>
        <v>5.69131832797426984</v>
      </c>
      <c r="H19">
        <f>H12-0.05758</f>
        <v>0.260419999999999963</v>
      </c>
      <c r="I19">
        <f>I12-0.05758</f>
        <v>0.191420000000000012</v>
      </c>
      <c r="J19">
        <f>J12-0.05758</f>
        <v>0.180419999999999998</v>
      </c>
      <c r="K19">
        <f>K12-0.05758</f>
        <v>0.180419999999999998</v>
      </c>
      <c r="L19">
        <f>L12-0.05758</f>
        <v>0.156420000000000003</v>
      </c>
      <c r="N19" t="s">
        <v>14</v>
      </c>
      <c r="O19" t="s">
        <v>15</v>
      </c>
    </row>
    <row r="20" spans="1:19">
      <c r="A20" t="s">
        <v>16</v>
      </c>
      <c r="B20" t="n">
        <v>6.61000000000000032</v>
      </c>
      <c r="C20" s="49" t="n">
        <v>0.433000000000000007</v>
      </c>
      <c r="D20">
        <f>C20-0.057</f>
        <v>0.375999999999999979</v>
      </c>
      <c r="E20">
        <f>(D20/0.20526)*3.3</f>
        <v>6.04501607717043044</v>
      </c>
      <c r="H20">
        <f>H13-0.05758</f>
        <v>0.298420000000000041</v>
      </c>
      <c r="I20">
        <f>I13-0.05758</f>
        <v>0.189420000000000002</v>
      </c>
      <c r="J20">
        <f>J13-0.05758</f>
        <v>0.171419999999999995</v>
      </c>
      <c r="K20">
        <f>K13-0.05758</f>
        <v>0.183420000000000005</v>
      </c>
      <c r="L20">
        <f>L13-0.05758</f>
        <v>0.174420000000000002</v>
      </c>
      <c r="N20">
        <f>MEDIAN(H19:L23)</f>
        <v>0.191420000000000012</v>
      </c>
      <c r="O20" s="54">
        <f>AVERAGE(H19:L23)</f>
        <v>0.205259999999999998</v>
      </c>
      <c r="P20" s="49"/>
      <c r="Q20" s="49"/>
      <c r="R20" s="49"/>
      <c r="S20" s="49"/>
    </row>
    <row r="21" spans="1:19">
      <c r="A21" t="s">
        <v>16</v>
      </c>
      <c r="B21" t="n">
        <v>6.61000000000000032</v>
      </c>
      <c r="C21" s="49" t="n">
        <v>0.475</v>
      </c>
      <c r="D21">
        <f>C21-0.057</f>
        <v>0.417999999999999972</v>
      </c>
      <c r="E21">
        <f>(D21/0.20526)*3.3</f>
        <v>6.72025723472667025</v>
      </c>
      <c r="H21">
        <f>H14-0.05758</f>
        <v>0.160420000000000007</v>
      </c>
      <c r="I21">
        <f>I14-0.05758</f>
        <v>0.175419999999999998</v>
      </c>
      <c r="J21">
        <f>J14-0.05758</f>
        <v>0.179420000000000002</v>
      </c>
      <c r="K21">
        <f>K14-0.05758</f>
        <v>0.215419999999999989</v>
      </c>
      <c r="L21">
        <f>L14-0.05758</f>
        <v>0.186420000000000012</v>
      </c>
      <c r="O21" s="49"/>
      <c r="P21" s="49"/>
      <c r="Q21" s="49"/>
      <c r="R21" s="49"/>
      <c r="S21" s="49"/>
    </row>
    <row r="22" spans="1:12">
      <c r="A22" t="s">
        <v>16</v>
      </c>
      <c r="B22" t="n">
        <v>6.61000000000000032</v>
      </c>
      <c r="C22" s="49" t="n">
        <v>0.499000000000000021</v>
      </c>
      <c r="D22">
        <f>C22-0.057</f>
        <v>0.441999999999999993</v>
      </c>
      <c r="E22">
        <f>(D22/0.20526)*3.3</f>
        <v>7.10610932475882962</v>
      </c>
      <c r="H22">
        <f>H15-0.05758</f>
        <v>0.179420000000000002</v>
      </c>
      <c r="I22">
        <f>I15-0.05758</f>
        <v>0.211419999999999986</v>
      </c>
      <c r="J22">
        <f>J15-0.05758</f>
        <v>0.260419999999999963</v>
      </c>
      <c r="K22">
        <f>K15-0.05758</f>
        <v>0.208420000000000005</v>
      </c>
      <c r="L22">
        <f>L15-0.05758</f>
        <v>0.218420000000000014</v>
      </c>
    </row>
    <row r="23" spans="1:12">
      <c r="A23" t="s">
        <v>17</v>
      </c>
      <c r="B23" t="n">
        <v>8.33000000000000007</v>
      </c>
      <c r="C23" s="49" t="n">
        <v>0.508000000000000007</v>
      </c>
      <c r="D23">
        <f>C23-0.057</f>
        <v>0.450999999999999979</v>
      </c>
      <c r="E23">
        <f>(D23/0.20526)*3.3</f>
        <v>7.25080385852090004</v>
      </c>
      <c r="H23">
        <f>H16-0.05758</f>
        <v>0.230420000000000025</v>
      </c>
      <c r="I23">
        <f>I16-0.05758</f>
        <v>0.211419999999999986</v>
      </c>
      <c r="J23">
        <f>J16-0.05758</f>
        <v>0.256419999999999959</v>
      </c>
      <c r="K23">
        <f>K16-0.05758</f>
        <v>0.245420000000000016</v>
      </c>
      <c r="L23">
        <f>L16-0.05758</f>
        <v>0.206420000000000003</v>
      </c>
    </row>
    <row r="24" spans="1:5">
      <c r="A24" t="s">
        <v>17</v>
      </c>
      <c r="B24" t="n">
        <v>8.33000000000000007</v>
      </c>
      <c r="C24" s="49" t="n">
        <v>0.592999999999999972</v>
      </c>
      <c r="D24">
        <f>C24-0.057</f>
        <v>0.536000000000000032</v>
      </c>
      <c r="E24">
        <f>(D24/0.20526)*3.3</f>
        <v>8.61736334405146032</v>
      </c>
    </row>
    <row r="25" spans="1:21">
      <c r="A25" t="s">
        <v>17</v>
      </c>
      <c r="B25" t="n">
        <v>8.33000000000000007</v>
      </c>
      <c r="C25" s="49" t="n">
        <v>0.626999999999999957</v>
      </c>
      <c r="D25">
        <f>C25-0.057</f>
        <v>0.569999999999999929</v>
      </c>
      <c r="E25">
        <f>(D25/0.20526)*3.3</f>
        <v>9.16398713826366951</v>
      </c>
      <c r="H25" s="51" t="s">
        <v>18</v>
      </c>
      <c r="I25" s="51"/>
      <c r="J25" s="51"/>
      <c r="K25" s="51"/>
      <c r="L25" s="51"/>
      <c r="M25" s="51"/>
      <c r="N25" s="51"/>
      <c r="O25" s="51"/>
      <c r="P25" s="51"/>
      <c r="T25" s="49"/>
      <c r="U25" s="49"/>
    </row>
    <row r="26" spans="1:18">
      <c r="A26" t="s">
        <v>19</v>
      </c>
      <c r="B26" t="n">
        <v>8.90000000000000036</v>
      </c>
      <c r="C26" s="49" t="n">
        <v>0.592999999999999972</v>
      </c>
      <c r="D26">
        <f>C26-0.057</f>
        <v>0.536000000000000032</v>
      </c>
      <c r="E26">
        <f>(D26/0.20526)*3.3</f>
        <v>8.61736334405146032</v>
      </c>
      <c r="H26" s="49" t="n">
        <v>0.791000000000000014</v>
      </c>
      <c r="I26" s="49" t="n">
        <v>0.889000000000000057</v>
      </c>
      <c r="J26" s="49" t="n">
        <v>0.787000000000000011</v>
      </c>
      <c r="K26" s="49" t="n">
        <v>0.727999999999999847</v>
      </c>
      <c r="L26" s="49" t="n">
        <v>0.641000000000000014</v>
      </c>
      <c r="M26" s="49" t="n">
        <v>0.709999999999999964</v>
      </c>
      <c r="N26" s="49" t="n">
        <v>0.629000000000000004</v>
      </c>
      <c r="O26" s="49" t="n">
        <v>0.903000000000000114</v>
      </c>
      <c r="P26" s="49" t="n">
        <v>0.745999999999999996</v>
      </c>
      <c r="R26">
        <f>AVERAGE(H26:P27)</f>
        <v>0.715222222222221937</v>
      </c>
    </row>
    <row r="27" spans="1:16">
      <c r="A27" t="s">
        <v>19</v>
      </c>
      <c r="B27" t="n">
        <v>8.90000000000000036</v>
      </c>
      <c r="C27" s="49" t="n">
        <v>0.591000000000000014</v>
      </c>
      <c r="D27">
        <f>C27-0.057</f>
        <v>0.533999999999999986</v>
      </c>
      <c r="E27">
        <f>(D27/0.20526)*3.3</f>
        <v>8.58520900321543934</v>
      </c>
      <c r="H27" s="49" t="n">
        <v>0.783000000000000007</v>
      </c>
      <c r="I27" s="49" t="n">
        <v>0.548000000000000043</v>
      </c>
      <c r="J27" s="49" t="n">
        <v>0.573999999999999932</v>
      </c>
      <c r="K27" s="49" t="n">
        <v>0.687999999999999812</v>
      </c>
      <c r="L27" s="49" t="n">
        <v>0.684000000000000163</v>
      </c>
      <c r="M27" s="49" t="n">
        <v>0.654000000000000004</v>
      </c>
      <c r="N27" s="49" t="n">
        <v>0.665000000000000036</v>
      </c>
      <c r="O27" s="49" t="n">
        <v>0.770999999999999996</v>
      </c>
      <c r="P27" s="49" t="n">
        <v>0.683000000000000007</v>
      </c>
    </row>
    <row r="28" spans="1:5">
      <c r="A28" t="s">
        <v>19</v>
      </c>
      <c r="B28" t="n">
        <v>8.90000000000000036</v>
      </c>
      <c r="C28" s="49" t="n">
        <v>0.647000000000000153</v>
      </c>
      <c r="D28">
        <f>C28-0.057</f>
        <v>0.589999999999999947</v>
      </c>
      <c r="E28">
        <f>(D28/0.20526)*3.3</f>
        <v>9.48553054662377981</v>
      </c>
    </row>
    <row r="29" spans="1:19">
      <c r="A29" t="s">
        <v>20</v>
      </c>
      <c r="B29" t="n">
        <v>9.69999999999999929</v>
      </c>
      <c r="C29" s="49" t="n">
        <v>0.626999999999999957</v>
      </c>
      <c r="D29">
        <f>C29-0.057</f>
        <v>0.569999999999999929</v>
      </c>
      <c r="E29">
        <f>(D29/0.20526)*3.3</f>
        <v>9.16398713826366951</v>
      </c>
      <c r="H29" s="53" t="s">
        <v>21</v>
      </c>
      <c r="I29" s="53"/>
      <c r="J29" s="53"/>
      <c r="K29" s="53"/>
      <c r="L29" s="53"/>
      <c r="M29" s="53"/>
      <c r="N29" s="53"/>
      <c r="O29" s="53"/>
      <c r="P29" s="53"/>
      <c r="R29" t="s">
        <v>14</v>
      </c>
      <c r="S29" t="s">
        <v>15</v>
      </c>
    </row>
    <row r="30" spans="1:19">
      <c r="A30" t="s">
        <v>20</v>
      </c>
      <c r="B30" t="n">
        <v>9.69999999999999929</v>
      </c>
      <c r="C30" s="49" t="n">
        <v>0.696999999999999975</v>
      </c>
      <c r="D30">
        <f>C30-0.057</f>
        <v>0.640000000000000036</v>
      </c>
      <c r="E30">
        <f>(D30/0.20526)*3.3</f>
        <v>10.2893890675241</v>
      </c>
      <c r="H30">
        <f>H26-0.05758</f>
        <v>0.733419999999999916</v>
      </c>
      <c r="I30">
        <f>I26-0.05758</f>
        <v>0.831419999999999959</v>
      </c>
      <c r="J30">
        <f>J26-0.05758</f>
        <v>0.729420000000000002</v>
      </c>
      <c r="K30">
        <f>K26-0.05758</f>
        <v>0.670420000000000016</v>
      </c>
      <c r="L30">
        <f>L26-0.05758</f>
        <v>0.583420000000000094</v>
      </c>
      <c r="M30">
        <f>M26-0.05758</f>
        <v>0.652420000000000044</v>
      </c>
      <c r="N30">
        <f>N26-0.05758</f>
        <v>0.571419999999999995</v>
      </c>
      <c r="O30">
        <f>O26-0.05758</f>
        <v>0.845420000000000016</v>
      </c>
      <c r="P30">
        <f>P26-0.05758</f>
        <v>0.688419999999999987</v>
      </c>
      <c r="R30">
        <f>MEDIAN(H30:P31)</f>
        <v>0.66142000000000003</v>
      </c>
      <c r="S30">
        <f>AVERAGE(H30:P31)</f>
        <v>0.676919999999999966</v>
      </c>
    </row>
    <row r="31" spans="1:16">
      <c r="A31" t="s">
        <v>20</v>
      </c>
      <c r="B31" t="n">
        <v>9.69999999999999929</v>
      </c>
      <c r="C31" s="49" t="n">
        <v>0.658999999999999986</v>
      </c>
      <c r="D31">
        <f>C31-0.057</f>
        <v>0.601999999999999957</v>
      </c>
      <c r="E31">
        <f>(D31/0.20526)*3.3</f>
        <v>9.6784565916398595</v>
      </c>
      <c r="H31">
        <f>H27-0.05758</f>
        <v>0.725419999999999909</v>
      </c>
      <c r="K31">
        <f>K27-0.05758</f>
        <v>0.63041999999999998</v>
      </c>
      <c r="L31">
        <f>L27-0.05758</f>
        <v>0.626419999999999977</v>
      </c>
      <c r="M31">
        <f>M27-0.05758</f>
        <v>0.596419999999999995</v>
      </c>
      <c r="N31">
        <f>N27-0.05758</f>
        <v>0.607419999999999938</v>
      </c>
      <c r="O31">
        <f>O27-0.05758</f>
        <v>0.713420000000000076</v>
      </c>
      <c r="P31">
        <f>P27-0.05758</f>
        <v>0.625419999999999998</v>
      </c>
    </row>
    <row r="32" spans="1:19">
      <c r="A32" t="s">
        <v>22</v>
      </c>
      <c r="B32" t="n">
        <v>10.9399999999999995</v>
      </c>
      <c r="C32" s="49" t="n">
        <v>0.69399999999999995</v>
      </c>
      <c r="D32">
        <f>C32-0.057</f>
        <v>0.637000000000000011</v>
      </c>
      <c r="E32">
        <f>(D32/0.20526)*3.3</f>
        <v>10.2411575562700996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</row>
    <row r="33" spans="1:5">
      <c r="A33" t="s">
        <v>22</v>
      </c>
      <c r="B33" t="n">
        <v>10.9399999999999995</v>
      </c>
      <c r="C33" s="49" t="n">
        <v>0.75099999999999989</v>
      </c>
      <c r="D33">
        <f>C33-0.057</f>
        <v>0.69399999999999995</v>
      </c>
      <c r="E33">
        <f>(D33/0.20526)*3.3</f>
        <v>11.1575562700964994</v>
      </c>
    </row>
    <row r="34" spans="1:12">
      <c r="A34" t="s">
        <v>22</v>
      </c>
      <c r="B34" t="n">
        <v>10.9399999999999995</v>
      </c>
      <c r="C34" s="49" t="n">
        <v>0.770000000000000018</v>
      </c>
      <c r="D34">
        <f>C34-0.057</f>
        <v>0.712999999999999989</v>
      </c>
      <c r="E34">
        <f>(D34/0.20526)*3.3</f>
        <v>11.4630225080386001</v>
      </c>
      <c r="K34" t="s">
        <v>23</v>
      </c>
      <c r="L34" t="s">
        <v>24</v>
      </c>
    </row>
    <row r="35" spans="1:12">
      <c r="A35" t="s">
        <v>25</v>
      </c>
      <c r="B35" t="n">
        <v>13.1700000000000017</v>
      </c>
      <c r="C35" s="49" t="n">
        <v>0.840000000000000036</v>
      </c>
      <c r="D35">
        <f>C35-0.057</f>
        <v>0.783000000000000007</v>
      </c>
      <c r="E35">
        <f>(D35/0.20526)*3.3</f>
        <v>12.5884244372990004</v>
      </c>
      <c r="K35">
        <f>(R30/N20)*3.3</f>
        <v>11.4026016090273004</v>
      </c>
      <c r="L35">
        <f>(S30/O20)*3.3</f>
        <v>10.8829581993568993</v>
      </c>
    </row>
    <row r="36" spans="1:5">
      <c r="A36" t="s">
        <v>25</v>
      </c>
      <c r="B36" t="n">
        <v>13.1700000000000017</v>
      </c>
      <c r="C36" s="49" t="n">
        <v>0.90600000000000005</v>
      </c>
      <c r="D36">
        <f>C36-0.057</f>
        <v>0.849000000000000021</v>
      </c>
      <c r="E36">
        <f>(D36/0.20526)*3.3</f>
        <v>13.6495176848875008</v>
      </c>
    </row>
    <row r="37" spans="1:5">
      <c r="A37" t="s">
        <v>25</v>
      </c>
      <c r="B37" t="n">
        <v>13.1700000000000017</v>
      </c>
      <c r="C37" s="49" t="n">
        <v>0.884999999999999964</v>
      </c>
      <c r="D37">
        <f>C37-0.057</f>
        <v>0.827999999999999936</v>
      </c>
      <c r="E37">
        <f>(D37/0.20526)*3.3</f>
        <v>13.3118971061092992</v>
      </c>
    </row>
    <row r="38" spans="1:5">
      <c r="A38" t="s">
        <v>26</v>
      </c>
      <c r="B38" t="n">
        <v>13.8300000000000001</v>
      </c>
      <c r="C38" s="49" t="n">
        <v>0.889000000000000057</v>
      </c>
      <c r="D38">
        <f>C38-0.057</f>
        <v>0.832000000000000028</v>
      </c>
      <c r="E38">
        <f>(D38/0.20526)*3.3</f>
        <v>13.3762057877813998</v>
      </c>
    </row>
    <row r="39" spans="1:20">
      <c r="A39" t="s">
        <v>26</v>
      </c>
      <c r="B39" t="n">
        <v>13.8300000000000001</v>
      </c>
      <c r="C39" s="49" t="n">
        <v>0.945999999999999908</v>
      </c>
      <c r="D39">
        <f>C39-0.057</f>
        <v>0.889000000000000057</v>
      </c>
      <c r="E39">
        <f>(D39/0.20526)*3.3</f>
        <v>14.2926045016077001</v>
      </c>
      <c r="P39" s="49"/>
      <c r="Q39" s="49"/>
      <c r="R39" s="49"/>
      <c r="S39" s="49"/>
      <c r="T39" s="49"/>
    </row>
    <row r="40" spans="1:20">
      <c r="A40" t="s">
        <v>26</v>
      </c>
      <c r="B40" t="n">
        <v>13.8300000000000001</v>
      </c>
      <c r="C40" s="49" t="n">
        <v>0.917999999999999972</v>
      </c>
      <c r="D40">
        <f>C40-0.057</f>
        <v>0.860999999999999943</v>
      </c>
      <c r="E40">
        <f>(D40/0.20526)*3.3</f>
        <v>13.8424437299035006</v>
      </c>
      <c r="P40" s="49"/>
      <c r="Q40" s="49"/>
      <c r="R40" s="49"/>
      <c r="S40" s="49"/>
      <c r="T40" s="49"/>
    </row>
    <row r="41" spans="1:20">
      <c r="A41" t="s">
        <v>27</v>
      </c>
      <c r="B41">
        <f>(D41+0)/0.062194</f>
        <v>0.0964723285204359904</v>
      </c>
      <c r="C41" s="49" t="n">
        <v>0.0629999999999999982</v>
      </c>
      <c r="D41">
        <f>C41-0.057</f>
        <v>0.006</v>
      </c>
      <c r="E41">
        <f>(D41/0.20526)*3.3</f>
        <v>0.0964630225080389891</v>
      </c>
      <c r="P41" s="49"/>
      <c r="Q41" s="49"/>
      <c r="R41" s="49"/>
      <c r="S41" s="49"/>
      <c r="T41" s="49"/>
    </row>
    <row r="42" spans="1:20">
      <c r="A42" t="s">
        <v>27</v>
      </c>
      <c r="B42">
        <f>(D42+0.00068873)/0.062194</f>
        <v>0.0753887834839370008</v>
      </c>
      <c r="C42" s="49" t="n">
        <v>0.0609999999999999964</v>
      </c>
      <c r="D42">
        <f>C42-0.057</f>
        <v>0.004</v>
      </c>
      <c r="E42">
        <f>(D42/0.20526)*3.3</f>
        <v>0.0643086816720249921</v>
      </c>
      <c r="P42" s="49"/>
      <c r="Q42" s="49"/>
      <c r="R42" s="49"/>
      <c r="S42" s="49"/>
      <c r="T42" s="49"/>
    </row>
    <row r="43" spans="1:20">
      <c r="A43" t="s">
        <v>27</v>
      </c>
      <c r="B43">
        <f>(D43+0.00068873)/0.062194</f>
        <v>0.0110738978036470015</v>
      </c>
      <c r="C43" s="49" t="n">
        <v>0.0570000000000000107</v>
      </c>
      <c r="D43">
        <f>C43-0.057</f>
        <v>0</v>
      </c>
      <c r="E43">
        <f>(D43/0.20526)*3.3</f>
        <v>0</v>
      </c>
      <c r="P43" s="50"/>
      <c r="Q43" s="49"/>
      <c r="R43" s="49"/>
      <c r="S43" s="49"/>
      <c r="T43" s="49"/>
    </row>
    <row r="44" spans="1:5">
      <c r="A44" t="s">
        <v>28</v>
      </c>
      <c r="B44">
        <f>(D44+0.00068873)/0.062194</f>
        <v>0.975797183008006996</v>
      </c>
      <c r="C44" s="49" t="n">
        <v>0.117000000000000015</v>
      </c>
      <c r="D44">
        <f>C44-0.057</f>
        <v>0.06</v>
      </c>
      <c r="E44">
        <f>(D44/0.20526)*3.3</f>
        <v>0.964630225080387049</v>
      </c>
    </row>
    <row r="45" spans="1:5">
      <c r="A45" t="s">
        <v>28</v>
      </c>
      <c r="B45">
        <f>(D45+0.00068873)/0.062194</f>
        <v>0.991875904428080091</v>
      </c>
      <c r="C45" s="49" t="n">
        <v>0.117999999999999994</v>
      </c>
      <c r="D45">
        <f>C45-0.057</f>
        <v>0.0609999999999999964</v>
      </c>
      <c r="E45">
        <f>(D45/0.20526)*3.3</f>
        <v>0.980707395498392032</v>
      </c>
    </row>
    <row r="46" spans="1:5">
      <c r="A46" t="s">
        <v>28</v>
      </c>
      <c r="B46">
        <f>(D46+0.00068873)/0.062194</f>
        <v>0.798931247387208021</v>
      </c>
      <c r="C46" s="49" t="n">
        <v>0.106000000000000005</v>
      </c>
      <c r="D46">
        <f>C46-0.057</f>
        <v>0.0490000000000000036</v>
      </c>
      <c r="E46">
        <f>(D46/0.20526)*3.3</f>
        <v>0.787781350482314036</v>
      </c>
    </row>
    <row r="47" spans="1:5">
      <c r="A47" t="s">
        <v>29</v>
      </c>
      <c r="B47">
        <f>(D47+0.00068873)/0.062194</f>
        <v>2.19778001093352993</v>
      </c>
      <c r="C47" s="49" t="n">
        <v>0.193000000000000007</v>
      </c>
      <c r="D47">
        <f>C47-0.057</f>
        <v>0.13600000000000001</v>
      </c>
      <c r="E47">
        <f>(D47/0.20526)*3.3</f>
        <v>2.18649517684887984</v>
      </c>
    </row>
    <row r="48" spans="1:5">
      <c r="A48" t="s">
        <v>29</v>
      </c>
      <c r="B48">
        <f>(D48+0.00068873)/0.062194</f>
        <v>1.97267791105250989</v>
      </c>
      <c r="C48" s="49" t="n">
        <v>0.179000000000000004</v>
      </c>
      <c r="D48">
        <f>C48-0.057</f>
        <v>0.121999999999999997</v>
      </c>
      <c r="E48">
        <f>(D48/0.20526)*3.3</f>
        <v>1.96141479099678016</v>
      </c>
    </row>
    <row r="49" spans="1:5">
      <c r="A49" t="s">
        <v>29</v>
      </c>
      <c r="B49">
        <f>(D49+0.00068873)/0.062194</f>
        <v>1.95659918963243999</v>
      </c>
      <c r="C49" s="49" t="n">
        <v>0.17799999999999998</v>
      </c>
      <c r="D49">
        <f>C49-0.057</f>
        <v>0.120999999999999996</v>
      </c>
      <c r="E49">
        <f>(D49/0.20526)*3.3</f>
        <v>1.94533762057877997</v>
      </c>
    </row>
    <row r="50" spans="1:5">
      <c r="A50" t="s">
        <v>30</v>
      </c>
      <c r="B50">
        <f>(D50+0.00068873)/0.062194</f>
        <v>3.30721178891855017</v>
      </c>
      <c r="C50" s="49" t="n">
        <v>0.262000000000000011</v>
      </c>
      <c r="D50">
        <f>C50-0.057</f>
        <v>0.204999999999999982</v>
      </c>
      <c r="E50">
        <f>(D50/0.20526)*3.3</f>
        <v>3.29581993569131981</v>
      </c>
    </row>
    <row r="51" spans="1:5">
      <c r="A51" t="s">
        <v>30</v>
      </c>
      <c r="B51">
        <f>(D51+0.00068873)/0.062194</f>
        <v>3.83780959578094016</v>
      </c>
      <c r="C51" s="49" t="n">
        <v>0.294999999999999964</v>
      </c>
      <c r="D51">
        <f>C51-0.057</f>
        <v>0.237999999999999989</v>
      </c>
      <c r="E51">
        <f>(D51/0.20526)*3.3</f>
        <v>3.82636655948553983</v>
      </c>
    </row>
    <row r="52" spans="1:5">
      <c r="A52" t="s">
        <v>30</v>
      </c>
      <c r="B52">
        <f>(D52+0.00068873)/0.062194</f>
        <v>3.32329051033861989</v>
      </c>
      <c r="C52" s="49" t="n">
        <v>0.262999999999999989</v>
      </c>
      <c r="D52">
        <f>C52-0.057</f>
        <v>0.206000000000000005</v>
      </c>
      <c r="E52">
        <f>(D52/0.20526)*3.3</f>
        <v>3.31189710610932009</v>
      </c>
    </row>
    <row r="53" spans="1:5">
      <c r="A53" t="s">
        <v>31</v>
      </c>
      <c r="B53">
        <f>(D53+0.00068873)/0.062194</f>
        <v>3.80565215294079984</v>
      </c>
      <c r="C53" s="49" t="n">
        <v>0.292999999999999972</v>
      </c>
      <c r="D53">
        <f>C53-0.057</f>
        <v>0.235999999999999988</v>
      </c>
      <c r="E53">
        <f>(D53/0.20526)*3.3</f>
        <v>3.79421221864950997</v>
      </c>
    </row>
    <row r="54" spans="1:14">
      <c r="A54" t="s">
        <v>31</v>
      </c>
      <c r="B54">
        <f>(D54+0.00068873)/0.062194</f>
        <v>4.99547753802618022</v>
      </c>
      <c r="C54" s="49" t="n">
        <v>0.366999999999999993</v>
      </c>
      <c r="D54">
        <f>C54-0.057</f>
        <v>0.310000000000000009</v>
      </c>
      <c r="E54">
        <f>(D54/0.20526)*3.3</f>
        <v>4.98392282958200017</v>
      </c>
      <c r="J54" t="s">
        <v>1</v>
      </c>
      <c r="K54" t="s">
        <v>3</v>
      </c>
      <c r="M54" t="s">
        <v>4</v>
      </c>
      <c r="N54" t="s">
        <v>3</v>
      </c>
    </row>
    <row r="55" spans="1:18">
      <c r="A55" t="s">
        <v>31</v>
      </c>
      <c r="B55">
        <f>(D55+0.00068873)/0.062194</f>
        <v>4.40056484548348958</v>
      </c>
      <c r="C55" s="49" t="n">
        <v>0.330000000000000027</v>
      </c>
      <c r="D55">
        <f>C55-0.057</f>
        <v>0.273000000000000043</v>
      </c>
      <c r="E55">
        <f>(D55/0.20526)*3.3</f>
        <v>4.3890675241157604</v>
      </c>
      <c r="I55" t="n">
        <v>1</v>
      </c>
      <c r="J55" t="n">
        <v>0.65</v>
      </c>
      <c r="K55" t="n">
        <v>0.0439999999999999947</v>
      </c>
      <c r="M55" t="n">
        <v>0.696623794212217984</v>
      </c>
      <c r="N55" t="n">
        <v>0.0434200000000000053</v>
      </c>
      <c r="P55" t="n">
        <v>1</v>
      </c>
      <c r="R55">
        <f>AVERAGE(M55:M57)</f>
        <v>0.648392282958198951</v>
      </c>
    </row>
    <row r="56" spans="1:14">
      <c r="A56" t="s">
        <v>32</v>
      </c>
      <c r="B56">
        <f>(D56+0.00068873)/0.062194</f>
        <v>5.05979242370646976</v>
      </c>
      <c r="C56" s="49" t="n">
        <v>0.370999999999999996</v>
      </c>
      <c r="D56">
        <f>C56-0.057</f>
        <v>0.314000000000000012</v>
      </c>
      <c r="E56">
        <f>(D56/0.20526)*3.3</f>
        <v>5.04823151125401992</v>
      </c>
      <c r="F56" s="49"/>
      <c r="G56" s="49"/>
      <c r="J56" t="n">
        <v>0.65</v>
      </c>
      <c r="K56" t="n">
        <v>0.0379999999999999982</v>
      </c>
      <c r="M56" t="n">
        <v>0.60016077170417903</v>
      </c>
      <c r="N56" t="n">
        <v>0.0374200000000000044</v>
      </c>
    </row>
    <row r="57" spans="1:14">
      <c r="A57" t="s">
        <v>32</v>
      </c>
      <c r="B57">
        <f>(D57+0.00068873)/0.062194</f>
        <v>4.97939881660610961</v>
      </c>
      <c r="C57" s="49" t="n">
        <v>0.366000000000000014</v>
      </c>
      <c r="D57">
        <f>C57-0.057</f>
        <v>0.308999999999999986</v>
      </c>
      <c r="E57">
        <f>(D57/0.20526)*3.3</f>
        <v>4.96784565916398968</v>
      </c>
      <c r="J57" t="n">
        <v>0.65</v>
      </c>
      <c r="K57" t="n">
        <v>0.0410000000000000053</v>
      </c>
      <c r="M57" t="n">
        <v>0.648392282958198951</v>
      </c>
      <c r="N57" t="n">
        <v>0.0404199999999999982</v>
      </c>
    </row>
    <row r="58" spans="1:18">
      <c r="A58" t="s">
        <v>32</v>
      </c>
      <c r="B58">
        <f>(D58+0.00068873)/0.062194</f>
        <v>5.42960301636813991</v>
      </c>
      <c r="C58" s="49" t="n">
        <v>0.394000000000000039</v>
      </c>
      <c r="D58">
        <f>C58-0.057</f>
        <v>0.337000000000000011</v>
      </c>
      <c r="E58">
        <f>(D58/0.20526)*3.3</f>
        <v>5.41800643086815992</v>
      </c>
      <c r="I58" t="n">
        <v>2</v>
      </c>
      <c r="J58" t="n">
        <v>1.61000000000000014</v>
      </c>
      <c r="K58" t="n">
        <v>0.1</v>
      </c>
      <c r="M58" t="n">
        <v>1.59694533762057951</v>
      </c>
      <c r="N58" t="n">
        <v>0.0994200000000000017</v>
      </c>
      <c r="P58" t="n">
        <v>2</v>
      </c>
      <c r="R58">
        <f>AVERAGE(M58:M60)</f>
        <v>1.61302250803859</v>
      </c>
    </row>
    <row r="59" spans="1:14">
      <c r="A59" t="s">
        <v>33</v>
      </c>
      <c r="B59">
        <f>(D59+0.00068873)/0.062194</f>
        <v>6.50687735151301005</v>
      </c>
      <c r="C59" s="49" t="n">
        <v>0.461000000000000032</v>
      </c>
      <c r="D59">
        <f>C59-0.057</f>
        <v>0.404000000000000004</v>
      </c>
      <c r="E59">
        <f>(D59/0.20526)*3.3</f>
        <v>6.49517684887459978</v>
      </c>
      <c r="J59" t="n">
        <v>1.61000000000000014</v>
      </c>
      <c r="K59" t="n">
        <v>0.0980000000000000071</v>
      </c>
      <c r="M59" t="n">
        <v>1.5647909967845699</v>
      </c>
      <c r="N59" t="n">
        <v>0.0974200000000000088</v>
      </c>
    </row>
    <row r="60" spans="1:14">
      <c r="A60" t="s">
        <v>33</v>
      </c>
      <c r="B60">
        <f>(D60+0.00068873)/0.062194</f>
        <v>6.61942840145352029</v>
      </c>
      <c r="C60" s="49" t="n">
        <v>0.46800000000000006</v>
      </c>
      <c r="D60">
        <f>C60-0.057</f>
        <v>0.410999999999999943</v>
      </c>
      <c r="E60">
        <f>(D60/0.20526)*3.3</f>
        <v>6.60771704180065989</v>
      </c>
      <c r="J60" t="n">
        <v>1.61000000000000014</v>
      </c>
      <c r="K60" t="n">
        <v>0.105000000000000004</v>
      </c>
      <c r="M60" t="n">
        <v>1.67733118971061002</v>
      </c>
      <c r="N60" t="n">
        <v>0.104420000000000002</v>
      </c>
    </row>
    <row r="61" spans="1:18">
      <c r="A61" t="s">
        <v>33</v>
      </c>
      <c r="B61">
        <f>(D61+0.00068873)/0.062194</f>
        <v>7.08571132263562031</v>
      </c>
      <c r="C61" s="49" t="n">
        <v>0.496999999999999975</v>
      </c>
      <c r="D61">
        <f>C61-0.057</f>
        <v>0.440000000000000036</v>
      </c>
      <c r="E61">
        <f>(D61/0.20526)*3.3</f>
        <v>7.07395498392283972</v>
      </c>
      <c r="I61" t="n">
        <v>3</v>
      </c>
      <c r="J61" t="n">
        <v>2.7200000000000002</v>
      </c>
      <c r="K61" t="n">
        <v>0.189000000000000021</v>
      </c>
      <c r="M61" t="n">
        <v>3.02781350482315004</v>
      </c>
      <c r="N61" t="n">
        <v>0.188420000000000005</v>
      </c>
      <c r="P61" t="n">
        <v>3</v>
      </c>
      <c r="R61">
        <f>AVERAGE(M61:M63)</f>
        <v>2.71698821007501978</v>
      </c>
    </row>
    <row r="62" spans="1:14">
      <c r="A62" t="s">
        <v>34</v>
      </c>
      <c r="B62">
        <f>(D62+0.00068873)/0.062194</f>
        <v>7.02139643695532989</v>
      </c>
      <c r="C62" s="49" t="n">
        <v>0.492999999999999972</v>
      </c>
      <c r="D62">
        <f>C62-0.057</f>
        <v>0.436000000000000032</v>
      </c>
      <c r="E62">
        <f>(D62/0.20526)*3.3</f>
        <v>7.00964630225078977</v>
      </c>
      <c r="J62" t="n">
        <v>2.7200000000000002</v>
      </c>
      <c r="K62" t="n">
        <v>0.157000000000000011</v>
      </c>
      <c r="M62" t="n">
        <v>2.51334405144694006</v>
      </c>
      <c r="N62" t="n">
        <v>0.156420000000000003</v>
      </c>
    </row>
    <row r="63" spans="1:14">
      <c r="A63" t="s">
        <v>34</v>
      </c>
      <c r="B63">
        <f>(D63+0.00068873)/0.062194</f>
        <v>7.19826237257612966</v>
      </c>
      <c r="C63" s="49" t="n">
        <v>0.504000000000000004</v>
      </c>
      <c r="D63">
        <f>C63-0.057</f>
        <v>0.446999999999999975</v>
      </c>
      <c r="E63">
        <f>(D63/0.20526)*3.3</f>
        <v>7.18649517684889005</v>
      </c>
      <c r="J63" t="n">
        <v>2.7200000000000002</v>
      </c>
      <c r="K63" t="n">
        <v>0.163000000000000007</v>
      </c>
      <c r="M63" t="n">
        <v>2.60980707395497991</v>
      </c>
      <c r="N63" t="n">
        <v>0.162420000000000009</v>
      </c>
    </row>
    <row r="64" spans="1:18">
      <c r="A64" t="s">
        <v>34</v>
      </c>
      <c r="B64">
        <f>(D64+0.00068873)/0.062194</f>
        <v>7.7449389008585996</v>
      </c>
      <c r="C64" s="49" t="n">
        <v>0.538000000000000078</v>
      </c>
      <c r="D64">
        <f>C64-0.057</f>
        <v>0.480999999999999961</v>
      </c>
      <c r="E64">
        <f>(D64/0.20526)*3.3</f>
        <v>7.73311897106110013</v>
      </c>
      <c r="I64" t="n">
        <v>4</v>
      </c>
      <c r="J64" t="n">
        <v>3.52000000000000002</v>
      </c>
      <c r="K64" t="n">
        <v>0.204999999999999982</v>
      </c>
      <c r="M64" t="n">
        <v>3.28504823151124992</v>
      </c>
      <c r="N64" t="n">
        <v>0.204420000000000002</v>
      </c>
      <c r="P64" t="n">
        <v>4</v>
      </c>
      <c r="R64">
        <f>AVERAGE(M64:M66)</f>
        <v>3.52084673097535017</v>
      </c>
    </row>
    <row r="65" spans="1:14">
      <c r="A65" t="s">
        <v>35</v>
      </c>
      <c r="B65">
        <f>(D65+0.00068873)/0.062194</f>
        <v>7.66454529375824034</v>
      </c>
      <c r="C65" s="49" t="n">
        <v>0.533000000000000007</v>
      </c>
      <c r="D65">
        <f>C65-0.057</f>
        <v>0.475999999999999979</v>
      </c>
      <c r="E65">
        <f>(D65/0.20526)*3.3</f>
        <v>7.65273311897106989</v>
      </c>
      <c r="J65" t="n">
        <v>3.52000000000000002</v>
      </c>
      <c r="K65" t="n">
        <v>0.23400000000000003</v>
      </c>
      <c r="M65" t="n">
        <v>3.75128617363344974</v>
      </c>
      <c r="N65" t="n">
        <v>0.233420000000000005</v>
      </c>
    </row>
    <row r="66" spans="1:14">
      <c r="A66" t="s">
        <v>35</v>
      </c>
      <c r="B66">
        <f>(D66+0.00068873)/0.062194</f>
        <v>8.59711113612246081</v>
      </c>
      <c r="C66" s="49" t="n">
        <v>0.591000000000000014</v>
      </c>
      <c r="D66">
        <f>C66-0.057</f>
        <v>0.533999999999999986</v>
      </c>
      <c r="E66">
        <f>(D66/0.20526)*3.3</f>
        <v>8.58520900321543934</v>
      </c>
      <c r="J66" t="n">
        <v>3.52000000000000002</v>
      </c>
      <c r="K66" t="n">
        <v>0.220000000000000018</v>
      </c>
      <c r="M66" t="n">
        <v>3.52620578778134997</v>
      </c>
      <c r="N66" t="n">
        <v>0.219419999999999993</v>
      </c>
    </row>
    <row r="67" spans="1:18">
      <c r="A67" t="s">
        <v>35</v>
      </c>
      <c r="B67">
        <f>(D67+0.00068873)/0.062194</f>
        <v>8.45240264334180047</v>
      </c>
      <c r="C67" s="49" t="n">
        <v>0.58199999999999994</v>
      </c>
      <c r="D67">
        <f>C67-0.057</f>
        <v>0.525</v>
      </c>
      <c r="E67">
        <f>(D67/0.20526)*3.3</f>
        <v>8.44051446945336004</v>
      </c>
      <c r="I67" t="n">
        <v>5</v>
      </c>
      <c r="J67" t="n">
        <v>4.82000000000000028</v>
      </c>
      <c r="K67" t="n">
        <v>0.283999999999999986</v>
      </c>
      <c r="M67" t="n">
        <v>4.55514469453374993</v>
      </c>
      <c r="N67" t="n">
        <v>0.283420000000000005</v>
      </c>
      <c r="P67" t="n">
        <v>5</v>
      </c>
      <c r="R67">
        <f>AVERAGE(M67:M69)</f>
        <v>4.81773847802786026</v>
      </c>
    </row>
    <row r="68" spans="1:14">
      <c r="A68" t="s">
        <v>36</v>
      </c>
      <c r="B68">
        <f>(D68+0.00068873)/0.062194</f>
        <v>7.13394748689584013</v>
      </c>
      <c r="C68" s="49" t="n">
        <v>0.5</v>
      </c>
      <c r="D68">
        <f>C68-0.057</f>
        <v>0.442999999999999972</v>
      </c>
      <c r="E68">
        <f>(D68/0.20526)*3.3</f>
        <v>7.1221864951768401</v>
      </c>
      <c r="J68" t="n">
        <v>4.82000000000000028</v>
      </c>
      <c r="K68" t="n">
        <v>0.298000000000000007</v>
      </c>
      <c r="M68" t="n">
        <v>4.7802250803858497</v>
      </c>
      <c r="N68" t="n">
        <v>0.297420000000000009</v>
      </c>
    </row>
    <row r="69" spans="1:14">
      <c r="A69" t="s">
        <v>36</v>
      </c>
      <c r="B69">
        <f>(D69+0.00068873)/0.062194</f>
        <v>7.98611972215969956</v>
      </c>
      <c r="C69" s="49" t="n">
        <v>0.553000000000000025</v>
      </c>
      <c r="D69">
        <f>C69-0.057</f>
        <v>0.495999999999999996</v>
      </c>
      <c r="E69">
        <f>(D69/0.20526)*3.3</f>
        <v>7.9742765273311802</v>
      </c>
      <c r="J69" t="n">
        <v>4.82000000000000028</v>
      </c>
      <c r="K69" t="n">
        <v>0.318999999999999995</v>
      </c>
      <c r="M69" t="n">
        <v>5.11784565916396961</v>
      </c>
      <c r="N69" t="n">
        <v>0.31841999999999997</v>
      </c>
    </row>
    <row r="70" spans="1:18">
      <c r="A70" t="s">
        <v>36</v>
      </c>
      <c r="B70">
        <f>(D70+0.00068873)/0.062194</f>
        <v>8.32377287198121962</v>
      </c>
      <c r="C70" s="49" t="n">
        <v>0.573999999999999932</v>
      </c>
      <c r="D70">
        <f>C70-0.057</f>
        <v>0.516999999999999993</v>
      </c>
      <c r="E70">
        <f>(D70/0.20526)*3.3</f>
        <v>8.31189710610932941</v>
      </c>
      <c r="I70" t="n">
        <v>6</v>
      </c>
      <c r="J70" t="n">
        <v>5.82000000000000028</v>
      </c>
      <c r="K70" t="n">
        <v>0.370999999999999996</v>
      </c>
      <c r="M70" t="n">
        <v>5.95385852090032852</v>
      </c>
      <c r="N70" t="n">
        <v>0.370420000000000016</v>
      </c>
      <c r="P70" t="n">
        <v>6</v>
      </c>
      <c r="R70">
        <f>AVERAGE(M70:M72)</f>
        <v>5.82524115755628014</v>
      </c>
    </row>
    <row r="71" spans="1:14">
      <c r="A71" t="s">
        <v>37</v>
      </c>
      <c r="B71">
        <f>(D71+0.00068873)/0.062194</f>
        <v>9.11163022156478064</v>
      </c>
      <c r="C71" s="49" t="n">
        <v>0.623000000000000043</v>
      </c>
      <c r="D71">
        <f>C71-0.057</f>
        <v>0.565999999999999925</v>
      </c>
      <c r="E71">
        <f>(D71/0.20526)*3.3</f>
        <v>9.09967845659165953</v>
      </c>
      <c r="J71" t="n">
        <v>5.82000000000000028</v>
      </c>
      <c r="K71" t="n">
        <v>0.363999999999999968</v>
      </c>
      <c r="M71" t="n">
        <v>5.84131832797427997</v>
      </c>
      <c r="N71" t="n">
        <v>0.363420000000000032</v>
      </c>
    </row>
    <row r="72" spans="1:14">
      <c r="A72" t="s">
        <v>37</v>
      </c>
      <c r="B72">
        <f>(D72+0.00068873)/0.062194</f>
        <v>10.0281173425088994</v>
      </c>
      <c r="C72" s="49" t="n">
        <v>0.68000000000000016</v>
      </c>
      <c r="D72">
        <f>C72-0.057</f>
        <v>0.623000000000000043</v>
      </c>
      <c r="E72">
        <f>(D72/0.20526)*3.3</f>
        <v>10.0160771704180007</v>
      </c>
      <c r="J72" t="n">
        <v>5.82000000000000028</v>
      </c>
      <c r="K72" t="n">
        <v>0.354000000000000004</v>
      </c>
      <c r="M72" t="n">
        <v>5.68054662379423014</v>
      </c>
      <c r="N72" t="n">
        <v>0.353420000000000023</v>
      </c>
    </row>
    <row r="73" spans="1:18">
      <c r="A73" t="s">
        <v>37</v>
      </c>
      <c r="B73">
        <f>(D73+0.00068873)/0.062194</f>
        <v>12.8418935910216003</v>
      </c>
      <c r="C73" s="49" t="n">
        <v>0.855000000000000071</v>
      </c>
      <c r="D73">
        <f>C73-0.057</f>
        <v>0.798000000000000043</v>
      </c>
      <c r="E73">
        <f>(D73/0.20526)*3.3</f>
        <v>12.8295819935691</v>
      </c>
      <c r="I73" t="n">
        <v>7</v>
      </c>
      <c r="J73" t="n">
        <v>6.61000000000000032</v>
      </c>
      <c r="K73" t="n">
        <v>0.375999999999999979</v>
      </c>
      <c r="M73" t="n">
        <v>6.03424437299036054</v>
      </c>
      <c r="N73" t="n">
        <v>0.375419999999999998</v>
      </c>
      <c r="P73" t="n">
        <v>7</v>
      </c>
      <c r="R73">
        <f>AVERAGE(M73:M75)</f>
        <v>6.61302250803858982</v>
      </c>
    </row>
    <row r="74" spans="1:14">
      <c r="A74" t="s">
        <v>38</v>
      </c>
      <c r="B74">
        <f>(D74+0.00068873)/0.062194</f>
        <v>10.5908725922115003</v>
      </c>
      <c r="C74" s="49" t="n">
        <v>0.714999999999999947</v>
      </c>
      <c r="D74">
        <f>C74-0.057</f>
        <v>0.658000000000000007</v>
      </c>
      <c r="E74">
        <f>(D74/0.20526)*3.3</f>
        <v>10.5787781350482</v>
      </c>
      <c r="J74" t="n">
        <v>6.61000000000000032</v>
      </c>
      <c r="K74" t="n">
        <v>0.417999999999999972</v>
      </c>
      <c r="M74" t="n">
        <v>6.70948553054662877</v>
      </c>
      <c r="N74" t="n">
        <v>0.417419999999999991</v>
      </c>
    </row>
    <row r="75" spans="1:14">
      <c r="A75" t="s">
        <v>38</v>
      </c>
      <c r="B75">
        <f>(D75+0.00068873)/0.062194</f>
        <v>10.7195023635719995</v>
      </c>
      <c r="C75" s="49" t="n">
        <v>0.722999999999999865</v>
      </c>
      <c r="D75">
        <f>C75-0.057</f>
        <v>0.666000000000000014</v>
      </c>
      <c r="E75">
        <f>(D75/0.20526)*3.3</f>
        <v>10.7073954983922999</v>
      </c>
      <c r="J75" t="n">
        <v>6.61000000000000032</v>
      </c>
      <c r="K75" t="n">
        <v>0.441999999999999993</v>
      </c>
      <c r="M75" t="n">
        <v>7.09533762057878903</v>
      </c>
      <c r="N75" t="n">
        <v>0.441420000000000012</v>
      </c>
    </row>
    <row r="76" spans="1:18">
      <c r="A76" t="s">
        <v>38</v>
      </c>
      <c r="B76">
        <f>(D76+0.00068873)/0.062194</f>
        <v>10.7034236421519999</v>
      </c>
      <c r="C76" s="49" t="n">
        <v>0.721999999999999886</v>
      </c>
      <c r="D76">
        <f>C76-0.057</f>
        <v>0.665000000000000036</v>
      </c>
      <c r="E76">
        <f>(D76/0.20526)*3.3</f>
        <v>10.6913183279742992</v>
      </c>
      <c r="I76" t="n">
        <v>8</v>
      </c>
      <c r="J76" t="n">
        <v>8.33000000000000007</v>
      </c>
      <c r="K76" t="n">
        <v>0.450999999999999979</v>
      </c>
      <c r="M76" t="n">
        <v>7.24003215434083103</v>
      </c>
      <c r="N76" t="n">
        <v>0.450419999999999998</v>
      </c>
      <c r="P76" t="n">
        <v>8</v>
      </c>
      <c r="R76">
        <f>AVERAGE(M76:M78)</f>
        <v>8.33327974276527073</v>
      </c>
    </row>
    <row r="77" spans="1:14">
      <c r="A77" s="57" t="s">
        <v>39</v>
      </c>
      <c r="B77">
        <f>(D77+0.00068873)/0.062194</f>
        <v>12.0218787985978999</v>
      </c>
      <c r="C77" s="58" t="n">
        <v>0.804000000000000092</v>
      </c>
      <c r="D77">
        <f>C77-0.057</f>
        <v>0.746999999999999975</v>
      </c>
      <c r="E77" s="57">
        <f>(D77/0.20526)*3.3</f>
        <v>12.0096463022508004</v>
      </c>
      <c r="J77" t="n">
        <v>8.33000000000000007</v>
      </c>
      <c r="K77" t="n">
        <v>0.536000000000000032</v>
      </c>
      <c r="M77" t="n">
        <v>8.60659163987138776</v>
      </c>
      <c r="N77" t="n">
        <v>0.53542000000000014</v>
      </c>
    </row>
    <row r="78" spans="1:14">
      <c r="A78" s="57" t="s">
        <v>39</v>
      </c>
      <c r="B78">
        <f>(D78+0.00068873)/0.062194</f>
        <v>11.1697065633341008</v>
      </c>
      <c r="C78" s="58" t="n">
        <v>0.75099999999999989</v>
      </c>
      <c r="D78">
        <f>C78-0.057</f>
        <v>0.69399999999999995</v>
      </c>
      <c r="E78" s="57">
        <f>(D78/0.20526)*3.3</f>
        <v>11.1575562700964994</v>
      </c>
      <c r="J78" t="n">
        <v>8.33000000000000007</v>
      </c>
      <c r="K78" t="n">
        <v>0.569999999999999929</v>
      </c>
      <c r="M78" t="n">
        <v>9.1532154340836005</v>
      </c>
      <c r="N78" t="n">
        <v>0.569420000000000037</v>
      </c>
    </row>
    <row r="79" spans="1:18">
      <c r="A79" s="57" t="s">
        <v>39</v>
      </c>
      <c r="B79">
        <f>(D79+0.00068873)/0.062194</f>
        <v>13.1313105765829992</v>
      </c>
      <c r="C79" s="58" t="n">
        <v>0.873000000000000043</v>
      </c>
      <c r="D79">
        <f>C79-0.057</f>
        <v>0.816000000000000014</v>
      </c>
      <c r="E79" s="57">
        <f>(D79/0.20526)*3.3</f>
        <v>13.1189710610932</v>
      </c>
      <c r="I79" t="n">
        <v>9</v>
      </c>
      <c r="J79" t="n">
        <v>8.90000000000000036</v>
      </c>
      <c r="K79" t="n">
        <v>0.536000000000000032</v>
      </c>
      <c r="M79" t="n">
        <v>8.60659163987138776</v>
      </c>
      <c r="N79" t="n">
        <v>0.53542000000000014</v>
      </c>
      <c r="P79" t="n">
        <v>9</v>
      </c>
      <c r="R79">
        <f>AVERAGE(M79:M81)</f>
        <v>8.8852625937834997</v>
      </c>
    </row>
    <row r="80" spans="1:14">
      <c r="A80" t="s">
        <v>40</v>
      </c>
      <c r="B80">
        <f>(D80+0.00068873)/0.062194</f>
        <v>13.9995615332669008</v>
      </c>
      <c r="C80" s="49" t="n">
        <v>0.926999999999999957</v>
      </c>
      <c r="D80">
        <f>C80-0.057</f>
        <v>0.869999999999999929</v>
      </c>
      <c r="E80">
        <f>(D80/0.20526)*3.3</f>
        <v>13.9871382636655994</v>
      </c>
      <c r="J80" t="n">
        <v>8.90000000000000036</v>
      </c>
      <c r="K80" t="n">
        <v>0.533999999999999986</v>
      </c>
      <c r="M80" t="n">
        <v>8.57443729903536855</v>
      </c>
      <c r="N80" t="n">
        <v>0.533420000000000005</v>
      </c>
    </row>
    <row r="81" spans="1:14">
      <c r="A81" t="s">
        <v>40</v>
      </c>
      <c r="B81">
        <f>(D81+0.00068873)/0.062194</f>
        <v>14.0477976975271002</v>
      </c>
      <c r="C81" s="49" t="n">
        <v>0.930000000000000071</v>
      </c>
      <c r="D81">
        <f>C81-0.057</f>
        <v>0.873000000000000043</v>
      </c>
      <c r="E81">
        <f>(D81/0.20526)*3.3</f>
        <v>14.0353697749195998</v>
      </c>
      <c r="J81" t="n">
        <v>8.90000000000000036</v>
      </c>
      <c r="K81" t="n">
        <v>0.589999999999999947</v>
      </c>
      <c r="M81" t="n">
        <v>9.474758842443741</v>
      </c>
      <c r="N81" t="n">
        <v>0.589420000000000144</v>
      </c>
    </row>
    <row r="82" spans="1:18">
      <c r="A82" t="s">
        <v>40</v>
      </c>
      <c r="B82">
        <f>(D82+0.00068873)/0.062194</f>
        <v>10.1567471138694998</v>
      </c>
      <c r="C82" s="49" t="n">
        <v>0.687999999999999812</v>
      </c>
      <c r="D82">
        <f>C82-0.057</f>
        <v>0.63100000000000005</v>
      </c>
      <c r="E82">
        <f>(D82/0.20526)*3.3</f>
        <v>10.1446945337621006</v>
      </c>
      <c r="I82" t="n">
        <v>10</v>
      </c>
      <c r="J82" t="n">
        <v>9.69999999999999929</v>
      </c>
      <c r="K82" t="n">
        <v>0.569999999999999929</v>
      </c>
      <c r="M82" t="n">
        <v>9.1532154340836005</v>
      </c>
      <c r="N82" t="n">
        <v>0.569420000000000037</v>
      </c>
      <c r="P82" t="n">
        <v>10</v>
      </c>
      <c r="R82">
        <f>AVERAGE(M82:M84)</f>
        <v>9.69983922829580969</v>
      </c>
    </row>
    <row r="83" spans="1:14">
      <c r="A83" s="57" t="s">
        <v>41</v>
      </c>
      <c r="B83">
        <f>(D83+0.00068873)/0.062194</f>
        <v>16.4274484676979</v>
      </c>
      <c r="C83" s="58" t="n">
        <v>1.07800000000000007</v>
      </c>
      <c r="D83">
        <f>C83-0.057</f>
        <v>1.02099999999999991</v>
      </c>
      <c r="E83" s="57">
        <f>(D83/0.20526)*3.3</f>
        <v>16.4147909967845997</v>
      </c>
      <c r="J83" t="n">
        <v>9.69999999999999929</v>
      </c>
      <c r="K83" t="n">
        <v>0.640000000000000036</v>
      </c>
      <c r="M83" t="n">
        <v>10.2786173633440008</v>
      </c>
      <c r="N83" t="n">
        <v>0.639419999999999966</v>
      </c>
    </row>
    <row r="84" spans="1:14">
      <c r="A84" s="57" t="s">
        <v>41</v>
      </c>
      <c r="B84">
        <f>(D84+0.00068873)/0.062194</f>
        <v>14.4497657330289009</v>
      </c>
      <c r="C84" s="58" t="n">
        <v>0.954999999999999893</v>
      </c>
      <c r="D84">
        <f>C84-0.057</f>
        <v>0.898000000000000043</v>
      </c>
      <c r="E84" s="57">
        <f>(D84/0.20526)*3.3</f>
        <v>14.4372990353698007</v>
      </c>
      <c r="J84" t="n">
        <v>9.69999999999999929</v>
      </c>
      <c r="K84" t="n">
        <v>0.601999999999999957</v>
      </c>
      <c r="M84" t="n">
        <v>9.66768488745982069</v>
      </c>
      <c r="N84" t="n">
        <v>0.601419999999999977</v>
      </c>
    </row>
    <row r="85" spans="1:18">
      <c r="A85" s="57" t="s">
        <v>41</v>
      </c>
      <c r="B85">
        <f>(D85+0.00068873)/0.062194</f>
        <v>13.8066168762260002</v>
      </c>
      <c r="C85" s="58" t="n">
        <v>0.915000000000000036</v>
      </c>
      <c r="D85">
        <f>C85-0.057</f>
        <v>0.858000000000000007</v>
      </c>
      <c r="E85" s="57">
        <f>(D85/0.20526)*3.3</f>
        <v>13.7942122186495002</v>
      </c>
      <c r="I85" t="n">
        <v>11</v>
      </c>
      <c r="J85" t="n">
        <v>10.9399999999999995</v>
      </c>
      <c r="K85" t="n">
        <v>0.637000000000000011</v>
      </c>
      <c r="M85" t="n">
        <v>10.2303858520900004</v>
      </c>
      <c r="N85" t="n">
        <v>0.63642000000000003</v>
      </c>
      <c r="P85" t="n">
        <v>11</v>
      </c>
      <c r="R85">
        <f>AVERAGE(M85:M87)</f>
        <v>10.9431404072883005</v>
      </c>
    </row>
    <row r="86" spans="1:14">
      <c r="A86" t="s">
        <v>42</v>
      </c>
      <c r="B86">
        <f>(D86+0.00068873)/0.062194</f>
        <v>0.0593100620638649989</v>
      </c>
      <c r="C86" s="49" t="n">
        <v>0.06</v>
      </c>
      <c r="D86">
        <f>C86-0.057</f>
        <v>0.003</v>
      </c>
      <c r="E86">
        <f>(D86/0.20526)*3.3</f>
        <v>0.0482315112540200008</v>
      </c>
      <c r="J86" t="n">
        <v>10.9399999999999995</v>
      </c>
      <c r="K86" t="n">
        <v>0.69399999999999995</v>
      </c>
      <c r="M86" t="n">
        <v>11.1467845659164002</v>
      </c>
      <c r="N86" t="n">
        <v>0.693420000000000147</v>
      </c>
    </row>
    <row r="87" spans="1:14">
      <c r="A87" t="s">
        <v>42</v>
      </c>
      <c r="B87">
        <f>(D87+0.00068873)/0.062194</f>
        <v>-0.214028202077370988</v>
      </c>
      <c r="C87" s="49" t="n">
        <v>0.0429999999999999893</v>
      </c>
      <c r="D87">
        <f>C87-0.057</f>
        <v>-0.0140000000000000018</v>
      </c>
      <c r="E87">
        <f>(D87/0.20526)*3.3</f>
        <v>-0.225080385852089027</v>
      </c>
      <c r="J87" t="n">
        <v>10.9399999999999995</v>
      </c>
      <c r="K87" t="n">
        <v>0.712999999999999989</v>
      </c>
      <c r="M87" t="n">
        <v>11.4522508038584991</v>
      </c>
      <c r="N87" t="n">
        <v>0.712420000000000009</v>
      </c>
    </row>
    <row r="88" spans="1:18">
      <c r="A88" t="s">
        <v>42</v>
      </c>
      <c r="B88">
        <f>(D88+0.00068873)/0.062194</f>
        <v>-0.18187075923722503</v>
      </c>
      <c r="C88" s="49" t="n">
        <v>0.045</v>
      </c>
      <c r="D88">
        <f>C88-0.057</f>
        <v>-0.0119999999999999996</v>
      </c>
      <c r="E88">
        <f>(D88/0.20526)*3.3</f>
        <v>-0.192926045016077996</v>
      </c>
      <c r="I88" t="n">
        <v>12</v>
      </c>
      <c r="J88" t="n">
        <v>13.1700000000000017</v>
      </c>
      <c r="K88" t="n">
        <v>0.783000000000000007</v>
      </c>
      <c r="M88" t="n">
        <v>11.6451768488746001</v>
      </c>
      <c r="N88" t="n">
        <v>0.724419999999999842</v>
      </c>
      <c r="P88" t="n">
        <v>12</v>
      </c>
      <c r="R88">
        <f>AVERAGE(M88:M90)</f>
        <v>11.3289924973205007</v>
      </c>
    </row>
    <row r="89" spans="1:14">
      <c r="A89" t="s">
        <v>43</v>
      </c>
      <c r="B89">
        <f>(D89+0.00068873)/0.062194</f>
        <v>0.798931247387208021</v>
      </c>
      <c r="C89" s="49" t="n">
        <v>0.106000000000000005</v>
      </c>
      <c r="D89">
        <f>C89-0.057</f>
        <v>0.0490000000000000036</v>
      </c>
      <c r="E89">
        <f>(D89/0.20526)*3.3</f>
        <v>0.787781350482314036</v>
      </c>
      <c r="J89" t="n">
        <v>13.1700000000000017</v>
      </c>
      <c r="K89" t="n">
        <v>0.849000000000000021</v>
      </c>
      <c r="M89" t="n">
        <v>11.3075562700964998</v>
      </c>
      <c r="N89" t="n">
        <v>0.703420000000000023</v>
      </c>
    </row>
    <row r="90" spans="1:14">
      <c r="A90" t="s">
        <v>43</v>
      </c>
      <c r="B90">
        <f>(D90+0.00068873)/0.062194</f>
        <v>0.605986590346335952</v>
      </c>
      <c r="C90" s="49" t="n">
        <v>0.0939999999999999858</v>
      </c>
      <c r="D90">
        <f>C90-0.057</f>
        <v>0.0370000000000000018</v>
      </c>
      <c r="E90">
        <f>(D90/0.20526)*3.3</f>
        <v>0.594855305466238971</v>
      </c>
      <c r="J90" t="n">
        <v>13.1700000000000017</v>
      </c>
      <c r="K90" t="n">
        <v>0.827999999999999758</v>
      </c>
      <c r="M90" t="n">
        <v>11.034244372990301</v>
      </c>
      <c r="N90" t="n">
        <v>0.68642000000000003</v>
      </c>
    </row>
    <row r="91" spans="1:18">
      <c r="A91" t="s">
        <v>43</v>
      </c>
      <c r="B91">
        <f>(D91+0.00068873)/0.062194</f>
        <v>0.236175997684663974</v>
      </c>
      <c r="C91" s="49" t="n">
        <v>0.0709999999999999964</v>
      </c>
      <c r="D91">
        <f>C91-0.057</f>
        <v>0.0140000000000000018</v>
      </c>
      <c r="E91">
        <f>(D91/0.20526)*3.3</f>
        <v>0.225080385852089027</v>
      </c>
      <c r="J91" t="n">
        <v>13.8300000000000001</v>
      </c>
      <c r="K91" t="n">
        <v>0.832000000000000028</v>
      </c>
      <c r="M91" t="n">
        <v>12.5776527331190007</v>
      </c>
      <c r="N91" t="n">
        <v>0.782420000000000027</v>
      </c>
      <c r="P91" t="n">
        <v>13</v>
      </c>
      <c r="R91">
        <f>AVERAGE(M91:M93)</f>
        <v>13.1725080385851996</v>
      </c>
    </row>
    <row r="92" spans="1:14">
      <c r="A92" t="s">
        <v>44</v>
      </c>
      <c r="B92">
        <f>(D92+0.00068873)/0.062194</f>
        <v>1.63502476123099001</v>
      </c>
      <c r="C92" s="49" t="n">
        <v>0.158000000000000007</v>
      </c>
      <c r="D92">
        <f>C92-0.057</f>
        <v>0.101000000000000001</v>
      </c>
      <c r="E92">
        <f>(D92/0.20526)*3.3</f>
        <v>1.62379421221864995</v>
      </c>
      <c r="J92" t="n">
        <v>13.8300000000000001</v>
      </c>
      <c r="K92" t="n">
        <v>0.889000000000000057</v>
      </c>
      <c r="M92" t="n">
        <v>13.6387459807074016</v>
      </c>
      <c r="N92" t="n">
        <v>0.848419999999999774</v>
      </c>
    </row>
    <row r="93" spans="1:14">
      <c r="A93" t="s">
        <v>44</v>
      </c>
      <c r="B93">
        <f>(D93+0.00068873)/0.062194</f>
        <v>2.14954384667331011</v>
      </c>
      <c r="C93" s="49" t="n">
        <v>0.19</v>
      </c>
      <c r="D93">
        <f>C93-0.057</f>
        <v>0.133000000000000007</v>
      </c>
      <c r="E93">
        <f>(D93/0.20526)*3.3</f>
        <v>2.13826366559485992</v>
      </c>
      <c r="J93" t="n">
        <v>13.8300000000000001</v>
      </c>
      <c r="K93" t="n">
        <v>0.860999999999999943</v>
      </c>
      <c r="M93" t="n">
        <v>13.3011254019292995</v>
      </c>
      <c r="N93" t="n">
        <v>0.827420000000000044</v>
      </c>
    </row>
    <row r="94" spans="1:18">
      <c r="A94" t="s">
        <v>44</v>
      </c>
      <c r="B94">
        <f>(D94+0.00068873)/0.062194</f>
        <v>1.76365453259156997</v>
      </c>
      <c r="C94" s="49" t="n">
        <v>0.166000000000000014</v>
      </c>
      <c r="D94">
        <f>C94-0.057</f>
        <v>0.109000000000000007</v>
      </c>
      <c r="E94">
        <f>(D94/0.20526)*3.3</f>
        <v>1.75241157556270011</v>
      </c>
      <c r="M94" t="n">
        <v>13.3654340836012988</v>
      </c>
      <c r="N94" t="n">
        <v>0.831419999999999781</v>
      </c>
      <c r="P94" t="n">
        <v>14</v>
      </c>
      <c r="R94">
        <f>AVERAGE(M94:M96)</f>
        <v>13.8263129689175006</v>
      </c>
    </row>
    <row r="95" spans="1:14">
      <c r="A95" t="s">
        <v>45</v>
      </c>
      <c r="B95">
        <f>(D95+0.00068873)/0.062194</f>
        <v>2.6158267678554199</v>
      </c>
      <c r="C95" s="49" t="n">
        <v>0.218999999999999995</v>
      </c>
      <c r="D95">
        <f>C95-0.057</f>
        <v>0.162000000000000011</v>
      </c>
      <c r="E95">
        <f>(D95/0.20526)*3.3</f>
        <v>2.6045016077170402</v>
      </c>
      <c r="M95" t="n">
        <v>14.2818327974275991</v>
      </c>
      <c r="N95" t="n">
        <v>0.888419999999999987</v>
      </c>
    </row>
    <row r="96" spans="1:14">
      <c r="A96" t="s">
        <v>45</v>
      </c>
      <c r="B96">
        <f>(D96+0.00068873)/0.062194</f>
        <v>2.72837781779593014</v>
      </c>
      <c r="C96" s="49" t="n">
        <v>0.226000000000000023</v>
      </c>
      <c r="D96">
        <f>C96-0.057</f>
        <v>0.169000000000000021</v>
      </c>
      <c r="E96">
        <f>(D96/0.20526)*3.3</f>
        <v>2.71704180064309009</v>
      </c>
      <c r="M96" t="n">
        <v>13.8316720257235026</v>
      </c>
      <c r="N96" t="n">
        <v>0.860419999999999874</v>
      </c>
    </row>
    <row r="97" spans="1:5">
      <c r="A97" t="s">
        <v>45</v>
      </c>
      <c r="B97">
        <f>(D97+0.00068873)/0.062194</f>
        <v>3.17858201755795999</v>
      </c>
      <c r="C97" s="49" t="n">
        <v>0.254000000000000004</v>
      </c>
      <c r="D97">
        <f>C97-0.057</f>
        <v>0.197000000000000028</v>
      </c>
      <c r="E97">
        <f>(D97/0.20526)*3.3</f>
        <v>3.1672025723472701</v>
      </c>
    </row>
    <row r="98" spans="1:5">
      <c r="A98" t="s">
        <v>46</v>
      </c>
      <c r="B98">
        <f>(D98+0.00068873)/0.062194</f>
        <v>4.73821799530500964</v>
      </c>
      <c r="C98" s="49" t="n">
        <v>0.350999999999999979</v>
      </c>
      <c r="D98">
        <f>C98-0.057</f>
        <v>0.293999999999999986</v>
      </c>
      <c r="E98">
        <f>(D98/0.20526)*3.3</f>
        <v>4.72668810289388031</v>
      </c>
    </row>
    <row r="99" spans="1:5">
      <c r="A99" t="s">
        <v>46</v>
      </c>
      <c r="B99">
        <f>(D99+0.00068873)/0.062194</f>
        <v>3.70917982442036021</v>
      </c>
      <c r="C99" s="49" t="n">
        <v>0.286999999999999957</v>
      </c>
      <c r="D99">
        <f>C99-0.057</f>
        <v>0.230000000000000027</v>
      </c>
      <c r="E99">
        <f>(D99/0.20526)*3.3</f>
        <v>3.69774919614147013</v>
      </c>
    </row>
    <row r="100" spans="1:5">
      <c r="A100" t="s">
        <v>46</v>
      </c>
      <c r="B100">
        <f>(D100+0.00068873)/0.062194</f>
        <v>4.57743078110429025</v>
      </c>
      <c r="C100" s="49" t="n">
        <v>0.341000000000000014</v>
      </c>
      <c r="D100">
        <f>C100-0.057</f>
        <v>0.283999999999999986</v>
      </c>
      <c r="E100">
        <f>(D100/0.20526)*3.3</f>
        <v>4.56591639871381982</v>
      </c>
    </row>
    <row r="101" spans="1:5">
      <c r="A101" t="s">
        <v>47</v>
      </c>
      <c r="B101">
        <f>(D101+0.00068873)/0.062194</f>
        <v>4.59350950252435997</v>
      </c>
      <c r="C101" s="49" t="n">
        <v>0.342000000000000082</v>
      </c>
      <c r="D101">
        <f>C101-0.057</f>
        <v>0.284999999999999964</v>
      </c>
      <c r="E101">
        <f>(D101/0.20526)*3.3</f>
        <v>4.58199356913184008</v>
      </c>
    </row>
    <row r="102" spans="1:5">
      <c r="A102" t="s">
        <v>47</v>
      </c>
      <c r="B102">
        <f>(D102+0.00068873)/0.062194</f>
        <v>4.81861160240537956</v>
      </c>
      <c r="C102" s="49" t="n">
        <v>0.355999999999999961</v>
      </c>
      <c r="D102">
        <f>C102-0.057</f>
        <v>0.298999999999999986</v>
      </c>
      <c r="E102">
        <f>(D102/0.20526)*3.3</f>
        <v>4.80707395498393986</v>
      </c>
    </row>
    <row r="103" spans="1:5">
      <c r="A103" t="s">
        <v>47</v>
      </c>
      <c r="B103">
        <f>(D103+0.00068873)/0.062194</f>
        <v>5.68686255908929983</v>
      </c>
      <c r="C103" s="49" t="n">
        <v>0.409999999999999964</v>
      </c>
      <c r="D103">
        <f>C103-0.057</f>
        <v>0.35299999999999998</v>
      </c>
      <c r="E103">
        <f>(D103/0.20526)*3.3</f>
        <v>5.67524115755626024</v>
      </c>
    </row>
    <row r="104" spans="1:5">
      <c r="A104" t="s">
        <v>48</v>
      </c>
      <c r="B104">
        <f>(D104+0.00068873)/0.062194</f>
        <v>4.96332009518603012</v>
      </c>
      <c r="C104" s="49" t="n">
        <v>0.364999999999999991</v>
      </c>
      <c r="D104">
        <f>C104-0.057</f>
        <v>0.308000000000000007</v>
      </c>
      <c r="E104">
        <f>(D104/0.20526)*3.3</f>
        <v>4.95176848874598008</v>
      </c>
    </row>
    <row r="105" spans="1:5">
      <c r="A105" t="s">
        <v>48</v>
      </c>
      <c r="B105">
        <f>(D105+0.00068873)/0.062194</f>
        <v>7.80925378653889979</v>
      </c>
      <c r="C105" s="49" t="n">
        <v>0.541999999999999993</v>
      </c>
      <c r="D105">
        <f>C105-0.057</f>
        <v>0.484999999999999964</v>
      </c>
      <c r="E105">
        <f>(D105/0.20526)*3.3</f>
        <v>7.79742765273311988</v>
      </c>
    </row>
    <row r="106" spans="1:5">
      <c r="A106" t="s">
        <v>48</v>
      </c>
      <c r="B106">
        <f>(D106+0.00068873)/0.062194</f>
        <v>7.26257725825642009</v>
      </c>
      <c r="C106" s="49" t="n">
        <v>0.508000000000000007</v>
      </c>
      <c r="D106">
        <f>C106-0.057</f>
        <v>0.450999999999999979</v>
      </c>
      <c r="E106">
        <f>(D106/0.20526)*3.3</f>
        <v>7.25080385852090004</v>
      </c>
    </row>
    <row r="107" spans="1:5">
      <c r="A107" t="s">
        <v>49</v>
      </c>
      <c r="B107">
        <f>(D107+0.00068873)/0.062194</f>
        <v>6.33001141589221028</v>
      </c>
      <c r="C107" s="49" t="n">
        <v>0.45</v>
      </c>
      <c r="D107">
        <f>C107-0.057</f>
        <v>0.393000000000000007</v>
      </c>
      <c r="E107">
        <f>(D107/0.20526)*3.3</f>
        <v>6.31832797427654036</v>
      </c>
    </row>
    <row r="108" spans="1:5">
      <c r="A108" t="s">
        <v>49</v>
      </c>
      <c r="B108">
        <f>(D108+0.00068873)/0.062194</f>
        <v>7.51983680097758977</v>
      </c>
      <c r="C108" s="49" t="n">
        <v>0.524000000000000021</v>
      </c>
      <c r="D108">
        <f>C108-0.057</f>
        <v>0.466999999999999993</v>
      </c>
      <c r="E108">
        <f>(D108/0.20526)*3.3</f>
        <v>7.50803858520900036</v>
      </c>
    </row>
    <row r="109" spans="1:5">
      <c r="A109" t="s">
        <v>49</v>
      </c>
      <c r="B109">
        <f>(D109+0.00068873)/0.062194</f>
        <v>8.38808775766150916</v>
      </c>
      <c r="C109" s="49" t="n">
        <v>0.577999999999999847</v>
      </c>
      <c r="D109">
        <f>C109-0.057</f>
        <v>0.520999999999999996</v>
      </c>
      <c r="E109">
        <f>(D109/0.20526)*3.3</f>
        <v>8.37620578778135005</v>
      </c>
    </row>
    <row r="110" spans="1:5">
      <c r="A110" t="s">
        <v>50</v>
      </c>
      <c r="B110">
        <f>(D110+0.00068873)/0.062194</f>
        <v>7.77709634369874969</v>
      </c>
      <c r="C110" s="49" t="n">
        <v>0.540000000000000036</v>
      </c>
      <c r="D110">
        <f>C110-0.057</f>
        <v>0.483000000000000007</v>
      </c>
      <c r="E110">
        <f>(D110/0.20526)*3.3</f>
        <v>7.76527331189712022</v>
      </c>
    </row>
    <row r="111" spans="1:5">
      <c r="A111" t="s">
        <v>50</v>
      </c>
      <c r="B111">
        <f>(D111+0.00068873)/0.062194</f>
        <v>8.03435588641990961</v>
      </c>
      <c r="C111" s="49" t="n">
        <v>0.55600000000000005</v>
      </c>
      <c r="D111">
        <f>C111-0.057</f>
        <v>0.499000000000000021</v>
      </c>
      <c r="E111">
        <f>(D111/0.20526)*3.3</f>
        <v>8.02250803858522055</v>
      </c>
    </row>
    <row r="112" spans="1:5">
      <c r="A112" t="s">
        <v>50</v>
      </c>
      <c r="B112">
        <f>(D112+0.00068873)/0.062194</f>
        <v>8.87044940026368955</v>
      </c>
      <c r="C112" s="49" t="n">
        <v>0.608000000000000007</v>
      </c>
      <c r="D112">
        <f>C112-0.057</f>
        <v>0.551000000000000068</v>
      </c>
      <c r="E112">
        <f>(D112/0.20526)*3.3</f>
        <v>8.85852090032154038</v>
      </c>
    </row>
    <row r="113" spans="1:12">
      <c r="A113" t="s">
        <v>51</v>
      </c>
      <c r="B113">
        <f>(D113+0.00068873)/0.062194</f>
        <v>10.0924322281891996</v>
      </c>
      <c r="C113" s="49" t="n">
        <v>0.684000000000000163</v>
      </c>
      <c r="D113">
        <f>C113-0.057</f>
        <v>0.626999999999999957</v>
      </c>
      <c r="E113">
        <f>(D113/0.20526)*3.3</f>
        <v>10.08038585209</v>
      </c>
      <c r="K113" t="s">
        <v>52</v>
      </c>
      <c r="L113" t="s">
        <v>53</v>
      </c>
    </row>
    <row r="114" spans="1:15">
      <c r="A114" t="s">
        <v>51</v>
      </c>
      <c r="B114">
        <f>(D114+0.00068873)/0.062194</f>
        <v>10.7355810849921003</v>
      </c>
      <c r="C114" s="49" t="n">
        <v>0.724000000000000021</v>
      </c>
      <c r="D114">
        <f>C114-0.057</f>
        <v>0.666999999999999993</v>
      </c>
      <c r="E114">
        <f>(D114/0.20526)*3.3</f>
        <v>10.7234726688103006</v>
      </c>
      <c r="J114" t="n">
        <v>-0.192926045016078014</v>
      </c>
      <c r="K114">
        <f>AVERAGE(J114:J116)</f>
        <v>-0.176848874598069994</v>
      </c>
      <c r="L114">
        <f>STDEV(J114:J116)</f>
        <v>0.0160771704180069985</v>
      </c>
      <c r="N114" t="n">
        <v>-0.176848874598070065</v>
      </c>
      <c r="O114" t="n">
        <v>0.0160771704180069985</v>
      </c>
    </row>
    <row r="115" spans="1:15">
      <c r="A115" t="s">
        <v>51</v>
      </c>
      <c r="B115">
        <f>(D115+0.00068873)/0.062194</f>
        <v>10.3336130494902996</v>
      </c>
      <c r="C115" s="49" t="n">
        <v>0.698999999999999844</v>
      </c>
      <c r="D115">
        <f>C115-0.057</f>
        <v>0.641999999999999993</v>
      </c>
      <c r="E115">
        <f>(D115/0.20526)*3.3</f>
        <v>10.3215434083600996</v>
      </c>
      <c r="J115" t="n">
        <v>-0.176848874598068999</v>
      </c>
      <c r="N115" t="n">
        <v>0.702036441586280979</v>
      </c>
      <c r="O115" t="n">
        <v>0.024558283467073001</v>
      </c>
    </row>
    <row r="116" spans="1:15">
      <c r="A116" t="s">
        <v>54</v>
      </c>
      <c r="B116">
        <f>(D116+0.00068873)/0.062194</f>
        <v>9.35281104286586995</v>
      </c>
      <c r="C116" s="49" t="n">
        <v>0.637999999999999989</v>
      </c>
      <c r="D116">
        <f>C116-0.057</f>
        <v>0.580999999999999961</v>
      </c>
      <c r="E116">
        <f>(D116/0.20526)*3.3</f>
        <v>9.34083601286173959</v>
      </c>
      <c r="J116" t="n">
        <v>-0.160771704180064017</v>
      </c>
      <c r="N116" t="n">
        <v>1.83279742765272964</v>
      </c>
      <c r="O116" t="n">
        <v>0.223351189540994</v>
      </c>
    </row>
    <row r="117" spans="1:15">
      <c r="A117" t="s">
        <v>54</v>
      </c>
      <c r="B117">
        <f>(D117+0.00068873)/0.062194</f>
        <v>11.3948086632151</v>
      </c>
      <c r="C117" s="49" t="n">
        <v>0.765000000000000036</v>
      </c>
      <c r="D117">
        <f>C117-0.057</f>
        <v>0.708000000000000007</v>
      </c>
      <c r="E117">
        <f>(D117/0.20526)*3.3</f>
        <v>11.3826366559486001</v>
      </c>
      <c r="J117" t="n">
        <v>0.675241157556269922</v>
      </c>
      <c r="K117">
        <f>AVERAGE(J117:J119)</f>
        <v>0.702036441586280979</v>
      </c>
      <c r="L117">
        <f>STDEV(J117:J119)</f>
        <v>0.024558283467073001</v>
      </c>
      <c r="N117" t="n">
        <v>3.00107181136120005</v>
      </c>
      <c r="O117" t="n">
        <v>0.060867184842444999</v>
      </c>
    </row>
    <row r="118" spans="1:15">
      <c r="A118" t="s">
        <v>54</v>
      </c>
      <c r="B118">
        <f>(D118+0.00068873)/0.062194</f>
        <v>11.5073597131555996</v>
      </c>
      <c r="C118" s="49" t="n">
        <v>0.772000000000000064</v>
      </c>
      <c r="D118">
        <f>C118-0.057</f>
        <v>0.714999999999999947</v>
      </c>
      <c r="E118">
        <f>(D118/0.20526)*3.3</f>
        <v>11.4951768488745998</v>
      </c>
      <c r="J118" t="n">
        <v>0.723472668810288955</v>
      </c>
      <c r="N118" t="n">
        <v>3.9978563772775999</v>
      </c>
      <c r="O118" t="n">
        <v>0.314362473227500949</v>
      </c>
    </row>
    <row r="119" spans="1:15">
      <c r="A119" t="s">
        <v>55</v>
      </c>
      <c r="B119">
        <f>(D119+0.00068873)/0.062194</f>
        <v>11.1053916776538006</v>
      </c>
      <c r="C119" s="49" t="n">
        <v>0.746999999999999886</v>
      </c>
      <c r="D119">
        <f>C119-0.057</f>
        <v>0.689999999999999947</v>
      </c>
      <c r="E119">
        <f>(D119/0.20526)*3.3</f>
        <v>11.0932475884245001</v>
      </c>
      <c r="J119" t="n">
        <v>0.707395498392283972</v>
      </c>
      <c r="N119" t="n">
        <v>4.89817792068595992</v>
      </c>
      <c r="O119" t="n">
        <v>0.273469471000479025</v>
      </c>
    </row>
    <row r="120" spans="1:15">
      <c r="A120" t="s">
        <v>55</v>
      </c>
      <c r="B120">
        <f>(D120+0.00068873)/0.062194</f>
        <v>11.0249980705533996</v>
      </c>
      <c r="C120" s="49" t="n">
        <v>0.741999999999999993</v>
      </c>
      <c r="D120">
        <f>C120-0.057</f>
        <v>0.685000000000000053</v>
      </c>
      <c r="E120">
        <f>(D120/0.20526)*3.3</f>
        <v>11.0128617363344006</v>
      </c>
      <c r="J120" t="n">
        <v>1.57556270096463003</v>
      </c>
      <c r="K120">
        <f>AVERAGE(J120:J122)</f>
        <v>1.83279742765272999</v>
      </c>
      <c r="L120">
        <f>STDEV(J120:J122)</f>
        <v>0.223351189540994</v>
      </c>
      <c r="N120" t="n">
        <v>5.95391211146838017</v>
      </c>
      <c r="O120" t="n">
        <v>0.225271699431774008</v>
      </c>
    </row>
    <row r="121" spans="1:15">
      <c r="A121" t="s">
        <v>55</v>
      </c>
      <c r="B121">
        <f>(D121+0.00068873)/0.062194</f>
        <v>12.1826660127987001</v>
      </c>
      <c r="C121" s="49" t="n">
        <v>0.813999999999999879</v>
      </c>
      <c r="D121">
        <f>C121-0.057</f>
        <v>0.757000000000000028</v>
      </c>
      <c r="E121">
        <f>(D121/0.20526)*3.3</f>
        <v>12.1704180064309</v>
      </c>
      <c r="J121" t="n">
        <v>1.94533762057878015</v>
      </c>
      <c r="N121" t="n">
        <v>8.69239013933547788</v>
      </c>
      <c r="O121" t="n">
        <v>1.10691444812540007</v>
      </c>
    </row>
    <row r="122" spans="1:15">
      <c r="A122" s="57" t="s">
        <v>56</v>
      </c>
      <c r="B122">
        <f>(D122+0.00068873)/0.062194</f>
        <v>11.7646192558768004</v>
      </c>
      <c r="C122" s="58" t="n">
        <v>0.788000000000000078</v>
      </c>
      <c r="D122">
        <f>C122-0.057</f>
        <v>0.730999999999999961</v>
      </c>
      <c r="E122" s="57">
        <f>(D122/0.20526)*3.3</f>
        <v>11.7524115755627001</v>
      </c>
      <c r="J122" t="n">
        <v>1.97749196141478976</v>
      </c>
      <c r="N122" t="n">
        <v>9.23365487674169927</v>
      </c>
      <c r="O122" t="n">
        <v>0.18840724363609505</v>
      </c>
    </row>
    <row r="123" spans="1:15">
      <c r="A123" s="57" t="s">
        <v>56</v>
      </c>
      <c r="B123">
        <f>(D123+0.00068873)/0.062194</f>
        <v>15.2858592468727004</v>
      </c>
      <c r="C123" s="58" t="n">
        <v>1.0069999999999999</v>
      </c>
      <c r="D123">
        <f>C123-0.057</f>
        <v>0.95</v>
      </c>
      <c r="E123" s="57">
        <f>(D123/0.20526)*3.3</f>
        <v>15.2733118971060993</v>
      </c>
      <c r="J123" t="n">
        <v>2.9581993569131896</v>
      </c>
      <c r="K123">
        <f>AVERAGE(J123:J125)</f>
        <v>3.00107181136120005</v>
      </c>
      <c r="L123">
        <f>STDEV(J123:J125)</f>
        <v>0.060867184842444999</v>
      </c>
      <c r="N123" t="n">
        <v>10.0053590568060002</v>
      </c>
      <c r="O123" t="n">
        <v>0.306029829266208964</v>
      </c>
    </row>
    <row r="124" spans="1:15">
      <c r="A124" s="57" t="s">
        <v>56</v>
      </c>
      <c r="B124">
        <f>(D124+0.00068873)/0.062194</f>
        <v>12.8418935910216003</v>
      </c>
      <c r="C124" s="58" t="n">
        <v>0.855000000000000071</v>
      </c>
      <c r="D124">
        <f>C124-0.057</f>
        <v>0.798000000000000043</v>
      </c>
      <c r="E124" s="57">
        <f>(D124/0.20526)*3.3</f>
        <v>12.8295819935691</v>
      </c>
      <c r="J124" t="n">
        <v>2.97427652733118997</v>
      </c>
      <c r="N124" t="n">
        <v>10.7288317256163008</v>
      </c>
      <c r="O124" t="n">
        <v>0.420575008750969026</v>
      </c>
    </row>
    <row r="125" spans="1:15">
      <c r="A125" t="s">
        <v>57</v>
      </c>
      <c r="B125">
        <f>(D125+0.00068873)/0.062194</f>
        <v>16.0415591536160989</v>
      </c>
      <c r="C125" s="49" t="n">
        <v>1.05400000000000005</v>
      </c>
      <c r="D125">
        <f>C125-0.057</f>
        <v>0.997000000000000064</v>
      </c>
      <c r="E125">
        <f>(D125/0.20526)*3.3</f>
        <v>16.0289389067524013</v>
      </c>
      <c r="J125" t="n">
        <v>3.07073954983922937</v>
      </c>
      <c r="N125" t="n">
        <v>13.0707395498391996</v>
      </c>
      <c r="O125" t="n">
        <v>2.70918210979158003</v>
      </c>
    </row>
    <row r="126" spans="1:15">
      <c r="A126" t="s">
        <v>57</v>
      </c>
      <c r="B126">
        <f>(D126+0.00068873)/0.062194</f>
        <v>13.8226955976460992</v>
      </c>
      <c r="C126" s="49" t="n">
        <v>0.916000000000000014</v>
      </c>
      <c r="D126">
        <f>C126-0.057</f>
        <v>0.858999999999999986</v>
      </c>
      <c r="E126">
        <f>(D126/0.20526)*3.3</f>
        <v>13.8102893890674991</v>
      </c>
      <c r="J126" t="n">
        <v>3.69774919614147146</v>
      </c>
      <c r="K126">
        <f>AVERAGE(J126:J128)</f>
        <v>3.9978563772775999</v>
      </c>
      <c r="L126">
        <f>STDEV(J126:J128)</f>
        <v>0.314362473227499972</v>
      </c>
      <c r="N126" t="n">
        <v>13.4244372990354002</v>
      </c>
      <c r="O126" t="n">
        <v>0.919074336203024878</v>
      </c>
    </row>
    <row r="127" spans="1:10">
      <c r="A127" t="s">
        <v>57</v>
      </c>
      <c r="B127">
        <f>(D127+0.00068873)/0.062194</f>
        <v>14.2407423545680007</v>
      </c>
      <c r="C127" s="49" t="n">
        <v>0.942000000000000171</v>
      </c>
      <c r="D127">
        <f>C127-0.057</f>
        <v>0.884999999999999964</v>
      </c>
      <c r="E127">
        <f>(D127/0.20526)*3.3</f>
        <v>14.2282958199357008</v>
      </c>
      <c r="J127" t="n">
        <v>4.32475884244373976</v>
      </c>
    </row>
    <row r="128" spans="1:10">
      <c r="A128" s="57" t="s">
        <v>58</v>
      </c>
      <c r="B128">
        <f>(D128+0.00068873)/0.062194</f>
        <v>16.2023463678168014</v>
      </c>
      <c r="C128" s="58" t="n">
        <v>1.06400000000000006</v>
      </c>
      <c r="D128">
        <f>C128-0.057</f>
        <v>1.0069999999999999</v>
      </c>
      <c r="E128" s="57">
        <f>(D128/0.20526)*3.3</f>
        <v>16.1897106109325009</v>
      </c>
      <c r="J128" t="n">
        <v>3.97106109324758005</v>
      </c>
    </row>
    <row r="129" spans="1:12">
      <c r="A129" s="57" t="s">
        <v>58</v>
      </c>
      <c r="B129">
        <f>(D129+0.00068873)/0.062194</f>
        <v>15.8807719394153999</v>
      </c>
      <c r="C129" s="58" t="n">
        <v>1.04400000000000004</v>
      </c>
      <c r="D129">
        <f>C129-0.057</f>
        <v>0.986999999999999922</v>
      </c>
      <c r="E129" s="57">
        <f>(D129/0.20526)*3.3</f>
        <v>15.8681672025723994</v>
      </c>
      <c r="J129" t="n">
        <v>4.69453376205788953</v>
      </c>
      <c r="K129">
        <f>AVERAGE(J129:J131)</f>
        <v>4.89817792068595992</v>
      </c>
      <c r="L129">
        <f>STDEV(J129:J131)</f>
        <v>0.273469471000480002</v>
      </c>
    </row>
    <row r="130" spans="1:10">
      <c r="A130" s="57" t="s">
        <v>58</v>
      </c>
      <c r="B130">
        <f>(D130+0.00068873)/0.062194</f>
        <v>16.1541102035565984</v>
      </c>
      <c r="C130" s="58" t="n">
        <v>1.06099999999999994</v>
      </c>
      <c r="D130">
        <f>C130-0.057</f>
        <v>1.004</v>
      </c>
      <c r="E130" s="57">
        <f>(D130/0.20526)*3.3</f>
        <v>16.1414790996784987</v>
      </c>
      <c r="J130" t="n">
        <v>4.79099678456592937</v>
      </c>
    </row>
    <row r="131" spans="1:10">
      <c r="A131" t="s">
        <v>59</v>
      </c>
      <c r="B131">
        <f>(D131+0.00068873)/0.062194</f>
        <v>0.187939833424445997</v>
      </c>
      <c r="C131" s="49" t="n">
        <v>0.068000000000000016</v>
      </c>
      <c r="D131">
        <f>C131-0.057</f>
        <v>0.0109999999999999986</v>
      </c>
      <c r="E131">
        <f>(D131/0.20526)*3.3</f>
        <v>0.176848874598068999</v>
      </c>
      <c r="H131" s="49"/>
      <c r="I131" s="49"/>
      <c r="J131" t="n">
        <v>5.20900321543406974</v>
      </c>
    </row>
    <row r="132" spans="1:12">
      <c r="A132" t="s">
        <v>59</v>
      </c>
      <c r="B132">
        <f>(D132+0.00068873)/0.062194</f>
        <v>0.187939833424445997</v>
      </c>
      <c r="C132" s="49" t="n">
        <v>0.068000000000000016</v>
      </c>
      <c r="D132">
        <f>C132-0.057</f>
        <v>0.0109999999999999986</v>
      </c>
      <c r="E132">
        <f>(D132/0.20526)*3.3</f>
        <v>0.176848874598068999</v>
      </c>
      <c r="J132" t="n">
        <v>5.88424437299035041</v>
      </c>
      <c r="K132">
        <f>AVERAGE(J132:J134)</f>
        <v>5.95391211146838017</v>
      </c>
      <c r="L132">
        <f>STDEV(J132:J134)</f>
        <v>0.225271699431774008</v>
      </c>
    </row>
    <row r="133" spans="1:10">
      <c r="A133" t="s">
        <v>59</v>
      </c>
      <c r="B133">
        <f>(D133+0.00068873)/0.062194</f>
        <v>0.204018554844518984</v>
      </c>
      <c r="C133" s="49" t="n">
        <v>0.0690000000000000036</v>
      </c>
      <c r="D133">
        <f>C133-0.057</f>
        <v>0.0119999999999999996</v>
      </c>
      <c r="E133">
        <f>(D133/0.20526)*3.3</f>
        <v>0.192926045016077996</v>
      </c>
      <c r="J133" t="n">
        <v>5.77170418006429919</v>
      </c>
    </row>
    <row r="134" spans="1:10">
      <c r="A134" t="s">
        <v>60</v>
      </c>
      <c r="B134">
        <f>(D134+0.00068873)/0.062194</f>
        <v>1.10442695436859006</v>
      </c>
      <c r="C134" s="49" t="n">
        <v>0.125</v>
      </c>
      <c r="D134">
        <f>C134-0.057</f>
        <v>0.0680000000000000071</v>
      </c>
      <c r="E134">
        <f>(D134/0.20526)*3.3</f>
        <v>1.09324758842443991</v>
      </c>
      <c r="J134" t="n">
        <v>6.20578778135049003</v>
      </c>
    </row>
    <row r="135" spans="1:12">
      <c r="A135" t="s">
        <v>60</v>
      </c>
      <c r="B135">
        <f>(D135+0.00068873)/0.062194</f>
        <v>1.16874184004888004</v>
      </c>
      <c r="C135" s="49" t="n">
        <v>0.129000000000000004</v>
      </c>
      <c r="D135">
        <f>C135-0.057</f>
        <v>0.0719999999999999929</v>
      </c>
      <c r="E135">
        <f>(D135/0.20526)*3.3</f>
        <v>1.15755627009647011</v>
      </c>
      <c r="J135" t="n">
        <v>9.90353697749196016</v>
      </c>
      <c r="K135">
        <f>AVERAGE(J135:J137)</f>
        <v>8.69239013933547966</v>
      </c>
      <c r="L135">
        <f>STDEV(J135:J137)</f>
        <v>1.10691444812540007</v>
      </c>
    </row>
    <row r="136" spans="1:10">
      <c r="A136" t="s">
        <v>60</v>
      </c>
      <c r="B136">
        <f>(D136+0.00068873)/0.062194</f>
        <v>1.24913544714923996</v>
      </c>
      <c r="C136" s="49" t="n">
        <v>0.134000000000000008</v>
      </c>
      <c r="D136">
        <f>C136-0.057</f>
        <v>0.0770000000000000018</v>
      </c>
      <c r="E136">
        <f>(D136/0.20526)*3.3</f>
        <v>1.2379421221864999</v>
      </c>
      <c r="J136" t="n">
        <v>8.44051446945336004</v>
      </c>
    </row>
    <row r="137" spans="1:10">
      <c r="A137" t="s">
        <v>61</v>
      </c>
      <c r="B137">
        <f>(D137+0.00068873)/0.062194</f>
        <v>2.35856722513425998</v>
      </c>
      <c r="C137" s="49" t="n">
        <v>0.203000000000000025</v>
      </c>
      <c r="D137">
        <f>C137-0.057</f>
        <v>0.145999999999999996</v>
      </c>
      <c r="E137">
        <f>(D137/0.20526)*3.3</f>
        <v>2.34726688102893988</v>
      </c>
      <c r="J137" t="n">
        <v>7.73311897106110102</v>
      </c>
    </row>
    <row r="138" spans="1:12">
      <c r="A138" t="s">
        <v>61</v>
      </c>
      <c r="B138">
        <f>(D138+0.00068873)/0.062194</f>
        <v>2.10130768241310006</v>
      </c>
      <c r="C138" s="49" t="n">
        <v>0.187000000000000011</v>
      </c>
      <c r="D138">
        <f>C138-0.057</f>
        <v>0.130000000000000004</v>
      </c>
      <c r="E138">
        <f>(D138/0.20526)*3.3</f>
        <v>2.09003215434084</v>
      </c>
      <c r="J138" t="n">
        <v>9.01929260450160086</v>
      </c>
      <c r="K138">
        <f>AVERAGE(J138:J140)</f>
        <v>9.23365487674169927</v>
      </c>
      <c r="L138">
        <f>STDEV(J138:J140)</f>
        <v>0.188407243636095032</v>
      </c>
    </row>
    <row r="139" spans="1:10">
      <c r="A139" t="s">
        <v>61</v>
      </c>
      <c r="B139">
        <f>(D139+0.00068873)/0.062194</f>
        <v>2.21385873235360009</v>
      </c>
      <c r="C139" s="49" t="n">
        <v>0.193999999999999986</v>
      </c>
      <c r="D139">
        <f>C139-0.057</f>
        <v>0.137000000000000011</v>
      </c>
      <c r="E139">
        <f>(D139/0.20526)*3.3</f>
        <v>2.20257234726688012</v>
      </c>
      <c r="J139" t="n">
        <v>9.30868167202572039</v>
      </c>
    </row>
    <row r="140" spans="1:10">
      <c r="A140" t="s">
        <v>62</v>
      </c>
      <c r="B140">
        <f>(D140+0.00068873)/0.062194</f>
        <v>3.24289690323826019</v>
      </c>
      <c r="C140" s="49" t="n">
        <v>0.258000000000000007</v>
      </c>
      <c r="D140">
        <f>C140-0.057</f>
        <v>0.201000000000000023</v>
      </c>
      <c r="E140">
        <f>(D140/0.20526)*3.3</f>
        <v>3.23151125401928985</v>
      </c>
      <c r="J140" t="n">
        <v>9.37299035369776057</v>
      </c>
    </row>
    <row r="141" spans="1:12">
      <c r="A141" t="s">
        <v>62</v>
      </c>
      <c r="B141">
        <f>(D141+0.00068873)/0.062194</f>
        <v>3.59662877447984997</v>
      </c>
      <c r="C141" s="49" t="n">
        <v>0.280000000000000036</v>
      </c>
      <c r="D141">
        <f>C141-0.057</f>
        <v>0.222999999999999998</v>
      </c>
      <c r="E141">
        <f>(D141/0.20526)*3.3</f>
        <v>3.5852090032154198</v>
      </c>
      <c r="J141" t="n">
        <v>9.9839228295819904</v>
      </c>
      <c r="K141">
        <f>AVERAGE(J141:J143)</f>
        <v>10.0053590568060002</v>
      </c>
      <c r="L141">
        <f>STDEV(J141:J143)</f>
        <v>0.306029829266208964</v>
      </c>
    </row>
    <row r="142" spans="1:10">
      <c r="A142" t="s">
        <v>62</v>
      </c>
      <c r="B142">
        <f>(D142+0.00068873)/0.062194</f>
        <v>3.08210968903753013</v>
      </c>
      <c r="C142" s="49" t="n">
        <v>0.247999999999999998</v>
      </c>
      <c r="D142">
        <f>C142-0.057</f>
        <v>0.191000000000000014</v>
      </c>
      <c r="E142">
        <f>(D142/0.20526)*3.3</f>
        <v>3.07073954983922981</v>
      </c>
      <c r="J142" t="n">
        <v>10.3215434083600996</v>
      </c>
    </row>
    <row r="143" spans="1:10">
      <c r="A143" t="s">
        <v>63</v>
      </c>
      <c r="B143">
        <f>(D143+0.00068873)/0.062194</f>
        <v>4.60958822394442969</v>
      </c>
      <c r="C143" s="49" t="n">
        <v>0.343000000000000016</v>
      </c>
      <c r="D143">
        <f>C143-0.057</f>
        <v>0.285999999999999979</v>
      </c>
      <c r="E143">
        <f>(D143/0.20526)*3.3</f>
        <v>4.59807073954984968</v>
      </c>
      <c r="J143" t="n">
        <v>9.71061093247588047</v>
      </c>
    </row>
    <row r="144" spans="1:12">
      <c r="A144" t="s">
        <v>63</v>
      </c>
      <c r="B144">
        <f>(D144+0.00068873)/0.062194</f>
        <v>4.36840740264334038</v>
      </c>
      <c r="C144" s="49" t="n">
        <v>0.328000000000000025</v>
      </c>
      <c r="D144">
        <f>C144-0.057</f>
        <v>0.270999999999999996</v>
      </c>
      <c r="E144">
        <f>(D144/0.20526)*3.3</f>
        <v>4.35691318327972965</v>
      </c>
      <c r="J144" t="n">
        <v>10.3376205787781998</v>
      </c>
      <c r="K144">
        <f>AVERAGE(J144:J146)</f>
        <v>10.7288317256163008</v>
      </c>
      <c r="L144">
        <f>STDEV(J144:J146)</f>
        <v>0.420575008750966983</v>
      </c>
    </row>
    <row r="145" spans="1:10">
      <c r="A145" t="s">
        <v>63</v>
      </c>
      <c r="B145">
        <f>(D145+0.00068873)/0.062194</f>
        <v>4.06291169566195975</v>
      </c>
      <c r="C145" s="49" t="n">
        <v>0.308999999999999986</v>
      </c>
      <c r="D145">
        <f>C145-0.057</f>
        <v>0.252000000000000002</v>
      </c>
      <c r="E145">
        <f>(D145/0.20526)*3.3</f>
        <v>4.05144694533761029</v>
      </c>
      <c r="J145" t="n">
        <v>11.1736334405144984</v>
      </c>
    </row>
    <row r="146" spans="1:10">
      <c r="A146" t="s">
        <v>64</v>
      </c>
      <c r="B146">
        <f>(D146+0.00068873)/0.062194</f>
        <v>7.5519942438177301</v>
      </c>
      <c r="C146" s="49" t="n">
        <v>0.525999999999999979</v>
      </c>
      <c r="D146">
        <f>C146-0.057</f>
        <v>0.46899999999999995</v>
      </c>
      <c r="E146">
        <f>(D146/0.20526)*3.3</f>
        <v>7.54019292604501956</v>
      </c>
      <c r="J146" t="n">
        <v>10.6752411575563002</v>
      </c>
    </row>
    <row r="147" spans="1:12">
      <c r="A147" t="s">
        <v>64</v>
      </c>
      <c r="B147">
        <f>(D147+0.00068873)/0.062194</f>
        <v>5.92804338039039003</v>
      </c>
      <c r="C147" s="49" t="n">
        <v>0.425</v>
      </c>
      <c r="D147">
        <f>C147-0.057</f>
        <v>0.367999999999999972</v>
      </c>
      <c r="E147">
        <f>(D147/0.20526)*3.3</f>
        <v>5.91639871382636962</v>
      </c>
      <c r="J147" t="n">
        <v>15.9646302250804002</v>
      </c>
      <c r="K147">
        <f>AVERAGE(J147:J149)</f>
        <v>13.0707395498391996</v>
      </c>
      <c r="L147">
        <f>STDEV(J147:J149)</f>
        <v>2.70918210979158003</v>
      </c>
    </row>
    <row r="148" spans="1:10">
      <c r="A148" t="s">
        <v>64</v>
      </c>
      <c r="B148">
        <f>(D148+0.00068873)/0.062194</f>
        <v>5.65470511624916039</v>
      </c>
      <c r="C148" s="49" t="n">
        <v>0.408000000000000007</v>
      </c>
      <c r="D148">
        <f>C148-0.057</f>
        <v>0.350999999999999979</v>
      </c>
      <c r="E148">
        <f>(D148/0.20526)*3.3</f>
        <v>5.64308681672027035</v>
      </c>
      <c r="J148" t="n">
        <v>12.6527331189710992</v>
      </c>
    </row>
    <row r="149" spans="1:10">
      <c r="A149" t="s">
        <v>65</v>
      </c>
      <c r="B149">
        <f>(D149+0.00068873)/0.062194</f>
        <v>6.90884538701483031</v>
      </c>
      <c r="C149" s="49" t="n">
        <v>0.485999999999999943</v>
      </c>
      <c r="D149">
        <f>C149-0.057</f>
        <v>0.429000000000000004</v>
      </c>
      <c r="E149">
        <f>(D149/0.20526)*3.3</f>
        <v>6.89710610932476964</v>
      </c>
      <c r="F149" s="49"/>
      <c r="G149" s="49"/>
      <c r="J149" t="n">
        <v>10.5948553054662007</v>
      </c>
    </row>
    <row r="150" spans="1:12">
      <c r="A150" t="s">
        <v>65</v>
      </c>
      <c r="B150">
        <f>(D150+0.00068873)/0.062194</f>
        <v>6.52295607293307977</v>
      </c>
      <c r="C150" s="49" t="n">
        <v>0.462000000000000011</v>
      </c>
      <c r="D150">
        <f>C150-0.057</f>
        <v>0.405000000000000071</v>
      </c>
      <c r="E150">
        <f>(D150/0.20526)*3.3</f>
        <v>6.51125401929262004</v>
      </c>
      <c r="J150" t="n">
        <v>12.3633440514468997</v>
      </c>
      <c r="K150">
        <f>AVERAGE(J150:J152)</f>
        <v>13.4244372990354002</v>
      </c>
      <c r="L150">
        <f>STDEV(J150:J152)</f>
        <v>0.919074336203025055</v>
      </c>
    </row>
    <row r="151" spans="1:10">
      <c r="A151" t="s">
        <v>65</v>
      </c>
      <c r="B151">
        <f>(D151+0.00068873)/0.062194</f>
        <v>6.12098803743126041</v>
      </c>
      <c r="C151" s="49" t="n">
        <v>0.437000000000000011</v>
      </c>
      <c r="D151">
        <f>C151-0.057</f>
        <v>0.379999999999999982</v>
      </c>
      <c r="E151">
        <f>(D151/0.20526)*3.3</f>
        <v>6.10932475884245019</v>
      </c>
      <c r="J151" t="n">
        <v>13.9389067524116008</v>
      </c>
    </row>
    <row r="152" spans="1:10">
      <c r="A152" t="s">
        <v>66</v>
      </c>
      <c r="B152">
        <f>(D152+0.00068873)/0.062194</f>
        <v>6.97316027269511984</v>
      </c>
      <c r="C152" s="49" t="n">
        <v>0.490000000000000036</v>
      </c>
      <c r="D152">
        <f>C152-0.057</f>
        <v>0.433000000000000007</v>
      </c>
      <c r="E152">
        <f>(D152/0.20526)*3.3</f>
        <v>6.96141479099679028</v>
      </c>
      <c r="J152" t="n">
        <v>13.9710610932476005</v>
      </c>
    </row>
    <row r="153" spans="1:5">
      <c r="A153" t="s">
        <v>66</v>
      </c>
      <c r="B153">
        <f>(D153+0.00068873)/0.062194</f>
        <v>7.24649853683635037</v>
      </c>
      <c r="C153" s="49" t="n">
        <v>0.507000000000000028</v>
      </c>
      <c r="D153">
        <f>C153-0.057</f>
        <v>0.45</v>
      </c>
      <c r="E153">
        <f>(D153/0.20526)*3.3</f>
        <v>7.23472668810289044</v>
      </c>
    </row>
    <row r="154" spans="1:5">
      <c r="A154" t="s">
        <v>66</v>
      </c>
      <c r="B154">
        <f>(D154+0.00068873)/0.062194</f>
        <v>7.69670273659839044</v>
      </c>
      <c r="C154" s="49" t="n">
        <v>0.535000000000000053</v>
      </c>
      <c r="D154">
        <f>C154-0.057</f>
        <v>0.477999999999999936</v>
      </c>
      <c r="E154">
        <f>(D154/0.20526)*3.3</f>
        <v>7.68488745980705978</v>
      </c>
    </row>
    <row r="155" spans="1:5">
      <c r="A155" t="s">
        <v>67</v>
      </c>
      <c r="B155">
        <f>(D155+0.00068873)/0.062194</f>
        <v>8.30769415056115079</v>
      </c>
      <c r="C155" s="49" t="n">
        <v>0.572999999999999954</v>
      </c>
      <c r="D155">
        <f>C155-0.057</f>
        <v>0.516000000000000014</v>
      </c>
      <c r="E155">
        <f>(D155/0.20526)*3.3</f>
        <v>8.29581993569131981</v>
      </c>
    </row>
    <row r="156" spans="1:5">
      <c r="A156" t="s">
        <v>67</v>
      </c>
      <c r="B156">
        <f>(D156+0.00068873)/0.062194</f>
        <v>8.38808775766150916</v>
      </c>
      <c r="C156" s="49" t="n">
        <v>0.577999999999999847</v>
      </c>
      <c r="D156">
        <f>C156-0.057</f>
        <v>0.520999999999999996</v>
      </c>
      <c r="E156">
        <f>(D156/0.20526)*3.3</f>
        <v>8.37620578778135005</v>
      </c>
    </row>
    <row r="157" spans="1:5">
      <c r="A157" t="s">
        <v>67</v>
      </c>
      <c r="B157">
        <f>(D157+0.00068873)/0.062194</f>
        <v>8.17906437920056995</v>
      </c>
      <c r="C157" s="49" t="n">
        <v>0.564999999999999947</v>
      </c>
      <c r="D157">
        <f>C157-0.057</f>
        <v>0.508000000000000007</v>
      </c>
      <c r="E157">
        <f>(D157/0.20526)*3.3</f>
        <v>8.16720257234726077</v>
      </c>
    </row>
    <row r="158" spans="1:5">
      <c r="A158" t="s">
        <v>68</v>
      </c>
      <c r="B158">
        <f>(D158+0.00068873)/0.062194</f>
        <v>8.14690693636041985</v>
      </c>
      <c r="C158" s="49" t="n">
        <v>0.562999999999999901</v>
      </c>
      <c r="D158">
        <f>C158-0.057</f>
        <v>0.50600000000000005</v>
      </c>
      <c r="E158">
        <f>(D158/0.20526)*3.3</f>
        <v>8.13504823151126999</v>
      </c>
    </row>
    <row r="159" spans="1:21">
      <c r="A159" t="s">
        <v>68</v>
      </c>
      <c r="B159">
        <f>(D159+0.00068873)/0.062194</f>
        <v>9.0312366144644205</v>
      </c>
      <c r="C159" s="49" t="n">
        <v>0.617999999999999972</v>
      </c>
      <c r="D159">
        <f>C159-0.057</f>
        <v>0.561000000000000032</v>
      </c>
      <c r="E159">
        <f>(D159/0.20526)*3.3</f>
        <v>9.01929260450160086</v>
      </c>
      <c r="P159" s="49" t="n">
        <v>0.068000000000000016</v>
      </c>
      <c r="Q159" s="49" t="n">
        <v>0.0700000000000000089</v>
      </c>
      <c r="R159" s="49" t="n">
        <v>0.0640000000000000036</v>
      </c>
      <c r="S159" s="49" t="n">
        <v>0.0570000000000000107</v>
      </c>
      <c r="T159" s="49" t="n">
        <v>0.0509999999999999964</v>
      </c>
      <c r="U159" s="49" t="n">
        <v>0.0560000000000000053</v>
      </c>
    </row>
    <row r="160" spans="1:21">
      <c r="A160" t="s">
        <v>68</v>
      </c>
      <c r="B160">
        <f>(D160+0.00068873)/0.062194</f>
        <v>8.16298565778049934</v>
      </c>
      <c r="C160" s="49" t="n">
        <v>0.563999999999999968</v>
      </c>
      <c r="D160">
        <f>C160-0.057</f>
        <v>0.507000000000000028</v>
      </c>
      <c r="E160">
        <f>(D160/0.20526)*3.3</f>
        <v>8.15112540192924939</v>
      </c>
      <c r="F160" s="49"/>
      <c r="G160" s="49"/>
      <c r="P160" s="49" t="n">
        <v>0.0509999999999999964</v>
      </c>
      <c r="Q160" s="49" t="n">
        <v>0.0560000000000000053</v>
      </c>
      <c r="R160" s="49" t="n">
        <v>0.0589999999999999947</v>
      </c>
      <c r="S160" s="49" t="n">
        <v>0.0469999999999999929</v>
      </c>
      <c r="T160" s="49" t="n">
        <v>0.0609999999999999964</v>
      </c>
      <c r="U160" s="49" t="n">
        <v>0.0490000000000000036</v>
      </c>
    </row>
    <row r="161" spans="1:5">
      <c r="A161" t="s">
        <v>69</v>
      </c>
      <c r="B161">
        <f>(D161+0.00068873)/0.062194</f>
        <v>9.54575569990674921</v>
      </c>
      <c r="C161" s="49" t="n">
        <v>0.65</v>
      </c>
      <c r="D161">
        <f>C161-0.057</f>
        <v>0.592999999999999972</v>
      </c>
      <c r="E161">
        <f>(D161/0.20526)*3.3</f>
        <v>9.53376205787781927</v>
      </c>
    </row>
    <row r="162" spans="1:7">
      <c r="A162" t="s">
        <v>69</v>
      </c>
      <c r="B162">
        <f>(D162+0.00068873)/0.062194</f>
        <v>9.56183442132681982</v>
      </c>
      <c r="C162" s="49" t="n">
        <v>0.650999999999999979</v>
      </c>
      <c r="D162">
        <f>C162-0.057</f>
        <v>0.59399999999999995</v>
      </c>
      <c r="E162">
        <f>(D162/0.20526)*3.3</f>
        <v>9.54983922829583065</v>
      </c>
      <c r="F162" s="49"/>
      <c r="G162" s="49"/>
    </row>
    <row r="163" spans="1:12">
      <c r="A163" t="s">
        <v>69</v>
      </c>
      <c r="B163">
        <f>(D163+0.00068873)/0.062194</f>
        <v>11.0249980705533996</v>
      </c>
      <c r="C163" s="49" t="n">
        <v>0.741999999999999993</v>
      </c>
      <c r="D163">
        <f>C163-0.057</f>
        <v>0.685000000000000053</v>
      </c>
      <c r="E163">
        <f>(D163/0.20526)*3.3</f>
        <v>11.0128617363344006</v>
      </c>
      <c r="J163" t="n">
        <v>0</v>
      </c>
      <c r="K163" t="n">
        <v>-0.015</v>
      </c>
      <c r="L163">
        <f>K163-0.057</f>
        <v>-0.0719999999999999929</v>
      </c>
    </row>
    <row r="164" spans="1:12">
      <c r="A164" t="s">
        <v>70</v>
      </c>
      <c r="B164">
        <f>(D164+0.00068873)/0.062194</f>
        <v>10.5908725922115003</v>
      </c>
      <c r="C164" s="49" t="n">
        <v>0.714999999999999947</v>
      </c>
      <c r="D164">
        <f>C164-0.057</f>
        <v>0.658000000000000007</v>
      </c>
      <c r="E164">
        <f>(D164/0.20526)*3.3</f>
        <v>10.5787781350482</v>
      </c>
      <c r="J164" t="n">
        <v>0</v>
      </c>
      <c r="K164" t="n">
        <v>-0.004</v>
      </c>
      <c r="L164">
        <f>K164-0.057</f>
        <v>-0.0609999999999999964</v>
      </c>
    </row>
    <row r="165" spans="1:12">
      <c r="A165" t="s">
        <v>70</v>
      </c>
      <c r="B165">
        <f>(D165+0.00068873)/0.062194</f>
        <v>11.5716745988358998</v>
      </c>
      <c r="C165" s="49" t="n">
        <v>0.77599999999999989</v>
      </c>
      <c r="D165">
        <f>C165-0.057</f>
        <v>0.71899999999999995</v>
      </c>
      <c r="E165">
        <f>(D165/0.20526)*3.3</f>
        <v>11.5594855305466009</v>
      </c>
      <c r="J165" t="n">
        <v>0</v>
      </c>
      <c r="K165" t="n">
        <v>-0.0140000000000000018</v>
      </c>
      <c r="L165">
        <f>K165-0.057</f>
        <v>-0.0709999999999999964</v>
      </c>
    </row>
    <row r="166" spans="1:12">
      <c r="A166" t="s">
        <v>70</v>
      </c>
      <c r="B166">
        <f>(D166+0.00068873)/0.062194</f>
        <v>10.2371407209699008</v>
      </c>
      <c r="C166" s="49" t="n">
        <v>0.692999999999999972</v>
      </c>
      <c r="D166">
        <f>C166-0.057</f>
        <v>0.636000000000000032</v>
      </c>
      <c r="E166">
        <f>(D166/0.20526)*3.3</f>
        <v>10.2250803858521007</v>
      </c>
      <c r="J166" t="n">
        <v>0</v>
      </c>
      <c r="K166" t="n">
        <v>-0.0160000000000000009</v>
      </c>
      <c r="L166">
        <f>K166-0.057</f>
        <v>-0.0729999999999999982</v>
      </c>
    </row>
    <row r="167" spans="1:12">
      <c r="A167" s="57" t="s">
        <v>71</v>
      </c>
      <c r="B167">
        <f>(D167+0.00068873)/0.062194</f>
        <v>12.6811063768208996</v>
      </c>
      <c r="C167" s="58" t="n">
        <v>0.844999999999999929</v>
      </c>
      <c r="D167">
        <f>C167-0.057</f>
        <v>0.788000000000000078</v>
      </c>
      <c r="E167" s="57">
        <f>(D167/0.20526)*3.3</f>
        <v>12.6688102893890999</v>
      </c>
      <c r="J167" t="n">
        <v>0</v>
      </c>
      <c r="K167" t="n">
        <v>0</v>
      </c>
      <c r="L167">
        <f>K167-0.057</f>
        <v>-0.0570000000000000107</v>
      </c>
    </row>
    <row r="168" spans="1:12">
      <c r="A168" s="57" t="s">
        <v>71</v>
      </c>
      <c r="B168">
        <f>(D168+0.00068873)/0.062194</f>
        <v>12.4881617197800008</v>
      </c>
      <c r="C168" s="58" t="n">
        <v>0.833000000000000007</v>
      </c>
      <c r="D168">
        <f>C168-0.057</f>
        <v>0.775999999999999979</v>
      </c>
      <c r="E168" s="57">
        <f>(D168/0.20526)*3.3</f>
        <v>12.4758842443730007</v>
      </c>
      <c r="J168" t="n">
        <v>0</v>
      </c>
      <c r="K168" t="n">
        <v>-0.0119999999999999996</v>
      </c>
      <c r="L168">
        <f>K168-0.057</f>
        <v>-0.0690000000000000036</v>
      </c>
    </row>
    <row r="169" spans="1:12">
      <c r="A169" s="57" t="s">
        <v>71</v>
      </c>
      <c r="B169">
        <f>(D169+0.00068873)/0.062194</f>
        <v>15.5431187895938994</v>
      </c>
      <c r="C169" s="58" t="n">
        <v>1.02299999999999991</v>
      </c>
      <c r="D169">
        <f>C169-0.057</f>
        <v>0.966000000000000014</v>
      </c>
      <c r="E169" s="57">
        <f>(D169/0.20526)*3.3</f>
        <v>15.5305466237941996</v>
      </c>
      <c r="J169" t="n">
        <v>0</v>
      </c>
      <c r="K169" t="n">
        <v>-0.001</v>
      </c>
      <c r="L169">
        <f>K169-0.057</f>
        <v>-0.0580000000000000071</v>
      </c>
    </row>
    <row r="170" spans="1:12">
      <c r="A170" t="s">
        <v>72</v>
      </c>
      <c r="B170">
        <f>(D170+0.00068873)/0.062194</f>
        <v>13.0509169694825999</v>
      </c>
      <c r="C170" s="49" t="n">
        <v>0.867999999999999972</v>
      </c>
      <c r="D170">
        <f>C170-0.057</f>
        <v>0.811000000000000121</v>
      </c>
      <c r="E170">
        <f>(D170/0.20526)*3.3</f>
        <v>13.0385852090031999</v>
      </c>
      <c r="J170" t="n">
        <v>0</v>
      </c>
      <c r="K170" t="n">
        <v>0.0270000000000000018</v>
      </c>
      <c r="L170">
        <f>K170-0.057</f>
        <v>-0.03</v>
      </c>
    </row>
    <row r="171" spans="1:12">
      <c r="A171" t="s">
        <v>72</v>
      </c>
      <c r="B171">
        <f>(D171+0.00068873)/0.062194</f>
        <v>14.5140806187091993</v>
      </c>
      <c r="C171" s="49" t="n">
        <v>0.958999999999999986</v>
      </c>
      <c r="D171">
        <f>C171-0.057</f>
        <v>0.901999999999999957</v>
      </c>
      <c r="E171">
        <f>(D171/0.20526)*3.3</f>
        <v>14.5016077170418001</v>
      </c>
      <c r="J171" t="n">
        <v>0</v>
      </c>
      <c r="K171" t="n">
        <v>0.003</v>
      </c>
      <c r="L171">
        <f>K171-0.057</f>
        <v>-0.0540000000000000036</v>
      </c>
    </row>
    <row r="172" spans="1:12">
      <c r="A172" t="s">
        <v>72</v>
      </c>
      <c r="B172">
        <f>(D172+0.00068873)/0.062194</f>
        <v>13.5011211692446</v>
      </c>
      <c r="C172" s="49" t="n">
        <v>0.896000000000000085</v>
      </c>
      <c r="D172">
        <f>C172-0.057</f>
        <v>0.839000000000000057</v>
      </c>
      <c r="E172">
        <f>(D172/0.20526)*3.3</f>
        <v>13.4887459807073995</v>
      </c>
      <c r="J172" t="n">
        <v>0</v>
      </c>
      <c r="K172" t="n">
        <v>0.015</v>
      </c>
      <c r="L172">
        <f>K172-0.057</f>
        <v>-0.0420000000000000018</v>
      </c>
    </row>
    <row r="173" spans="1:12">
      <c r="A173" s="57" t="s">
        <v>73</v>
      </c>
      <c r="B173">
        <f>(D173+0.00068873)/0.062194</f>
        <v>15.8968506608355007</v>
      </c>
      <c r="C173" s="58" t="n">
        <v>1.04499999999999993</v>
      </c>
      <c r="D173">
        <f>C173-0.057</f>
        <v>0.987999999999999901</v>
      </c>
      <c r="E173" s="57">
        <f>(D173/0.20526)*3.3</f>
        <v>15.8842443729903007</v>
      </c>
      <c r="J173" t="n">
        <v>0</v>
      </c>
      <c r="K173" t="n">
        <v>0.01</v>
      </c>
      <c r="L173">
        <f>K173-0.057</f>
        <v>-0.0469999999999999929</v>
      </c>
    </row>
    <row r="174" spans="1:12">
      <c r="A174" s="57" t="s">
        <v>73</v>
      </c>
      <c r="B174">
        <f>(D174+0.00068873)/0.062194</f>
        <v>13.9834828118468</v>
      </c>
      <c r="C174" s="58" t="n">
        <v>0.925999999999999979</v>
      </c>
      <c r="D174">
        <f>C174-0.057</f>
        <v>0.86899999999999995</v>
      </c>
      <c r="E174" s="57">
        <f>(D174/0.20526)*3.3</f>
        <v>13.9710610932476005</v>
      </c>
      <c r="J174" t="n">
        <v>0</v>
      </c>
      <c r="K174" t="n">
        <v>0.002</v>
      </c>
      <c r="L174">
        <f>K174-0.057</f>
        <v>-0.055</v>
      </c>
    </row>
    <row r="175" spans="1:12">
      <c r="A175" s="57" t="s">
        <v>73</v>
      </c>
      <c r="B175">
        <f>(D175+0.00068873)/0.062194</f>
        <v>14.5462380615492997</v>
      </c>
      <c r="C175" s="58" t="n">
        <v>0.960999999999999943</v>
      </c>
      <c r="D175">
        <f>C175-0.057</f>
        <v>0.904000000000000092</v>
      </c>
      <c r="E175" s="57">
        <f>(D175/0.20526)*3.3</f>
        <v>14.5337620578777997</v>
      </c>
      <c r="J175" t="n">
        <v>1</v>
      </c>
      <c r="K175" t="n">
        <v>0.0439999999999999947</v>
      </c>
      <c r="L175">
        <f>K175-0.057</f>
        <v>-0.0130000000000000004</v>
      </c>
    </row>
    <row r="176" spans="1:12">
      <c r="A176" t="s">
        <v>74</v>
      </c>
      <c r="B176">
        <f>(D176+0.00068873)/0.062194</f>
        <v>0.0432313406437920023</v>
      </c>
      <c r="C176" s="49" t="n">
        <v>0.0589999999999999947</v>
      </c>
      <c r="D176">
        <f>C176-0.057</f>
        <v>0.002</v>
      </c>
      <c r="E176">
        <f>(D176/0.20526)*3.3</f>
        <v>0.0321543408360139971</v>
      </c>
      <c r="J176" t="n">
        <v>1</v>
      </c>
      <c r="K176" t="n">
        <v>0.0379999999999999982</v>
      </c>
      <c r="L176">
        <f>K176-0.057</f>
        <v>-0.019</v>
      </c>
    </row>
    <row r="177" spans="1:12">
      <c r="A177" t="s">
        <v>74</v>
      </c>
      <c r="B177">
        <f>(D177+0.00068873)/0.062194</f>
        <v>-0.0853984307167890044</v>
      </c>
      <c r="C177" s="49" t="n">
        <v>0.0509999999999999964</v>
      </c>
      <c r="D177">
        <f>C177-0.057</f>
        <v>-0.006</v>
      </c>
      <c r="E177">
        <f>(D177/0.20526)*3.3</f>
        <v>-0.0964630225080389891</v>
      </c>
      <c r="J177" t="n">
        <v>1</v>
      </c>
      <c r="K177" t="n">
        <v>0.0410000000000000053</v>
      </c>
      <c r="L177">
        <f>K177-0.057</f>
        <v>-0.0160000000000000009</v>
      </c>
    </row>
    <row r="178" spans="1:12">
      <c r="A178" t="s">
        <v>74</v>
      </c>
      <c r="B178">
        <f>(D178+0.00068873)/0.062194</f>
        <v>0.0271526192237189967</v>
      </c>
      <c r="C178" s="49" t="n">
        <v>0.0580000000000000071</v>
      </c>
      <c r="D178">
        <f>C178-0.057</f>
        <v>0.001</v>
      </c>
      <c r="E178">
        <f>(D178/0.20526)*3.3</f>
        <v>0.0160771704180050001</v>
      </c>
      <c r="J178" t="n">
        <v>2</v>
      </c>
      <c r="K178" t="n">
        <v>0.1</v>
      </c>
      <c r="L178">
        <f>K178-0.057</f>
        <v>0.0429999999999999893</v>
      </c>
    </row>
    <row r="179" spans="1:12">
      <c r="A179" t="s">
        <v>75</v>
      </c>
      <c r="B179">
        <f>(D179+0.00068873)/0.062194</f>
        <v>1.04011206868830008</v>
      </c>
      <c r="C179" s="49" t="n">
        <v>0.120999999999999996</v>
      </c>
      <c r="D179">
        <f>C179-0.057</f>
        <v>0.0640000000000000036</v>
      </c>
      <c r="E179">
        <f>(D179/0.20526)*3.3</f>
        <v>1.02893890675240995</v>
      </c>
      <c r="J179" t="n">
        <v>2</v>
      </c>
      <c r="K179" t="n">
        <v>0.0980000000000000071</v>
      </c>
      <c r="L179">
        <f>K179-0.057</f>
        <v>0.0410000000000000053</v>
      </c>
    </row>
    <row r="180" spans="1:12">
      <c r="A180" t="s">
        <v>75</v>
      </c>
      <c r="B180">
        <f>(D180+0.00068873)/0.062194</f>
        <v>0.927561018747788957</v>
      </c>
      <c r="C180" s="49" t="n">
        <v>0.114000000000000012</v>
      </c>
      <c r="D180">
        <f>C180-0.057</f>
        <v>0.0570000000000000107</v>
      </c>
      <c r="E180">
        <f>(D180/0.20526)*3.3</f>
        <v>0.916398713826366951</v>
      </c>
      <c r="J180" t="n">
        <v>2</v>
      </c>
      <c r="K180" t="n">
        <v>0.105000000000000004</v>
      </c>
      <c r="L180">
        <f>K180-0.057</f>
        <v>0.0479999999999999982</v>
      </c>
    </row>
    <row r="181" spans="1:12">
      <c r="A181" t="s">
        <v>75</v>
      </c>
      <c r="B181">
        <f>(D181+0.00068873)/0.062194</f>
        <v>0.975797183008006996</v>
      </c>
      <c r="C181" s="49" t="n">
        <v>0.117000000000000015</v>
      </c>
      <c r="D181">
        <f>C181-0.057</f>
        <v>0.06</v>
      </c>
      <c r="E181">
        <f>(D181/0.20526)*3.3</f>
        <v>0.964630225080387049</v>
      </c>
      <c r="J181" t="n">
        <v>3</v>
      </c>
      <c r="K181" t="n">
        <v>0.189000000000000021</v>
      </c>
      <c r="L181">
        <f>K181-0.057</f>
        <v>0.132000000000000006</v>
      </c>
    </row>
    <row r="182" spans="1:12">
      <c r="A182" t="s">
        <v>76</v>
      </c>
      <c r="B182">
        <f>(D182+0.00068873)/0.062194</f>
        <v>2.19778001093352993</v>
      </c>
      <c r="C182" s="49" t="n">
        <v>0.193000000000000007</v>
      </c>
      <c r="D182">
        <f>C182-0.057</f>
        <v>0.13600000000000001</v>
      </c>
      <c r="E182">
        <f>(D182/0.20526)*3.3</f>
        <v>2.18649517684887984</v>
      </c>
      <c r="J182" t="n">
        <v>3</v>
      </c>
      <c r="K182" t="n">
        <v>0.157000000000000011</v>
      </c>
      <c r="L182">
        <f>K182-0.057</f>
        <v>0.1</v>
      </c>
    </row>
    <row r="183" spans="1:12">
      <c r="A183" t="s">
        <v>76</v>
      </c>
      <c r="B183">
        <f>(D183+0.00068873)/0.062194</f>
        <v>1.39384393992990008</v>
      </c>
      <c r="C183" s="49" t="n">
        <v>0.142999999999999989</v>
      </c>
      <c r="D183">
        <f>C183-0.057</f>
        <v>0.0859999999999999787</v>
      </c>
      <c r="E183">
        <f>(D183/0.20526)*3.3</f>
        <v>1.3826366559485499</v>
      </c>
      <c r="J183" t="n">
        <v>3</v>
      </c>
      <c r="K183" t="n">
        <v>0.163000000000000007</v>
      </c>
      <c r="L183">
        <f>K183-0.057</f>
        <v>0.106000000000000005</v>
      </c>
    </row>
    <row r="184" spans="1:12">
      <c r="A184" t="s">
        <v>76</v>
      </c>
      <c r="B184">
        <f>(D184+0.00068873)/0.062194</f>
        <v>2.31033106087404017</v>
      </c>
      <c r="C184" s="49" t="n">
        <v>0.2</v>
      </c>
      <c r="D184">
        <f>C184-0.057</f>
        <v>0.142999999999999989</v>
      </c>
      <c r="E184">
        <f>(D184/0.20526)*3.3</f>
        <v>2.29903536977491996</v>
      </c>
      <c r="J184" t="n">
        <v>4</v>
      </c>
      <c r="K184" t="n">
        <v>0.204999999999999982</v>
      </c>
      <c r="L184">
        <f>K184-0.057</f>
        <v>0.147999999999999998</v>
      </c>
    </row>
    <row r="185" spans="1:12">
      <c r="A185" t="s">
        <v>77</v>
      </c>
      <c r="B185">
        <f>(D185+0.00068873)/0.062194</f>
        <v>2.21385873235360009</v>
      </c>
      <c r="C185" s="49" t="n">
        <v>0.193999999999999986</v>
      </c>
      <c r="D185">
        <f>C185-0.057</f>
        <v>0.137000000000000011</v>
      </c>
      <c r="E185">
        <f>(D185/0.20526)*3.3</f>
        <v>2.20257234726688012</v>
      </c>
      <c r="J185" t="n">
        <v>4</v>
      </c>
      <c r="K185" t="n">
        <v>0.23400000000000003</v>
      </c>
      <c r="L185">
        <f>K185-0.057</f>
        <v>0.177000000000000002</v>
      </c>
    </row>
    <row r="186" spans="1:12">
      <c r="A186" t="s">
        <v>77</v>
      </c>
      <c r="B186">
        <f>(D186+0.00068873)/0.062194</f>
        <v>2.48719699649483994</v>
      </c>
      <c r="C186" s="49" t="n">
        <v>0.210999999999999988</v>
      </c>
      <c r="D186">
        <f>C186-0.057</f>
        <v>0.154000000000000004</v>
      </c>
      <c r="E186">
        <f>(D186/0.20526)*3.3</f>
        <v>2.47588424437299004</v>
      </c>
      <c r="J186" t="n">
        <v>4</v>
      </c>
      <c r="K186" t="n">
        <v>0.220000000000000018</v>
      </c>
      <c r="L186">
        <f>K186-0.057</f>
        <v>0.163000000000000007</v>
      </c>
    </row>
    <row r="187" spans="1:12">
      <c r="A187" t="s">
        <v>77</v>
      </c>
      <c r="B187">
        <f>(D187+0.00068873)/0.062194</f>
        <v>2.43896083223462012</v>
      </c>
      <c r="C187" s="49" t="n">
        <v>0.208000000000000007</v>
      </c>
      <c r="D187">
        <f>C187-0.057</f>
        <v>0.150999999999999996</v>
      </c>
      <c r="E187">
        <f>(D187/0.20526)*3.3</f>
        <v>2.42765273311897012</v>
      </c>
      <c r="J187" t="n">
        <v>5</v>
      </c>
      <c r="K187" t="n">
        <v>0.283999999999999986</v>
      </c>
      <c r="L187">
        <f>K187-0.057</f>
        <v>0.227000000000000002</v>
      </c>
    </row>
    <row r="188" spans="1:12">
      <c r="A188" t="s">
        <v>78</v>
      </c>
      <c r="B188">
        <f>(D188+0.00068873)/0.062194</f>
        <v>3.19466073897803993</v>
      </c>
      <c r="C188" s="49" t="n">
        <v>0.254999999999999982</v>
      </c>
      <c r="D188">
        <f>C188-0.057</f>
        <v>0.198000000000000007</v>
      </c>
      <c r="E188">
        <f>(D188/0.20526)*3.3</f>
        <v>3.18327974276526993</v>
      </c>
      <c r="J188" t="n">
        <v>5</v>
      </c>
      <c r="K188" t="n">
        <v>0.298000000000000007</v>
      </c>
      <c r="L188">
        <f>K188-0.057</f>
        <v>0.241000000000000014</v>
      </c>
    </row>
    <row r="189" spans="1:12">
      <c r="A189" t="s">
        <v>78</v>
      </c>
      <c r="B189">
        <f>(D189+0.00068873)/0.062194</f>
        <v>3.78957343152073012</v>
      </c>
      <c r="C189" s="49" t="n">
        <v>0.291999999999999993</v>
      </c>
      <c r="D189">
        <f>C189-0.057</f>
        <v>0.234999999999999964</v>
      </c>
      <c r="E189">
        <f>(D189/0.20526)*3.3</f>
        <v>3.77813504823149993</v>
      </c>
      <c r="J189" t="n">
        <v>5</v>
      </c>
      <c r="K189" t="n">
        <v>0.318999999999999995</v>
      </c>
      <c r="L189">
        <f>K189-0.057</f>
        <v>0.262000000000000011</v>
      </c>
    </row>
    <row r="190" spans="1:12">
      <c r="A190" t="s">
        <v>78</v>
      </c>
      <c r="B190">
        <f>(D190+0.00068873)/0.062194</f>
        <v>3.91820320288131008</v>
      </c>
      <c r="C190" s="49" t="n">
        <v>0.3</v>
      </c>
      <c r="D190">
        <f>C190-0.057</f>
        <v>0.242999999999999972</v>
      </c>
      <c r="E190">
        <f>(D190/0.20526)*3.3</f>
        <v>3.90675241157555995</v>
      </c>
      <c r="J190" t="n">
        <v>6</v>
      </c>
      <c r="K190" t="n">
        <v>0.370999999999999996</v>
      </c>
      <c r="L190">
        <f>K190-0.057</f>
        <v>0.314000000000000012</v>
      </c>
    </row>
    <row r="191" spans="1:12">
      <c r="A191" t="s">
        <v>79</v>
      </c>
      <c r="B191">
        <f>(D191+0.00068873)/0.062194</f>
        <v>7.80925378653889979</v>
      </c>
      <c r="C191" s="49" t="n">
        <v>0.541999999999999993</v>
      </c>
      <c r="D191">
        <f>C191-0.057</f>
        <v>0.484999999999999964</v>
      </c>
      <c r="E191">
        <f>(D191/0.20526)*3.3</f>
        <v>7.79742765273311988</v>
      </c>
      <c r="J191" t="n">
        <v>6</v>
      </c>
      <c r="K191" t="n">
        <v>0.363999999999999968</v>
      </c>
      <c r="L191">
        <f>K191-0.057</f>
        <v>0.306999999999999984</v>
      </c>
    </row>
    <row r="192" spans="1:12">
      <c r="A192" t="s">
        <v>79</v>
      </c>
      <c r="B192">
        <f>(D192+0.00068873)/0.062194</f>
        <v>5.26881580216740986</v>
      </c>
      <c r="C192" s="49" t="n">
        <v>0.383999999999999986</v>
      </c>
      <c r="D192">
        <f>C192-0.057</f>
        <v>0.327000000000000002</v>
      </c>
      <c r="E192">
        <f>(D192/0.20526)*3.3</f>
        <v>5.25723472668811009</v>
      </c>
      <c r="J192" t="n">
        <v>6</v>
      </c>
      <c r="K192" t="n">
        <v>0.354000000000000004</v>
      </c>
      <c r="L192">
        <f>K192-0.057</f>
        <v>0.296999999999999975</v>
      </c>
    </row>
    <row r="193" spans="1:12">
      <c r="A193" t="s">
        <v>79</v>
      </c>
      <c r="B193">
        <f>(D193+0.00068873)/0.062194</f>
        <v>3.37152667459884015</v>
      </c>
      <c r="C193" s="49" t="n">
        <v>0.266000000000000014</v>
      </c>
      <c r="D193">
        <f>C193-0.057</f>
        <v>0.208999999999999986</v>
      </c>
      <c r="E193">
        <f>(D193/0.20526)*3.3</f>
        <v>3.36012861736334978</v>
      </c>
      <c r="J193" t="n">
        <v>7</v>
      </c>
      <c r="K193" t="n">
        <v>0.375999999999999979</v>
      </c>
      <c r="L193">
        <f>K193-0.057</f>
        <v>0.318999999999999995</v>
      </c>
    </row>
    <row r="194" spans="1:12">
      <c r="A194" t="s">
        <v>80</v>
      </c>
      <c r="B194">
        <f>(D194+0.00068873)/0.062194</f>
        <v>5.46176045920828024</v>
      </c>
      <c r="C194" s="49" t="n">
        <v>0.395999999999999996</v>
      </c>
      <c r="D194">
        <f>C194-0.057</f>
        <v>0.339000000000000012</v>
      </c>
      <c r="E194">
        <f>(D194/0.20526)*3.3</f>
        <v>5.45016077170418978</v>
      </c>
      <c r="J194" t="n">
        <v>7</v>
      </c>
      <c r="K194" t="n">
        <v>0.417999999999999972</v>
      </c>
      <c r="L194">
        <f>K194-0.057</f>
        <v>0.360999999999999988</v>
      </c>
    </row>
    <row r="195" spans="1:12">
      <c r="A195" t="s">
        <v>80</v>
      </c>
      <c r="B195">
        <f>(D195+0.00068873)/0.062194</f>
        <v>5.15626475222689962</v>
      </c>
      <c r="C195" s="49" t="n">
        <v>0.377000000000000002</v>
      </c>
      <c r="D195">
        <f>C195-0.057</f>
        <v>0.320000000000000018</v>
      </c>
      <c r="E195">
        <f>(D195/0.20526)*3.3</f>
        <v>5.14469453376205976</v>
      </c>
      <c r="J195" t="n">
        <v>7</v>
      </c>
      <c r="K195" t="n">
        <v>0.441999999999999993</v>
      </c>
      <c r="L195">
        <f>K195-0.057</f>
        <v>0.385</v>
      </c>
    </row>
    <row r="196" spans="1:12">
      <c r="A196" t="s">
        <v>80</v>
      </c>
      <c r="B196">
        <f>(D196+0.00068873)/0.062194</f>
        <v>1.81189069685179014</v>
      </c>
      <c r="C196" s="49" t="n">
        <v>0.169000000000000039</v>
      </c>
      <c r="D196">
        <f>C196-0.057</f>
        <v>0.112000000000000011</v>
      </c>
      <c r="E196">
        <f>(D196/0.20526)*3.3</f>
        <v>1.80064308681672003</v>
      </c>
      <c r="J196" t="n">
        <v>8</v>
      </c>
      <c r="K196" t="n">
        <v>0.450999999999999979</v>
      </c>
      <c r="L196">
        <f>K196-0.057</f>
        <v>0.394000000000000039</v>
      </c>
    </row>
    <row r="197" spans="1:12">
      <c r="A197" t="s">
        <v>81</v>
      </c>
      <c r="B197">
        <f>(D197+0.00068873)/0.062194</f>
        <v>6.18530292311154994</v>
      </c>
      <c r="C197" s="49" t="n">
        <v>0.441000000000000014</v>
      </c>
      <c r="D197">
        <f>C197-0.057</f>
        <v>0.383999999999999986</v>
      </c>
      <c r="E197">
        <f>(D197/0.20526)*3.3</f>
        <v>6.17363344051446017</v>
      </c>
      <c r="J197" t="n">
        <v>8</v>
      </c>
      <c r="K197" t="n">
        <v>0.536000000000000032</v>
      </c>
      <c r="L197">
        <f>K197-0.057</f>
        <v>0.479000000000000004</v>
      </c>
    </row>
    <row r="198" spans="1:12">
      <c r="A198" t="s">
        <v>81</v>
      </c>
      <c r="B198">
        <f>(D198+0.00068873)/0.062194</f>
        <v>4.97939881660610961</v>
      </c>
      <c r="C198" s="49" t="n">
        <v>0.366000000000000014</v>
      </c>
      <c r="D198">
        <f>C198-0.057</f>
        <v>0.308999999999999986</v>
      </c>
      <c r="E198">
        <f>(D198/0.20526)*3.3</f>
        <v>4.96784565916398968</v>
      </c>
      <c r="J198" t="n">
        <v>8</v>
      </c>
      <c r="K198" t="n">
        <v>0.569999999999999929</v>
      </c>
      <c r="L198">
        <f>K198-0.057</f>
        <v>0.512999999999999989</v>
      </c>
    </row>
    <row r="199" spans="1:12">
      <c r="A199" t="s">
        <v>81</v>
      </c>
      <c r="B199">
        <f>(D199+0.00068873)/0.062194</f>
        <v>8.85437067884362072</v>
      </c>
      <c r="C199" s="49" t="n">
        <v>0.607000000000000028</v>
      </c>
      <c r="D199">
        <f>C199-0.057</f>
        <v>0.55</v>
      </c>
      <c r="E199">
        <f>(D199/0.20526)*3.3</f>
        <v>8.84244372990353078</v>
      </c>
      <c r="J199" t="n">
        <v>9</v>
      </c>
      <c r="K199" t="n">
        <v>0.536000000000000032</v>
      </c>
      <c r="L199">
        <f>K199-0.057</f>
        <v>0.479000000000000004</v>
      </c>
    </row>
    <row r="200" spans="1:12">
      <c r="A200" t="s">
        <v>82</v>
      </c>
      <c r="B200">
        <f>(D200+0.00068873)/0.062194</f>
        <v>9.97988117824871068</v>
      </c>
      <c r="C200" s="49" t="n">
        <v>0.677000000000000046</v>
      </c>
      <c r="D200">
        <f>C200-0.057</f>
        <v>0.620000000000000018</v>
      </c>
      <c r="E200">
        <f>(D200/0.20526)*3.3</f>
        <v>9.9678456591639808</v>
      </c>
      <c r="J200" t="n">
        <v>9</v>
      </c>
      <c r="K200" t="n">
        <v>0.533999999999999986</v>
      </c>
      <c r="L200">
        <f>K200-0.057</f>
        <v>0.476999999999999957</v>
      </c>
    </row>
    <row r="201" spans="1:12">
      <c r="A201" t="s">
        <v>82</v>
      </c>
      <c r="B201">
        <f>(D201+0.00068873)/0.062194</f>
        <v>8.29161542914108018</v>
      </c>
      <c r="C201" s="49" t="n">
        <v>0.571999999999999975</v>
      </c>
      <c r="D201">
        <f>C201-0.057</f>
        <v>0.515000000000000036</v>
      </c>
      <c r="E201">
        <f>(D201/0.20526)*3.3</f>
        <v>8.27974276527331021</v>
      </c>
      <c r="J201" t="n">
        <v>9</v>
      </c>
      <c r="K201" t="n">
        <v>0.589999999999999947</v>
      </c>
      <c r="L201">
        <f>K201-0.057</f>
        <v>0.533000000000000007</v>
      </c>
    </row>
    <row r="202" spans="1:12">
      <c r="A202" t="s">
        <v>82</v>
      </c>
      <c r="B202">
        <f>(D202+0.00068873)/0.062194</f>
        <v>8.59711113612246081</v>
      </c>
      <c r="C202" s="49" t="n">
        <v>0.591000000000000014</v>
      </c>
      <c r="D202">
        <f>C202-0.057</f>
        <v>0.533999999999999986</v>
      </c>
      <c r="E202">
        <f>(D202/0.20526)*3.3</f>
        <v>8.58520900321543934</v>
      </c>
      <c r="J202" t="n">
        <v>10</v>
      </c>
      <c r="K202" t="n">
        <v>0.569999999999999929</v>
      </c>
      <c r="L202">
        <f>K202-0.057</f>
        <v>0.512999999999999989</v>
      </c>
    </row>
    <row r="203" spans="1:12">
      <c r="A203" t="s">
        <v>83</v>
      </c>
      <c r="B203">
        <f>(D203+0.00068873)/0.062194</f>
        <v>8.22730054346079065</v>
      </c>
      <c r="C203" s="49" t="n">
        <v>0.567999999999999972</v>
      </c>
      <c r="D203">
        <f>C203-0.057</f>
        <v>0.511000000000000032</v>
      </c>
      <c r="E203">
        <f>(D203/0.20526)*3.3</f>
        <v>8.21543408360128957</v>
      </c>
      <c r="J203" t="n">
        <v>10</v>
      </c>
      <c r="K203" t="n">
        <v>0.640000000000000036</v>
      </c>
      <c r="L203">
        <f>K203-0.057</f>
        <v>0.583000000000000007</v>
      </c>
    </row>
    <row r="204" spans="1:12">
      <c r="A204" t="s">
        <v>83</v>
      </c>
      <c r="B204">
        <f>(D204+0.00068873)/0.062194</f>
        <v>8.19514310062064055</v>
      </c>
      <c r="C204" s="49" t="n">
        <v>0.565999999999999925</v>
      </c>
      <c r="D204">
        <f>C204-0.057</f>
        <v>0.508999999999999986</v>
      </c>
      <c r="E204">
        <f>(D204/0.20526)*3.3</f>
        <v>8.18327974276527037</v>
      </c>
      <c r="J204" t="n">
        <v>10</v>
      </c>
      <c r="K204" t="n">
        <v>0.601999999999999957</v>
      </c>
      <c r="L204">
        <f>K204-0.057</f>
        <v>0.545000000000000018</v>
      </c>
    </row>
    <row r="205" spans="1:12">
      <c r="A205" t="s">
        <v>83</v>
      </c>
      <c r="B205">
        <f>(D205+0.00068873)/0.062194</f>
        <v>5.60646895198893969</v>
      </c>
      <c r="C205" s="49" t="n">
        <v>0.405000000000000071</v>
      </c>
      <c r="D205">
        <f>C205-0.057</f>
        <v>0.347999999999999954</v>
      </c>
      <c r="E205">
        <f>(D205/0.20526)*3.3</f>
        <v>5.59485530546623</v>
      </c>
      <c r="J205" t="n">
        <v>11</v>
      </c>
      <c r="K205" t="n">
        <v>0.637000000000000011</v>
      </c>
      <c r="L205">
        <f>K205-0.057</f>
        <v>0.579999999999999982</v>
      </c>
    </row>
    <row r="206" spans="1:12">
      <c r="A206" t="s">
        <v>84</v>
      </c>
      <c r="B206">
        <f>(D206+0.00068873)/0.062194</f>
        <v>10.1406683924494008</v>
      </c>
      <c r="C206" s="49" t="n">
        <v>0.687000000000000188</v>
      </c>
      <c r="D206">
        <f>C206-0.057</f>
        <v>0.629999999999999982</v>
      </c>
      <c r="E206">
        <f>(D206/0.20526)*3.3</f>
        <v>10.1286173633440999</v>
      </c>
      <c r="J206" t="n">
        <v>11</v>
      </c>
      <c r="K206" t="n">
        <v>0.69399999999999995</v>
      </c>
      <c r="L206">
        <f>K206-0.057</f>
        <v>0.637000000000000011</v>
      </c>
    </row>
    <row r="207" spans="1:12">
      <c r="A207" t="s">
        <v>84</v>
      </c>
      <c r="B207">
        <f>(D207+0.00068873)/0.062194</f>
        <v>9.24025999292535971</v>
      </c>
      <c r="C207" s="49" t="n">
        <v>0.631000000000000139</v>
      </c>
      <c r="D207">
        <f>C207-0.057</f>
        <v>0.573999999999999932</v>
      </c>
      <c r="E207">
        <f>(D207/0.20526)*3.3</f>
        <v>9.22829581993569015</v>
      </c>
      <c r="J207" t="n">
        <v>11</v>
      </c>
      <c r="K207" t="n">
        <v>0.712999999999999989</v>
      </c>
      <c r="L207">
        <f>K207-0.057</f>
        <v>0.65600000000000005</v>
      </c>
    </row>
    <row r="208" spans="1:12">
      <c r="A208" t="s">
        <v>84</v>
      </c>
      <c r="B208">
        <f>(D208+0.00068873)/0.062194</f>
        <v>9.7065429141074695</v>
      </c>
      <c r="C208" s="49" t="n">
        <v>0.660000000000000142</v>
      </c>
      <c r="D208">
        <f>C208-0.057</f>
        <v>0.602999999999999936</v>
      </c>
      <c r="E208">
        <f>(D208/0.20526)*3.3</f>
        <v>9.69453376205787087</v>
      </c>
      <c r="J208" t="n">
        <v>13</v>
      </c>
      <c r="K208" t="n">
        <v>0.783000000000000007</v>
      </c>
      <c r="L208">
        <f>K208-0.057</f>
        <v>0.725999999999999979</v>
      </c>
    </row>
    <row r="209" spans="1:12">
      <c r="A209" t="s">
        <v>85</v>
      </c>
      <c r="B209">
        <f>(D209+0.00068873)/0.062194</f>
        <v>10.0602747853490992</v>
      </c>
      <c r="C209" s="49" t="n">
        <v>0.682000000000000028</v>
      </c>
      <c r="D209">
        <f>C209-0.057</f>
        <v>0.625</v>
      </c>
      <c r="E209">
        <f>(D209/0.20526)*3.3</f>
        <v>10.0482315112540004</v>
      </c>
      <c r="J209" t="n">
        <v>13</v>
      </c>
      <c r="K209" t="n">
        <v>0.849000000000000021</v>
      </c>
      <c r="L209">
        <f>K209-0.057</f>
        <v>0.791999999999999993</v>
      </c>
    </row>
    <row r="210" spans="1:12">
      <c r="A210" t="s">
        <v>85</v>
      </c>
      <c r="B210">
        <f>(D210+0.00068873)/0.062194</f>
        <v>8.14690693636041985</v>
      </c>
      <c r="C210" s="49" t="n">
        <v>0.562999999999999901</v>
      </c>
      <c r="D210">
        <f>C210-0.057</f>
        <v>0.50600000000000005</v>
      </c>
      <c r="E210">
        <f>(D210/0.20526)*3.3</f>
        <v>8.13504823151126999</v>
      </c>
      <c r="J210" t="n">
        <v>13</v>
      </c>
      <c r="K210" t="n">
        <v>0.827999999999999758</v>
      </c>
      <c r="L210">
        <f>K210-0.057</f>
        <v>0.770999999999999996</v>
      </c>
    </row>
    <row r="211" spans="1:12">
      <c r="A211" t="s">
        <v>85</v>
      </c>
      <c r="B211">
        <f>(D211+0.00068873)/0.062194</f>
        <v>10.2853768852301002</v>
      </c>
      <c r="C211" s="49" t="n">
        <v>0.695999999999999819</v>
      </c>
      <c r="D211">
        <f>C211-0.057</f>
        <v>0.639000000000000057</v>
      </c>
      <c r="E211">
        <f>(D211/0.20526)*3.3</f>
        <v>10.2733118971060993</v>
      </c>
      <c r="J211" t="n">
        <v>14</v>
      </c>
      <c r="K211" t="n">
        <v>0.832000000000000028</v>
      </c>
      <c r="L211">
        <f>K211-0.057</f>
        <v>0.775</v>
      </c>
    </row>
    <row r="212" spans="1:12">
      <c r="A212" s="57" t="s">
        <v>86</v>
      </c>
      <c r="B212">
        <f>(D212+0.00068873)/0.062194</f>
        <v>11.6842256487763994</v>
      </c>
      <c r="C212" s="58" t="n">
        <v>0.783000000000000007</v>
      </c>
      <c r="D212">
        <f>C212-0.057</f>
        <v>0.725999999999999979</v>
      </c>
      <c r="E212" s="57">
        <f>(D212/0.20526)*3.3</f>
        <v>11.6720257234727001</v>
      </c>
      <c r="J212" t="n">
        <v>14</v>
      </c>
      <c r="K212" t="n">
        <v>0.889000000000000057</v>
      </c>
      <c r="L212">
        <f>K212-0.057</f>
        <v>0.832000000000000028</v>
      </c>
    </row>
    <row r="213" spans="1:12">
      <c r="A213" s="57" t="s">
        <v>86</v>
      </c>
      <c r="B213">
        <f>(D213+0.00068873)/0.062194</f>
        <v>13.6297509406052004</v>
      </c>
      <c r="C213" s="58" t="n">
        <v>0.904000000000000092</v>
      </c>
      <c r="D213">
        <f>C213-0.057</f>
        <v>0.846999999999999886</v>
      </c>
      <c r="E213" s="57">
        <f>(D213/0.20526)*3.3</f>
        <v>13.6173633440513999</v>
      </c>
      <c r="J213" t="n">
        <v>14</v>
      </c>
      <c r="K213" t="n">
        <v>0.860999999999999943</v>
      </c>
      <c r="L213">
        <f>K213-0.057</f>
        <v>0.804000000000000092</v>
      </c>
    </row>
    <row r="214" spans="1:5">
      <c r="A214" s="57" t="s">
        <v>86</v>
      </c>
      <c r="B214">
        <f>(D214+0.00068873)/0.062194</f>
        <v>12.4560042769399004</v>
      </c>
      <c r="C214" s="58" t="n">
        <v>0.830999999999999872</v>
      </c>
      <c r="D214">
        <f>C214-0.057</f>
        <v>0.774000000000000021</v>
      </c>
      <c r="E214" s="57">
        <f>(D214/0.20526)*3.3</f>
        <v>12.4437299035369993</v>
      </c>
    </row>
    <row r="215" spans="1:5">
      <c r="A215" t="s">
        <v>87</v>
      </c>
      <c r="B215">
        <f>(D215+0.00068873)/0.062194</f>
        <v>11.4591235488954002</v>
      </c>
      <c r="C215" s="49" t="n">
        <v>0.769000000000000039</v>
      </c>
      <c r="D215">
        <f>C215-0.057</f>
        <v>0.711999999999999922</v>
      </c>
      <c r="E215">
        <f>(D215/0.20526)*3.3</f>
        <v>11.4469453376205994</v>
      </c>
    </row>
    <row r="216" spans="1:5">
      <c r="A216" t="s">
        <v>87</v>
      </c>
      <c r="B216">
        <f>(D216+0.00068873)/0.062194</f>
        <v>12.7293425410811007</v>
      </c>
      <c r="C216" s="49" t="n">
        <v>0.848000000000000043</v>
      </c>
      <c r="D216">
        <f>C216-0.057</f>
        <v>0.791000000000000014</v>
      </c>
      <c r="E216">
        <f>(D216/0.20526)*3.3</f>
        <v>12.7170418006431003</v>
      </c>
    </row>
    <row r="217" spans="1:5">
      <c r="A217" s="57" t="s">
        <v>88</v>
      </c>
      <c r="B217">
        <f>(D217+0.00068873)/0.062194</f>
        <v>15.3984102968131999</v>
      </c>
      <c r="C217" s="58" t="n">
        <v>1.01400000000000001</v>
      </c>
      <c r="D217">
        <f>C217-0.057</f>
        <v>0.957000000000000028</v>
      </c>
      <c r="E217" s="57">
        <f>(D217/0.20526)*3.3</f>
        <v>15.3858520900322002</v>
      </c>
    </row>
    <row r="218" spans="1:5">
      <c r="A218" s="57" t="s">
        <v>88</v>
      </c>
      <c r="B218">
        <f>(D218+0.00068873)/0.062194</f>
        <v>14.8517337685306998</v>
      </c>
      <c r="C218" s="58" t="n">
        <v>0.980000000000000071</v>
      </c>
      <c r="D218">
        <f>C218-0.057</f>
        <v>0.923000000000000043</v>
      </c>
      <c r="E218" s="57">
        <f>(D218/0.20526)*3.3</f>
        <v>14.8392282958199004</v>
      </c>
    </row>
    <row r="219" spans="1:5">
      <c r="A219" s="57" t="s">
        <v>88</v>
      </c>
      <c r="B219">
        <f>(D219+0.00068873)/0.062194</f>
        <v>16.8454952246197003</v>
      </c>
      <c r="C219" s="58" t="n">
        <v>1.10400000000000009</v>
      </c>
      <c r="D219">
        <f>C219-0.057</f>
        <v>1.04699999999999993</v>
      </c>
      <c r="E219" s="57">
        <f>(D219/0.20526)*3.3</f>
        <v>16.8327974276527002</v>
      </c>
    </row>
    <row r="220" spans="1:5">
      <c r="A220" s="55" t="s">
        <v>74</v>
      </c>
      <c r="B220">
        <f>(D220+0.00068873)/0.062194</f>
        <v>-0.18187075923722503</v>
      </c>
      <c r="C220" s="49" t="n">
        <v>0.045</v>
      </c>
      <c r="D220">
        <f>C220-0.057</f>
        <v>-0.0119999999999999996</v>
      </c>
      <c r="E220">
        <f>(D220/0.20526)*3.3</f>
        <v>-0.192926045016077996</v>
      </c>
    </row>
    <row r="221" spans="1:5">
      <c r="A221" s="55" t="s">
        <v>74</v>
      </c>
      <c r="B221">
        <f>(D221+0.00068873)/0.062194</f>
        <v>-0.165792037817152993</v>
      </c>
      <c r="C221" s="49" t="n">
        <v>0.0459999999999999964</v>
      </c>
      <c r="D221">
        <f>C221-0.057</f>
        <v>-0.0109999999999999986</v>
      </c>
      <c r="E221">
        <f>(D221/0.20526)*3.3</f>
        <v>-0.176848874598068999</v>
      </c>
    </row>
    <row r="222" spans="1:5">
      <c r="A222" s="55" t="s">
        <v>74</v>
      </c>
      <c r="B222">
        <f>(D222+0.00068873)/0.062194</f>
        <v>-0.149713316397079987</v>
      </c>
      <c r="C222" s="49" t="n">
        <v>0.0469999999999999929</v>
      </c>
      <c r="D222">
        <f>C222-0.057</f>
        <v>-0.01</v>
      </c>
      <c r="E222">
        <f>(D222/0.20526)*3.3</f>
        <v>-0.160771704180064017</v>
      </c>
    </row>
    <row r="223" spans="1:5">
      <c r="A223" s="55" t="s">
        <v>75</v>
      </c>
      <c r="B223">
        <f>(D223+0.00068873)/0.062194</f>
        <v>0.686380197446698936</v>
      </c>
      <c r="C223" s="49" t="n">
        <v>0.0990000000000000036</v>
      </c>
      <c r="D223">
        <f>C223-0.057</f>
        <v>0.0420000000000000018</v>
      </c>
      <c r="E223">
        <f>(D223/0.20526)*3.3</f>
        <v>0.675241157556270011</v>
      </c>
    </row>
    <row r="224" spans="1:5">
      <c r="A224" s="55" t="s">
        <v>75</v>
      </c>
      <c r="B224">
        <f>(D224+0.00068873)/0.062194</f>
        <v>0.734616361706916976</v>
      </c>
      <c r="C224" s="49" t="n">
        <v>0.102000000000000002</v>
      </c>
      <c r="D224">
        <f>C224-0.057</f>
        <v>0.045</v>
      </c>
      <c r="E224">
        <f>(D224/0.20526)*3.3</f>
        <v>0.723472668810289044</v>
      </c>
    </row>
    <row r="225" spans="1:5">
      <c r="A225" s="55" t="s">
        <v>75</v>
      </c>
      <c r="B225">
        <f>(D225+0.00068873)/0.062194</f>
        <v>0.718537640286844947</v>
      </c>
      <c r="C225" s="49" t="n">
        <v>0.101000000000000001</v>
      </c>
      <c r="D225">
        <f>C225-0.057</f>
        <v>0.0439999999999999947</v>
      </c>
      <c r="E225">
        <f>(D225/0.20526)*3.3</f>
        <v>0.707395498392283972</v>
      </c>
    </row>
    <row r="226" spans="1:5">
      <c r="A226" s="55" t="s">
        <v>76</v>
      </c>
      <c r="B226">
        <f>(D226+0.00068873)/0.062194</f>
        <v>1.58678859697077002</v>
      </c>
      <c r="C226" s="49" t="n">
        <v>0.155</v>
      </c>
      <c r="D226">
        <f>C226-0.057</f>
        <v>0.0980000000000000071</v>
      </c>
      <c r="E226">
        <f>(D226/0.20526)*3.3</f>
        <v>1.57556270096463003</v>
      </c>
    </row>
    <row r="227" spans="1:5">
      <c r="A227" s="55" t="s">
        <v>76</v>
      </c>
      <c r="B227">
        <f>(D227+0.00068873)/0.062194</f>
        <v>1.95659918963243999</v>
      </c>
      <c r="C227" s="49" t="n">
        <v>0.17799999999999998</v>
      </c>
      <c r="D227">
        <f>C227-0.057</f>
        <v>0.120999999999999996</v>
      </c>
      <c r="E227">
        <f>(D227/0.20526)*3.3</f>
        <v>1.94533762057877997</v>
      </c>
    </row>
    <row r="228" spans="1:5">
      <c r="A228" s="55" t="s">
        <v>76</v>
      </c>
      <c r="B228">
        <f>(D228+0.00068873)/0.062194</f>
        <v>1.98875663247259009</v>
      </c>
      <c r="C228" s="49" t="n">
        <v>0.179999999999999964</v>
      </c>
      <c r="D228">
        <f>C228-0.057</f>
        <v>0.122999999999999998</v>
      </c>
      <c r="E228">
        <f>(D228/0.20526)*3.3</f>
        <v>1.97749196141478993</v>
      </c>
    </row>
    <row r="229" spans="1:5">
      <c r="A229" s="55" t="s">
        <v>77</v>
      </c>
      <c r="B229">
        <f>(D229+0.00068873)/0.062194</f>
        <v>2.96955863909701989</v>
      </c>
      <c r="C229" s="49" t="n">
        <v>0.241000000000000014</v>
      </c>
      <c r="D229">
        <f>C229-0.057</f>
        <v>0.183999999999999986</v>
      </c>
      <c r="E229">
        <f>(D229/0.20526)*3.3</f>
        <v>2.95819935691319014</v>
      </c>
    </row>
    <row r="230" spans="1:5">
      <c r="A230" s="55" t="s">
        <v>77</v>
      </c>
      <c r="B230">
        <f>(D230+0.00068873)/0.062194</f>
        <v>2.98563736051709014</v>
      </c>
      <c r="C230" s="49" t="n">
        <v>0.241999999999999993</v>
      </c>
      <c r="D230">
        <f>C230-0.057</f>
        <v>0.185</v>
      </c>
      <c r="E230">
        <f>(D230/0.20526)*3.3</f>
        <v>2.97427652733118997</v>
      </c>
    </row>
    <row r="231" spans="1:5">
      <c r="A231" s="55" t="s">
        <v>77</v>
      </c>
      <c r="B231">
        <f>(D231+0.00068873)/0.062194</f>
        <v>3.08210968903753013</v>
      </c>
      <c r="C231" s="49" t="n">
        <v>0.247999999999999998</v>
      </c>
      <c r="D231">
        <f>C231-0.057</f>
        <v>0.191000000000000014</v>
      </c>
      <c r="E231">
        <f>(D231/0.20526)*3.3</f>
        <v>3.07073954983922981</v>
      </c>
    </row>
    <row r="232" spans="1:5">
      <c r="A232" s="55" t="s">
        <v>78</v>
      </c>
      <c r="B232">
        <f>(D232+0.00068873)/0.062194</f>
        <v>3.70917982442036021</v>
      </c>
      <c r="C232" s="49" t="n">
        <v>0.286999999999999957</v>
      </c>
      <c r="D232">
        <f>C232-0.057</f>
        <v>0.230000000000000027</v>
      </c>
      <c r="E232">
        <f>(D232/0.20526)*3.3</f>
        <v>3.69774919614147013</v>
      </c>
    </row>
    <row r="233" spans="1:5">
      <c r="A233" s="55" t="s">
        <v>78</v>
      </c>
      <c r="B233">
        <f>(D233+0.00068873)/0.062194</f>
        <v>4.33624995980320005</v>
      </c>
      <c r="C233" s="49" t="n">
        <v>0.326000000000000023</v>
      </c>
      <c r="D233">
        <f>C233-0.057</f>
        <v>0.269000000000000039</v>
      </c>
      <c r="E233">
        <f>(D233/0.20526)*3.3</f>
        <v>4.32475884244373976</v>
      </c>
    </row>
    <row r="234" spans="1:5">
      <c r="A234" s="55" t="s">
        <v>78</v>
      </c>
      <c r="B234">
        <f>(D234+0.00068873)/0.062194</f>
        <v>3.98251808856159997</v>
      </c>
      <c r="C234" s="49" t="n">
        <v>0.304000000000000004</v>
      </c>
      <c r="D234">
        <f>C234-0.057</f>
        <v>0.246999999999999975</v>
      </c>
      <c r="E234">
        <f>(D234/0.20526)*3.3</f>
        <v>3.97106109324758005</v>
      </c>
    </row>
    <row r="235" spans="1:5">
      <c r="A235" s="55" t="s">
        <v>79</v>
      </c>
      <c r="B235">
        <f>(D235+0.00068873)/0.062194</f>
        <v>4.70606055246487021</v>
      </c>
      <c r="C235" s="49" t="n">
        <v>0.348999999999999977</v>
      </c>
      <c r="D235">
        <f>C235-0.057</f>
        <v>0.291999999999999993</v>
      </c>
      <c r="E235">
        <f>(D235/0.20526)*3.3</f>
        <v>4.69453376205789041</v>
      </c>
    </row>
    <row r="236" spans="1:5">
      <c r="A236" s="55" t="s">
        <v>79</v>
      </c>
      <c r="B236">
        <f>(D236+0.00068873)/0.062194</f>
        <v>4.80253288098530984</v>
      </c>
      <c r="C236" s="49" t="n">
        <v>0.354999999999999982</v>
      </c>
      <c r="D236">
        <f>C236-0.057</f>
        <v>0.298000000000000007</v>
      </c>
      <c r="E236">
        <f>(D236/0.20526)*3.3</f>
        <v>4.79099678456593026</v>
      </c>
    </row>
    <row r="237" spans="1:5">
      <c r="A237" s="55" t="s">
        <v>79</v>
      </c>
      <c r="B237">
        <f>(D237+0.00068873)/0.062194</f>
        <v>5.22057963790719004</v>
      </c>
      <c r="C237" s="49" t="n">
        <v>0.381000000000000014</v>
      </c>
      <c r="D237">
        <f>C237-0.057</f>
        <v>0.324000000000000021</v>
      </c>
      <c r="E237">
        <f>(D237/0.20526)*3.3</f>
        <v>5.20900321543406974</v>
      </c>
    </row>
    <row r="238" spans="1:5">
      <c r="A238" s="55" t="s">
        <v>80</v>
      </c>
      <c r="B238">
        <f>(D238+0.00068873)/0.062194</f>
        <v>5.8958859375502497</v>
      </c>
      <c r="C238" s="49" t="n">
        <v>0.422999999999999954</v>
      </c>
      <c r="D238">
        <f>C238-0.057</f>
        <v>0.366000000000000014</v>
      </c>
      <c r="E238">
        <f>(D238/0.20526)*3.3</f>
        <v>5.88424437299035041</v>
      </c>
    </row>
    <row r="239" spans="1:5">
      <c r="A239" s="55" t="s">
        <v>80</v>
      </c>
      <c r="B239">
        <f>(D239+0.00068873)/0.062194</f>
        <v>5.78333488760974035</v>
      </c>
      <c r="C239" s="49" t="n">
        <v>0.416000000000000014</v>
      </c>
      <c r="D239">
        <f>C239-0.057</f>
        <v>0.358999999999999986</v>
      </c>
      <c r="E239">
        <f>(D239/0.20526)*3.3</f>
        <v>5.77170418006430008</v>
      </c>
    </row>
    <row r="240" spans="1:5">
      <c r="A240" s="55" t="s">
        <v>80</v>
      </c>
      <c r="B240">
        <f>(D240+0.00068873)/0.062194</f>
        <v>6.21746036595170004</v>
      </c>
      <c r="C240" s="49" t="n">
        <v>0.442999999999999972</v>
      </c>
      <c r="D240">
        <f>C240-0.057</f>
        <v>0.386000000000000032</v>
      </c>
      <c r="E240">
        <f>(D240/0.20526)*3.3</f>
        <v>6.20578778135049003</v>
      </c>
    </row>
    <row r="241" spans="1:5">
      <c r="A241" s="55" t="s">
        <v>81</v>
      </c>
      <c r="B241">
        <f>(D241+0.00068873)/0.062194</f>
        <v>9.91556629256841937</v>
      </c>
      <c r="C241" s="49" t="n">
        <v>0.673000000000000043</v>
      </c>
      <c r="D241">
        <f>C241-0.057</f>
        <v>0.616000000000000014</v>
      </c>
      <c r="E241">
        <f>(D241/0.20526)*3.3</f>
        <v>9.90353697749196016</v>
      </c>
    </row>
    <row r="242" spans="1:5">
      <c r="A242" s="55" t="s">
        <v>81</v>
      </c>
      <c r="B242">
        <f>(D242+0.00068873)/0.062194</f>
        <v>8.45240264334180047</v>
      </c>
      <c r="C242" s="49" t="n">
        <v>0.58199999999999994</v>
      </c>
      <c r="D242">
        <f>C242-0.057</f>
        <v>0.525</v>
      </c>
      <c r="E242">
        <f>(D242/0.20526)*3.3</f>
        <v>8.44051446945336004</v>
      </c>
    </row>
    <row r="243" spans="1:5">
      <c r="A243" s="55" t="s">
        <v>81</v>
      </c>
      <c r="B243">
        <f>(D243+0.00068873)/0.062194</f>
        <v>7.7449389008585996</v>
      </c>
      <c r="C243" s="49" t="n">
        <v>0.538000000000000078</v>
      </c>
      <c r="D243">
        <f>C243-0.057</f>
        <v>0.480999999999999961</v>
      </c>
      <c r="E243">
        <f>(D243/0.20526)*3.3</f>
        <v>7.73311897106110013</v>
      </c>
    </row>
    <row r="244" spans="1:5">
      <c r="A244" s="55" t="s">
        <v>82</v>
      </c>
      <c r="B244">
        <f>(D244+0.00068873)/0.062194</f>
        <v>9.0312366144644205</v>
      </c>
      <c r="C244" s="49" t="n">
        <v>0.617999999999999972</v>
      </c>
      <c r="D244">
        <f>C244-0.057</f>
        <v>0.561000000000000032</v>
      </c>
      <c r="E244">
        <f>(D244/0.20526)*3.3</f>
        <v>9.01929260450160086</v>
      </c>
    </row>
    <row r="245" spans="1:5">
      <c r="A245" s="55" t="s">
        <v>82</v>
      </c>
      <c r="B245">
        <f>(D245+0.00068873)/0.062194</f>
        <v>9.32065360002573051</v>
      </c>
      <c r="C245" s="49" t="n">
        <v>0.636000000000000032</v>
      </c>
      <c r="D245">
        <f>C245-0.057</f>
        <v>0.578999999999999915</v>
      </c>
      <c r="E245">
        <f>(D245/0.20526)*3.3</f>
        <v>9.30868167202572039</v>
      </c>
    </row>
    <row r="246" spans="1:5">
      <c r="A246" s="55" t="s">
        <v>82</v>
      </c>
      <c r="B246">
        <f>(D246+0.00068873)/0.062194</f>
        <v>9.38496848570602005</v>
      </c>
      <c r="C246" s="49" t="n">
        <v>0.640000000000000036</v>
      </c>
      <c r="D246">
        <f>C246-0.057</f>
        <v>0.583000000000000007</v>
      </c>
      <c r="E246">
        <f>(D246/0.20526)*3.3</f>
        <v>9.37299035369776057</v>
      </c>
    </row>
    <row r="247" spans="1:5">
      <c r="A247" s="55" t="s">
        <v>83</v>
      </c>
      <c r="B247">
        <f>(D247+0.00068873)/0.062194</f>
        <v>9.99595989966877951</v>
      </c>
      <c r="C247" s="49" t="n">
        <v>0.678000000000000025</v>
      </c>
      <c r="D247">
        <f>C247-0.057</f>
        <v>0.620999999999999996</v>
      </c>
      <c r="E247">
        <f>(D247/0.20526)*3.3</f>
        <v>9.9839228295819904</v>
      </c>
    </row>
    <row r="248" spans="1:5">
      <c r="A248" s="55" t="s">
        <v>83</v>
      </c>
      <c r="B248">
        <f>(D248+0.00068873)/0.062194</f>
        <v>10.3336130494902996</v>
      </c>
      <c r="C248" s="49" t="n">
        <v>0.698999999999999844</v>
      </c>
      <c r="D248">
        <f>C248-0.057</f>
        <v>0.641999999999999993</v>
      </c>
      <c r="E248">
        <f>(D248/0.20526)*3.3</f>
        <v>10.3215434083600996</v>
      </c>
    </row>
    <row r="249" spans="1:5">
      <c r="A249" s="55" t="s">
        <v>83</v>
      </c>
      <c r="B249">
        <f>(D249+0.00068873)/0.062194</f>
        <v>9.72262163552755077</v>
      </c>
      <c r="C249" s="49" t="n">
        <v>0.661000000000000032</v>
      </c>
      <c r="D249">
        <f>C249-0.057</f>
        <v>0.604000000000000004</v>
      </c>
      <c r="E249">
        <f>(D249/0.20526)*3.3</f>
        <v>9.71061093247588047</v>
      </c>
    </row>
    <row r="250" spans="1:11">
      <c r="A250" s="55" t="s">
        <v>84</v>
      </c>
      <c r="B250">
        <f>(D250+0.00068873)/0.062194</f>
        <v>10.3496917709104004</v>
      </c>
      <c r="C250" s="49" t="n">
        <v>0.7</v>
      </c>
      <c r="D250">
        <f>C250-0.057</f>
        <v>0.642999999999999972</v>
      </c>
      <c r="E250">
        <f>(D250/0.20526)*3.3</f>
        <v>10.3376205787781998</v>
      </c>
      <c r="K250" s="49" t="n">
        <v>0.0469999999999999929</v>
      </c>
    </row>
    <row r="251" spans="1:12">
      <c r="A251" s="55" t="s">
        <v>84</v>
      </c>
      <c r="B251">
        <f>(D251+0.00068873)/0.062194</f>
        <v>11.1857852847541999</v>
      </c>
      <c r="C251" s="49" t="n">
        <v>0.751999999999999869</v>
      </c>
      <c r="D251">
        <f>C251-0.057</f>
        <v>0.694999999999999929</v>
      </c>
      <c r="E251">
        <f>(D251/0.20526)*3.3</f>
        <v>11.1736334405145001</v>
      </c>
      <c r="K251" s="49" t="n">
        <v>0.0609999999999999964</v>
      </c>
      <c r="L251">
        <f>AVERAGE(K250:K252)</f>
        <v>0.0523333333333329964</v>
      </c>
    </row>
    <row r="252" spans="1:11">
      <c r="A252" s="55" t="s">
        <v>84</v>
      </c>
      <c r="B252">
        <f>(D252+0.00068873)/0.062194</f>
        <v>10.6873449207318991</v>
      </c>
      <c r="C252" s="49" t="n">
        <v>0.720999999999999996</v>
      </c>
      <c r="D252">
        <f>C252-0.057</f>
        <v>0.664000000000000057</v>
      </c>
      <c r="E252">
        <f>(D252/0.20526)*3.3</f>
        <v>10.6752411575563002</v>
      </c>
      <c r="K252" s="49" t="n">
        <v>0.0490000000000000036</v>
      </c>
    </row>
    <row r="253" spans="1:5">
      <c r="A253" s="55" t="s">
        <v>85</v>
      </c>
      <c r="B253">
        <f>(D253+0.00068873)/0.062194</f>
        <v>15.9772442679358004</v>
      </c>
      <c r="C253" s="49" t="n">
        <v>1.05000000000000004</v>
      </c>
      <c r="D253">
        <f>C253-0.057</f>
        <v>0.992999999999999972</v>
      </c>
      <c r="E253">
        <f>(D253/0.20526)*3.3</f>
        <v>15.9646302250804002</v>
      </c>
    </row>
    <row r="254" spans="1:5">
      <c r="A254" s="55" t="s">
        <v>85</v>
      </c>
      <c r="B254">
        <f>(D254+0.00068873)/0.062194</f>
        <v>12.6650276554008006</v>
      </c>
      <c r="C254" s="49" t="n">
        <v>0.843999999999999773</v>
      </c>
      <c r="D254">
        <f>C254-0.057</f>
        <v>0.787000000000000011</v>
      </c>
      <c r="E254">
        <f>(D254/0.20526)*3.3</f>
        <v>12.6527331189710992</v>
      </c>
    </row>
    <row r="255" spans="1:5">
      <c r="A255" s="55" t="s">
        <v>85</v>
      </c>
      <c r="B255">
        <f>(D255+0.00068873)/0.062194</f>
        <v>10.6069513136314999</v>
      </c>
      <c r="C255" s="49" t="n">
        <v>0.716000000000000014</v>
      </c>
      <c r="D255">
        <f>C255-0.057</f>
        <v>0.658999999999999986</v>
      </c>
      <c r="E255">
        <f>(D255/0.20526)*3.3</f>
        <v>10.5948553054662007</v>
      </c>
    </row>
    <row r="256" spans="1:5">
      <c r="A256" s="56" t="s">
        <v>86</v>
      </c>
      <c r="B256">
        <f>(D256+0.00068873)/0.062194</f>
        <v>12.6167914911405994</v>
      </c>
      <c r="C256" s="58" t="n">
        <v>0.841000000000000014</v>
      </c>
      <c r="D256">
        <f>C256-0.057</f>
        <v>0.783999999999999986</v>
      </c>
      <c r="E256" s="57">
        <f>(D256/0.20526)*3.3</f>
        <v>12.6045016077171006</v>
      </c>
    </row>
    <row r="257" spans="1:5">
      <c r="A257" s="56" t="s">
        <v>86</v>
      </c>
      <c r="B257">
        <f>(D257+0.00068873)/0.062194</f>
        <v>13.0991531337427993</v>
      </c>
      <c r="C257" s="58" t="n">
        <v>0.871000000000000085</v>
      </c>
      <c r="D257">
        <f>C257-0.057</f>
        <v>0.813999999999999879</v>
      </c>
      <c r="E257" s="57">
        <f>(D257/0.20526)*3.3</f>
        <v>13.0868167202572003</v>
      </c>
    </row>
    <row r="258" spans="1:5">
      <c r="A258" s="56" t="s">
        <v>86</v>
      </c>
      <c r="B258">
        <f>(D258+0.00068873)/0.062194</f>
        <v>10.7355810849921003</v>
      </c>
      <c r="C258" s="58" t="n">
        <v>0.724000000000000021</v>
      </c>
      <c r="D258">
        <f>C258-0.057</f>
        <v>0.666999999999999993</v>
      </c>
      <c r="E258" s="57">
        <f>(D258/0.20526)*3.3</f>
        <v>10.7234726688103006</v>
      </c>
    </row>
    <row r="259" spans="1:5">
      <c r="A259" s="55" t="s">
        <v>87</v>
      </c>
      <c r="B259">
        <f>(D259+0.00068873)/0.062194</f>
        <v>12.3756106698394994</v>
      </c>
      <c r="C259" s="49" t="n">
        <v>0.825999999999999801</v>
      </c>
      <c r="D259">
        <f>C259-0.057</f>
        <v>0.769000000000000039</v>
      </c>
      <c r="E259">
        <f>(D259/0.20526)*3.3</f>
        <v>12.3633440514468997</v>
      </c>
    </row>
    <row r="260" spans="1:5">
      <c r="A260" s="55" t="s">
        <v>87</v>
      </c>
      <c r="B260">
        <f>(D260+0.00068873)/0.062194</f>
        <v>13.9513253690066996</v>
      </c>
      <c r="C260" s="49" t="n">
        <v>0.924000000000000021</v>
      </c>
      <c r="D260">
        <f>C260-0.057</f>
        <v>0.866999999999999993</v>
      </c>
      <c r="E260">
        <f>(D260/0.20526)*3.3</f>
        <v>13.9389067524116008</v>
      </c>
    </row>
    <row r="261" spans="1:5">
      <c r="A261" s="55" t="s">
        <v>87</v>
      </c>
      <c r="B261">
        <f>(D261+0.00068873)/0.062194</f>
        <v>13.9834828118468</v>
      </c>
      <c r="C261" s="49" t="n">
        <v>0.925999999999999979</v>
      </c>
      <c r="D261">
        <f>C261-0.057</f>
        <v>0.86899999999999995</v>
      </c>
      <c r="E261">
        <f>(D261/0.20526)*3.3</f>
        <v>13.9710610932476005</v>
      </c>
    </row>
    <row r="262" spans="1:5">
      <c r="A262" s="56" t="s">
        <v>88</v>
      </c>
      <c r="B262">
        <f>(D262+0.00068873)/0.062194</f>
        <v>17.5208015242628008</v>
      </c>
      <c r="C262" s="58" t="n">
        <v>1.14599999999999991</v>
      </c>
      <c r="D262">
        <f>C262-0.057</f>
        <v>1.08899999999999997</v>
      </c>
      <c r="E262" s="57">
        <f>(D262/0.20526)*3.3</f>
        <v>17.5080385852090004</v>
      </c>
    </row>
    <row r="263" spans="1:5">
      <c r="A263" s="56" t="s">
        <v>88</v>
      </c>
      <c r="B263">
        <f>(D263+0.00068873)/0.062194</f>
        <v>18.5016035308871984</v>
      </c>
      <c r="C263" s="58" t="n">
        <v>1.20700000000000007</v>
      </c>
      <c r="D263">
        <f>C263-0.057</f>
        <v>1.14999999999999991</v>
      </c>
      <c r="E263" s="57">
        <f>(D263/0.20526)*3.3</f>
        <v>18.4887459807073995</v>
      </c>
    </row>
    <row r="264" spans="1:5">
      <c r="A264" s="56" t="s">
        <v>88</v>
      </c>
      <c r="B264">
        <f>(D264+0.00068873)/0.062194</f>
        <v>17.0866760459208002</v>
      </c>
      <c r="C264" s="58" t="n">
        <v>1.11900000000000022</v>
      </c>
      <c r="D264">
        <f>C264-0.057</f>
        <v>1.06200000000000006</v>
      </c>
      <c r="E264" s="57">
        <f>(D264/0.20526)*3.3</f>
        <v>17.0739549839227998</v>
      </c>
    </row>
    <row r="265" spans="2:5">
      <c r="B265">
        <f>(D265+0.00068873)/0.062194</f>
        <v>-0.053240987876643997</v>
      </c>
      <c r="C265" s="49" t="n">
        <v>0.0530000000000000071</v>
      </c>
      <c r="D265">
        <f>C265-0.057</f>
        <v>-0.004</v>
      </c>
      <c r="E265" s="57">
        <f>(D265/0.20526)*3.3</f>
        <v>-0.0643086816720249921</v>
      </c>
    </row>
    <row r="266" spans="2:5">
      <c r="B266">
        <f>(D266+0.00068873)/0.062194</f>
        <v>-0.246185644917515978</v>
      </c>
      <c r="C266" s="49" t="n">
        <v>0.0410000000000000053</v>
      </c>
      <c r="D266">
        <f>C266-0.057</f>
        <v>-0.0160000000000000009</v>
      </c>
      <c r="E266" s="57">
        <f>(D266/0.20526)*3.3</f>
        <v>-0.257234726688102988</v>
      </c>
    </row>
    <row r="267" spans="2:5">
      <c r="B267">
        <f>(D267+0.00068873)/0.062194</f>
        <v>-0.18187075923722503</v>
      </c>
      <c r="C267" s="49" t="n">
        <v>0.045</v>
      </c>
      <c r="D267">
        <f>C267-0.057</f>
        <v>-0.0119999999999999996</v>
      </c>
      <c r="E267" s="57">
        <f>(D267/0.20526)*3.3</f>
        <v>-0.192926045016077996</v>
      </c>
    </row>
    <row r="268" spans="4:5">
      <c r="D268" t="n">
        <v>-0.015</v>
      </c>
      <c r="E268" s="57">
        <f>(D268/0.20526)*3.3</f>
        <v>-0.241157556270098006</v>
      </c>
    </row>
    <row r="269" spans="4:5">
      <c r="D269" t="n">
        <v>-0.004</v>
      </c>
      <c r="E269" s="57">
        <f>(D269/0.20526)*3.3</f>
        <v>-0.0643086816720249921</v>
      </c>
    </row>
    <row r="270" spans="4:5">
      <c r="D270" t="n">
        <v>-0.0140000000000000018</v>
      </c>
      <c r="E270" s="57">
        <f>(D270/0.20526)*3.3</f>
        <v>-0.225080385852089027</v>
      </c>
    </row>
    <row r="271" spans="4:5">
      <c r="D271" t="n">
        <v>-0.0160000000000000009</v>
      </c>
      <c r="E271" s="57">
        <f>(D271/0.20526)*3.3</f>
        <v>-0.257234726688102988</v>
      </c>
    </row>
    <row r="272" spans="4:5">
      <c r="D272" t="n">
        <v>0</v>
      </c>
      <c r="E272" s="57">
        <f>(D272/0.20526)*3.3</f>
        <v>0</v>
      </c>
    </row>
    <row r="273" spans="4:5">
      <c r="D273" t="n">
        <v>-0.0119999999999999996</v>
      </c>
      <c r="E273" s="57">
        <f>(D273/0.20526)*3.3</f>
        <v>-0.192926045016077996</v>
      </c>
    </row>
    <row r="274" spans="4:5">
      <c r="D274" t="n">
        <v>-0.001</v>
      </c>
      <c r="E274" s="57">
        <f>(D274/0.20526)*3.3</f>
        <v>-0.0160771704180050001</v>
      </c>
    </row>
    <row r="275" spans="4:5">
      <c r="D275" t="n">
        <v>0.0270000000000000018</v>
      </c>
      <c r="E275" s="57">
        <f>(D275/0.20526)*3.3</f>
        <v>0.434083601286172005</v>
      </c>
    </row>
    <row r="304" spans="1:1">
      <c r="A304" t="n">
        <v>0</v>
      </c>
    </row>
    <row r="315" spans="9:11">
      <c r="I315">
        <f>(K315+0.00068873)/0.062194</f>
        <v>0.718537640286844947</v>
      </c>
      <c r="K315" t="n">
        <v>0.0439999999999999947</v>
      </c>
    </row>
    <row r="316" spans="9:11">
      <c r="I316">
        <f>(K316+0.00068873)/0.062194</f>
        <v>0.62206531176640798</v>
      </c>
      <c r="K316" t="n">
        <v>0.0379999999999999982</v>
      </c>
    </row>
    <row r="317" spans="9:11">
      <c r="I317">
        <f>(K317+0.00068873)/0.062194</f>
        <v>0.67030147602662602</v>
      </c>
      <c r="K317" t="n">
        <v>0.0410000000000000053</v>
      </c>
    </row>
    <row r="318" spans="9:11">
      <c r="I318">
        <f>(K318+0.00068873)/0.062194</f>
        <v>1.6189460398109099</v>
      </c>
      <c r="K318" t="n">
        <v>0.1</v>
      </c>
    </row>
    <row r="319" spans="9:11">
      <c r="I319">
        <f>(K319+0.00068873)/0.062194</f>
        <v>1.58678859697077002</v>
      </c>
      <c r="K319" t="n">
        <v>0.0980000000000000071</v>
      </c>
    </row>
    <row r="320" spans="9:11">
      <c r="I320">
        <f>(K320+0.00068873)/0.062194</f>
        <v>1.69933964691128008</v>
      </c>
      <c r="K320" t="n">
        <v>0.105000000000000004</v>
      </c>
    </row>
    <row r="321" spans="9:11">
      <c r="I321">
        <f>(K321+0.00068873)/0.062194</f>
        <v>3.04995224619738003</v>
      </c>
      <c r="K321" t="n">
        <v>0.189000000000000021</v>
      </c>
    </row>
    <row r="322" spans="9:11">
      <c r="I322">
        <f>(K322+0.00068873)/0.062194</f>
        <v>2.5354331607550602</v>
      </c>
      <c r="K322" t="n">
        <v>0.157000000000000011</v>
      </c>
    </row>
    <row r="323" spans="9:11">
      <c r="I323">
        <f>(K323+0.00068873)/0.062194</f>
        <v>2.63190548927549006</v>
      </c>
      <c r="K323" t="n">
        <v>0.163000000000000007</v>
      </c>
    </row>
    <row r="324" spans="9:11">
      <c r="I324">
        <f>(K324+0.00068873)/0.062194</f>
        <v>3.30721178891855017</v>
      </c>
      <c r="K324" t="n">
        <v>0.204999999999999982</v>
      </c>
    </row>
    <row r="325" spans="9:11">
      <c r="I325">
        <f>(K325+0.00068873)/0.062194</f>
        <v>3.77349471010065018</v>
      </c>
      <c r="K325" t="n">
        <v>0.23400000000000003</v>
      </c>
    </row>
    <row r="326" spans="9:11">
      <c r="I326">
        <f>(K326+0.00068873)/0.062194</f>
        <v>3.54839261021963992</v>
      </c>
      <c r="K326" t="n">
        <v>0.220000000000000018</v>
      </c>
    </row>
    <row r="327" spans="9:11">
      <c r="I327">
        <f>(K327+0.00068873)/0.062194</f>
        <v>4.57743078110429025</v>
      </c>
      <c r="K327" t="n">
        <v>0.283999999999999986</v>
      </c>
    </row>
    <row r="328" spans="9:11">
      <c r="I328">
        <f>(K328+0.00068873)/0.062194</f>
        <v>4.80253288098530984</v>
      </c>
      <c r="K328" t="n">
        <v>0.298000000000000007</v>
      </c>
    </row>
    <row r="329" spans="9:11">
      <c r="I329">
        <f>(K329+0.00068873)/0.062194</f>
        <v>5.1401860308068299</v>
      </c>
      <c r="K329" t="n">
        <v>0.318999999999999995</v>
      </c>
    </row>
    <row r="330" spans="9:11">
      <c r="I330">
        <f>(K330+0.00068873)/0.062194</f>
        <v>5.97627954465060984</v>
      </c>
      <c r="K330" t="n">
        <v>0.370999999999999996</v>
      </c>
    </row>
    <row r="331" spans="9:11">
      <c r="I331">
        <f>(K331+0.00068873)/0.062194</f>
        <v>5.8637284947100996</v>
      </c>
      <c r="K331" t="n">
        <v>0.363999999999999968</v>
      </c>
    </row>
    <row r="332" spans="9:11">
      <c r="I332">
        <f>(K332+0.00068873)/0.062194</f>
        <v>5.70294128050937044</v>
      </c>
      <c r="K332" t="n">
        <v>0.354000000000000004</v>
      </c>
    </row>
    <row r="333" spans="9:11">
      <c r="I333">
        <f>(K333+0.00068873)/0.062194</f>
        <v>6.05667315175096999</v>
      </c>
      <c r="K333" t="n">
        <v>0.375999999999999979</v>
      </c>
    </row>
    <row r="334" spans="9:11">
      <c r="I334">
        <f>(K334+0.00068873)/0.062194</f>
        <v>6.73197945139402965</v>
      </c>
      <c r="K334" t="n">
        <v>0.417999999999999972</v>
      </c>
    </row>
    <row r="335" spans="9:11">
      <c r="I335">
        <f>(K335+0.00068873)/0.062194</f>
        <v>7.11786876547577041</v>
      </c>
      <c r="K335" t="n">
        <v>0.441999999999999993</v>
      </c>
    </row>
    <row r="336" spans="9:11">
      <c r="I336">
        <f>(K336+0.00068873)/0.062194</f>
        <v>7.26257725825642009</v>
      </c>
      <c r="K336" t="n">
        <v>0.450999999999999979</v>
      </c>
    </row>
    <row r="337" spans="9:11">
      <c r="I337">
        <f>(K337+0.00068873)/0.062194</f>
        <v>8.62926857896260024</v>
      </c>
      <c r="K337" t="n">
        <v>0.536000000000000032</v>
      </c>
    </row>
    <row r="338" spans="9:11">
      <c r="I338">
        <f>(K338+0.00068873)/0.062194</f>
        <v>9.17594510724507018</v>
      </c>
      <c r="K338" t="n">
        <v>0.569999999999999929</v>
      </c>
    </row>
    <row r="339" spans="9:11">
      <c r="I339">
        <f>(K339+0.00068873)/0.062194</f>
        <v>8.62926857896260024</v>
      </c>
      <c r="K339" t="n">
        <v>0.536000000000000032</v>
      </c>
    </row>
    <row r="340" spans="9:11">
      <c r="I340">
        <f>(K340+0.00068873)/0.062194</f>
        <v>8.59711113612246081</v>
      </c>
      <c r="K340" t="n">
        <v>0.533999999999999986</v>
      </c>
    </row>
    <row r="341" spans="9:11">
      <c r="I341">
        <f>(K341+0.00068873)/0.062194</f>
        <v>9.49751953564653029</v>
      </c>
      <c r="K341" t="n">
        <v>0.589999999999999947</v>
      </c>
    </row>
    <row r="342" spans="9:11">
      <c r="I342">
        <f>(K342+0.00068873)/0.062194</f>
        <v>9.17594510724507018</v>
      </c>
      <c r="K342" t="n">
        <v>0.569999999999999929</v>
      </c>
    </row>
    <row r="343" spans="9:11">
      <c r="I343">
        <f>(K343+0.00068873)/0.062194</f>
        <v>10.3014556066501992</v>
      </c>
      <c r="K343" t="n">
        <v>0.640000000000000036</v>
      </c>
    </row>
    <row r="344" spans="9:11">
      <c r="I344">
        <f>(K344+0.00068873)/0.062194</f>
        <v>9.69046419268740067</v>
      </c>
      <c r="K344" t="n">
        <v>0.601999999999999957</v>
      </c>
    </row>
    <row r="345" spans="9:11">
      <c r="I345">
        <f>(K345+0.00068873)/0.062194</f>
        <v>10.2532194423899004</v>
      </c>
      <c r="K345" t="n">
        <v>0.637000000000000011</v>
      </c>
    </row>
    <row r="346" spans="9:11">
      <c r="I346">
        <f>(K346+0.00068873)/0.062194</f>
        <v>11.1697065633341008</v>
      </c>
      <c r="K346" t="n">
        <v>0.69399999999999995</v>
      </c>
    </row>
    <row r="347" spans="9:11">
      <c r="I347">
        <f>(K347+0.00068873)/0.062194</f>
        <v>11.4752022703154992</v>
      </c>
      <c r="K347" t="n">
        <v>0.712999999999999989</v>
      </c>
    </row>
    <row r="348" spans="9:11">
      <c r="I348">
        <f>(K348+0.00068873)/0.062194</f>
        <v>12.6007127697205998</v>
      </c>
      <c r="K348" t="n">
        <v>0.783000000000000007</v>
      </c>
    </row>
    <row r="349" spans="9:11">
      <c r="I349">
        <f>(K349+0.00068873)/0.062194</f>
        <v>13.6619083834454003</v>
      </c>
      <c r="K349" t="n">
        <v>0.849000000000000021</v>
      </c>
    </row>
    <row r="350" spans="9:11">
      <c r="I350">
        <f>(K350+0.00068873)/0.062194</f>
        <v>13.3242552336238003</v>
      </c>
      <c r="K350" t="n">
        <v>0.827999999999999758</v>
      </c>
    </row>
    <row r="351" spans="9:11">
      <c r="I351">
        <f>(K351+0.00068873)/0.062194</f>
        <v>13.3885701193041005</v>
      </c>
      <c r="K351" t="n">
        <v>0.832000000000000028</v>
      </c>
    </row>
    <row r="352" spans="9:11">
      <c r="I352">
        <f>(K352+0.00068873)/0.062194</f>
        <v>14.3050572402482992</v>
      </c>
      <c r="K352" t="n">
        <v>0.889000000000000057</v>
      </c>
    </row>
    <row r="353" spans="9:11">
      <c r="I353">
        <f>(K353+0.00068873)/0.062194</f>
        <v>13.8548530404861996</v>
      </c>
      <c r="K353" t="n">
        <v>0.860999999999999943</v>
      </c>
    </row>
  </sheetData>
  <mergeCells count="4">
    <mergeCell ref="H11:L11"/>
    <mergeCell ref="H18:L18"/>
    <mergeCell ref="H25:P25"/>
    <mergeCell ref="H29:P29"/>
  </mergeCells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drawing r:id="rId1"/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W317"/>
  <sheetViews>
    <sheetView view="normal" topLeftCell="A285" zoomScale="80" workbookViewId="0">
      <selection activeCell="B317" sqref="B310:B317"/>
    </sheetView>
  </sheetViews>
  <sheetFormatPr baseColWidth="9" defaultColWidth="10.000000" defaultRowHeight="15.40"/>
  <cols>
    <col min="1" max="1" width="24.732143" customWidth="1"/>
    <col min="2" max="2" width="59.258929" customWidth="1"/>
    <col min="3" max="3" width="16.562500" customWidth="1"/>
    <col min="5" max="5" width="33.705357" customWidth="1"/>
    <col min="11" max="11" width="23.928571" customWidth="1"/>
    <col min="12" max="12" width="23.821429" customWidth="1"/>
    <col min="13" max="13" width="7.294643" customWidth="1"/>
    <col min="19" max="19" width="12.2767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n">
        <v>0.65</v>
      </c>
      <c r="C2" s="49" t="n">
        <v>0.745000000000000018</v>
      </c>
      <c r="D2">
        <f>C2-0.65388</f>
        <v>0.091120000000000001</v>
      </c>
    </row>
    <row r="3" spans="1:10">
      <c r="A3" t="s">
        <v>5</v>
      </c>
      <c r="B3" t="n">
        <v>0.65</v>
      </c>
      <c r="C3" s="49" t="n">
        <v>0.745000000000000018</v>
      </c>
      <c r="D3">
        <f>C3-0.65388</f>
        <v>0.091120000000000001</v>
      </c>
      <c r="H3">
        <f>I3-0.65388</f>
        <v>-0.0898799999999999955</v>
      </c>
      <c r="I3" s="49" t="n">
        <v>0.563999999999999968</v>
      </c>
      <c r="J3">
        <f>AVERAGE(I3:I10)</f>
        <v>0.653875000000000028</v>
      </c>
    </row>
    <row r="4" spans="1:9">
      <c r="A4" t="s">
        <v>5</v>
      </c>
      <c r="B4" t="n">
        <v>0.65</v>
      </c>
      <c r="C4" s="49" t="n">
        <v>0.767999999999999883</v>
      </c>
      <c r="D4">
        <f>C4-0.65388</f>
        <v>0.114119999999999999</v>
      </c>
      <c r="H4">
        <f>I4-0.65388</f>
        <v>-0.088879999999999999</v>
      </c>
      <c r="I4" s="49" t="n">
        <v>0.564999999999999947</v>
      </c>
    </row>
    <row r="5" spans="1:9">
      <c r="A5" t="s">
        <v>7</v>
      </c>
      <c r="B5" t="n">
        <v>1.61000000000000014</v>
      </c>
      <c r="C5" s="49" t="n">
        <v>0.922000000000000064</v>
      </c>
      <c r="D5">
        <f>C5-0.65388</f>
        <v>0.268120000000000047</v>
      </c>
      <c r="H5">
        <f>I5-0.65388</f>
        <v>0.018120000000000001</v>
      </c>
      <c r="I5" s="49" t="n">
        <v>0.672000000000000153</v>
      </c>
    </row>
    <row r="6" spans="1:11">
      <c r="A6" t="s">
        <v>7</v>
      </c>
      <c r="B6" t="n">
        <v>1.61000000000000014</v>
      </c>
      <c r="C6" s="49" t="n">
        <v>0.942000000000000171</v>
      </c>
      <c r="D6">
        <f>C6-0.65388</f>
        <v>0.288119999999999976</v>
      </c>
      <c r="H6">
        <f>I6-0.65388</f>
        <v>0.066120000000000001</v>
      </c>
      <c r="I6" s="49" t="n">
        <v>0.71999999999999984</v>
      </c>
      <c r="J6" t="n">
        <v>0.653875000000000028</v>
      </c>
      <c r="K6" t="n">
        <v>0.564499999999999957</v>
      </c>
    </row>
    <row r="7" spans="1:9">
      <c r="A7" t="s">
        <v>7</v>
      </c>
      <c r="B7" t="n">
        <v>1.61000000000000014</v>
      </c>
      <c r="C7" s="49" t="n">
        <v>0.985999999999999943</v>
      </c>
      <c r="D7">
        <f>C7-0.65388</f>
        <v>0.332120000000000015</v>
      </c>
      <c r="H7">
        <f>I7-0.65388</f>
        <v>0.00512000000000000011</v>
      </c>
      <c r="I7" s="49" t="n">
        <v>0.658999999999999986</v>
      </c>
    </row>
    <row r="8" spans="1:9">
      <c r="A8" t="s">
        <v>8</v>
      </c>
      <c r="B8" t="n">
        <v>2.7200000000000002</v>
      </c>
      <c r="C8" s="49" t="n">
        <v>1.08800000000000008</v>
      </c>
      <c r="D8">
        <f>C8-0.65388</f>
        <v>0.434119999999999973</v>
      </c>
      <c r="H8">
        <f>I8-0.65388</f>
        <v>0.018120000000000001</v>
      </c>
      <c r="I8" s="49" t="n">
        <v>0.672000000000000153</v>
      </c>
    </row>
    <row r="9" spans="1:9">
      <c r="A9" t="s">
        <v>8</v>
      </c>
      <c r="B9" t="n">
        <v>2.7200000000000002</v>
      </c>
      <c r="C9" s="49" t="n">
        <v>1.10400000000000009</v>
      </c>
      <c r="D9">
        <f>C9-0.65388</f>
        <v>0.450119999999999987</v>
      </c>
      <c r="H9">
        <f>I9-0.65388</f>
        <v>0.066120000000000001</v>
      </c>
      <c r="I9" s="49" t="n">
        <v>0.71999999999999984</v>
      </c>
    </row>
    <row r="10" spans="1:9">
      <c r="A10" t="s">
        <v>8</v>
      </c>
      <c r="B10" t="n">
        <v>2.7200000000000002</v>
      </c>
      <c r="C10" s="49" t="n">
        <v>1.18999999999999995</v>
      </c>
      <c r="D10">
        <f>C10-0.65388</f>
        <v>0.536120000000000019</v>
      </c>
      <c r="H10">
        <f>I10-0.65388</f>
        <v>0.00512000000000000011</v>
      </c>
      <c r="I10" s="49" t="n">
        <v>0.658999999999999986</v>
      </c>
    </row>
    <row r="11" spans="1:9">
      <c r="A11" t="s">
        <v>9</v>
      </c>
      <c r="B11" t="n">
        <v>3.52000000000000002</v>
      </c>
      <c r="C11" s="49" t="n">
        <v>1.26899999999999991</v>
      </c>
      <c r="D11">
        <f>C11-0.65388</f>
        <v>0.615120000000000022</v>
      </c>
      <c r="I11" s="49"/>
    </row>
    <row r="12" spans="1:9">
      <c r="A12" t="s">
        <v>9</v>
      </c>
      <c r="B12" t="n">
        <v>3.52000000000000002</v>
      </c>
      <c r="C12" s="49" t="n">
        <v>1.27400000000000002</v>
      </c>
      <c r="D12">
        <f>C12-0.65388</f>
        <v>0.620120000000000005</v>
      </c>
      <c r="I12" s="49"/>
    </row>
    <row r="13" spans="1:23">
      <c r="A13" t="s">
        <v>9</v>
      </c>
      <c r="B13" t="n">
        <v>3.52000000000000002</v>
      </c>
      <c r="C13" s="49" t="n">
        <v>1.41599999999999993</v>
      </c>
      <c r="D13">
        <f>C13-0.65388</f>
        <v>0.762119999999999997</v>
      </c>
      <c r="I13" s="49"/>
      <c r="J13" s="49"/>
      <c r="K13" s="49"/>
      <c r="W13" s="49"/>
    </row>
    <row r="14" spans="1:23">
      <c r="A14" t="s">
        <v>11</v>
      </c>
      <c r="B14" t="n">
        <v>4.82000000000000028</v>
      </c>
      <c r="C14" s="49" t="n">
        <v>1.43400000000000016</v>
      </c>
      <c r="D14">
        <f>C14-0.65388</f>
        <v>0.780120000000000058</v>
      </c>
      <c r="W14" s="49"/>
    </row>
    <row r="15" spans="1:4">
      <c r="A15" t="s">
        <v>11</v>
      </c>
      <c r="B15" t="n">
        <v>4.82000000000000028</v>
      </c>
      <c r="C15" s="49" t="n">
        <v>1.47700000000000014</v>
      </c>
      <c r="D15">
        <f>C15-0.65388</f>
        <v>0.823119999999999941</v>
      </c>
    </row>
    <row r="16" spans="1:4">
      <c r="A16" t="s">
        <v>11</v>
      </c>
      <c r="B16" t="n">
        <v>4.82000000000000028</v>
      </c>
      <c r="C16" s="49" t="n">
        <v>1.575</v>
      </c>
      <c r="D16">
        <f>C16-0.65388</f>
        <v>0.921119999999999983</v>
      </c>
    </row>
    <row r="17" spans="1:4">
      <c r="A17" t="s">
        <v>12</v>
      </c>
      <c r="B17" t="n">
        <v>5.82000000000000028</v>
      </c>
      <c r="C17" s="49" t="n">
        <v>1.57400000000000002</v>
      </c>
      <c r="D17">
        <f>C17-0.65388</f>
        <v>0.920120000000000005</v>
      </c>
    </row>
    <row r="18" spans="1:4">
      <c r="A18" t="s">
        <v>12</v>
      </c>
      <c r="B18" t="n">
        <v>5.82000000000000028</v>
      </c>
      <c r="C18" s="49" t="n">
        <v>1.59499999999999993</v>
      </c>
      <c r="D18">
        <f>C18-0.65388</f>
        <v>0.941119999999999912</v>
      </c>
    </row>
    <row r="19" spans="1:4">
      <c r="A19" t="s">
        <v>12</v>
      </c>
      <c r="B19" t="n">
        <v>5.82000000000000028</v>
      </c>
      <c r="C19" s="49" t="n">
        <v>1.73200000000000003</v>
      </c>
      <c r="D19">
        <f>C19-0.65388</f>
        <v>1.07811999999999997</v>
      </c>
    </row>
    <row r="20" spans="1:4">
      <c r="A20" t="s">
        <v>16</v>
      </c>
      <c r="B20" t="n">
        <v>6.61000000000000032</v>
      </c>
      <c r="C20" s="49" t="n">
        <v>1.746</v>
      </c>
      <c r="D20">
        <f>C20-0.65388</f>
        <v>1.09211999999999998</v>
      </c>
    </row>
    <row r="21" spans="1:4">
      <c r="A21" t="s">
        <v>16</v>
      </c>
      <c r="B21" t="n">
        <v>6.61000000000000032</v>
      </c>
      <c r="C21" s="49" t="n">
        <v>1.75299999999999994</v>
      </c>
      <c r="D21">
        <f>C21-0.65388</f>
        <v>1.0991200000000001</v>
      </c>
    </row>
    <row r="22" spans="1:4">
      <c r="A22" t="s">
        <v>16</v>
      </c>
      <c r="B22" t="n">
        <v>6.61000000000000032</v>
      </c>
      <c r="C22" s="49" t="n">
        <v>1.92199999999999989</v>
      </c>
      <c r="D22">
        <f>C22-0.65388</f>
        <v>1.26811999999999991</v>
      </c>
    </row>
    <row r="23" spans="1:4">
      <c r="A23" t="s">
        <v>17</v>
      </c>
      <c r="B23" t="n">
        <v>8.33000000000000007</v>
      </c>
      <c r="C23" s="49" t="n">
        <v>1.88199999999999985</v>
      </c>
      <c r="D23">
        <f>C23-0.65388</f>
        <v>1.2281200000000001</v>
      </c>
    </row>
    <row r="24" spans="1:12">
      <c r="A24" t="s">
        <v>17</v>
      </c>
      <c r="B24" t="n">
        <v>8.33000000000000007</v>
      </c>
      <c r="C24" s="49" t="n">
        <v>1.90700000000000003</v>
      </c>
      <c r="D24">
        <f>C24-0.65388</f>
        <v>1.25312000000000001</v>
      </c>
      <c r="K24" t="s">
        <v>1</v>
      </c>
      <c r="L24" t="s">
        <v>2</v>
      </c>
    </row>
    <row r="25" spans="1:16">
      <c r="A25" t="s">
        <v>17</v>
      </c>
      <c r="B25" t="n">
        <v>8.33000000000000007</v>
      </c>
      <c r="C25" s="49" t="n">
        <v>2.04499999999999993</v>
      </c>
      <c r="D25">
        <f>C25-0.65388</f>
        <v>1.39111999999999991</v>
      </c>
      <c r="J25" t="n">
        <v>1</v>
      </c>
      <c r="K25" t="n">
        <v>0.65</v>
      </c>
      <c r="L25" t="n">
        <v>0.091120000000000001</v>
      </c>
      <c r="N25" t="n">
        <v>0.180499999999999989</v>
      </c>
      <c r="P25" t="n">
        <v>0.104179999999999984</v>
      </c>
    </row>
    <row r="26" spans="1:16">
      <c r="A26" t="s">
        <v>19</v>
      </c>
      <c r="B26" t="n">
        <v>8.90000000000000036</v>
      </c>
      <c r="C26" s="49" t="n">
        <v>2</v>
      </c>
      <c r="D26">
        <f>C26-0.65388</f>
        <v>1.34611999999999998</v>
      </c>
      <c r="J26" t="n">
        <v>1</v>
      </c>
      <c r="K26" t="n">
        <v>0.65</v>
      </c>
      <c r="L26" t="n">
        <v>0.091120000000000001</v>
      </c>
      <c r="N26" t="n">
        <v>0.180499999999999989</v>
      </c>
      <c r="P26" t="n">
        <v>0.104179999999999984</v>
      </c>
    </row>
    <row r="27" spans="1:16">
      <c r="A27" t="s">
        <v>19</v>
      </c>
      <c r="B27" t="n">
        <v>8.90000000000000036</v>
      </c>
      <c r="C27" s="49" t="n">
        <v>2.00499999999999989</v>
      </c>
      <c r="D27">
        <f>C27-0.65388</f>
        <v>1.3511200000000001</v>
      </c>
      <c r="J27" t="n">
        <v>1</v>
      </c>
      <c r="K27" t="n">
        <v>0.65</v>
      </c>
      <c r="L27" t="n">
        <v>0.114120000000000021</v>
      </c>
      <c r="N27" t="n">
        <v>0.20349999999999997</v>
      </c>
      <c r="P27" t="n">
        <v>0.127179999999999982</v>
      </c>
    </row>
    <row r="28" spans="1:16">
      <c r="A28" t="s">
        <v>19</v>
      </c>
      <c r="B28" t="n">
        <v>8.90000000000000036</v>
      </c>
      <c r="C28" s="49" t="n">
        <v>2.10599999999999987</v>
      </c>
      <c r="D28">
        <f>C28-0.65388</f>
        <v>1.45212000000000003</v>
      </c>
      <c r="J28" t="n">
        <v>2</v>
      </c>
      <c r="K28" t="n">
        <v>1.61000000000000014</v>
      </c>
      <c r="L28" t="n">
        <v>0.268120000000000047</v>
      </c>
      <c r="N28" t="n">
        <v>0.357499999999999973</v>
      </c>
      <c r="P28" t="n">
        <v>0.281179999999999986</v>
      </c>
    </row>
    <row r="29" spans="1:16">
      <c r="A29" t="s">
        <v>89</v>
      </c>
      <c r="B29" t="n">
        <v>9.69999999999999929</v>
      </c>
      <c r="C29" s="49" t="n">
        <v>2.09600000000000009</v>
      </c>
      <c r="D29">
        <f>C29-0.65388</f>
        <v>1.44212000000000007</v>
      </c>
      <c r="J29" t="n">
        <v>2</v>
      </c>
      <c r="K29" t="n">
        <v>1.61000000000000014</v>
      </c>
      <c r="L29" t="n">
        <v>0.288119999999999976</v>
      </c>
      <c r="N29" t="n">
        <v>0.377499999999999991</v>
      </c>
      <c r="P29" t="n">
        <v>0.301180000000000003</v>
      </c>
    </row>
    <row r="30" spans="1:16">
      <c r="A30" t="s">
        <v>89</v>
      </c>
      <c r="B30" t="n">
        <v>9.69999999999999929</v>
      </c>
      <c r="C30" s="49" t="n">
        <v>2.12000000000000011</v>
      </c>
      <c r="D30">
        <f>C30-0.65388</f>
        <v>1.46612000000000009</v>
      </c>
      <c r="J30" t="n">
        <v>2</v>
      </c>
      <c r="K30" t="n">
        <v>1.61000000000000014</v>
      </c>
      <c r="L30" t="n">
        <v>0.332120000000000015</v>
      </c>
      <c r="N30" t="n">
        <v>0.421499999999999986</v>
      </c>
      <c r="P30" t="n">
        <v>0.345179999999999998</v>
      </c>
    </row>
    <row r="31" spans="1:16">
      <c r="A31" t="s">
        <v>89</v>
      </c>
      <c r="B31" t="n">
        <v>9.69999999999999929</v>
      </c>
      <c r="C31" s="49" t="n">
        <v>2.12800000000000011</v>
      </c>
      <c r="D31">
        <f>C31-0.65388</f>
        <v>1.4741200000000001</v>
      </c>
      <c r="J31" t="n">
        <v>3</v>
      </c>
      <c r="K31" t="n">
        <v>2.7200000000000002</v>
      </c>
      <c r="L31" t="n">
        <v>0.434119999999999973</v>
      </c>
      <c r="N31" t="n">
        <v>0.523499999999999943</v>
      </c>
      <c r="P31" t="n">
        <v>0.44718</v>
      </c>
    </row>
    <row r="32" spans="1:16">
      <c r="A32" t="s">
        <v>22</v>
      </c>
      <c r="B32" t="n">
        <v>10.9399999999999995</v>
      </c>
      <c r="C32" s="49" t="n">
        <v>2.22299999999999986</v>
      </c>
      <c r="D32">
        <f>C32-0.65388</f>
        <v>1.56912000000000003</v>
      </c>
      <c r="J32" t="n">
        <v>3</v>
      </c>
      <c r="K32" t="n">
        <v>2.7200000000000002</v>
      </c>
      <c r="L32" t="n">
        <v>0.450119999999999987</v>
      </c>
      <c r="N32" t="n">
        <v>0.539499999999999957</v>
      </c>
      <c r="P32" t="n">
        <v>0.463180000000000014</v>
      </c>
    </row>
    <row r="33" spans="1:16">
      <c r="A33" t="s">
        <v>22</v>
      </c>
      <c r="B33" t="n">
        <v>10.9399999999999995</v>
      </c>
      <c r="C33" s="49" t="n">
        <v>2.25700000000000012</v>
      </c>
      <c r="D33">
        <f>C33-0.65388</f>
        <v>1.6031200000000001</v>
      </c>
      <c r="J33" t="n">
        <v>3</v>
      </c>
      <c r="K33" t="n">
        <v>2.7200000000000002</v>
      </c>
      <c r="L33" t="n">
        <v>0.536120000000000019</v>
      </c>
      <c r="N33" t="n">
        <v>0.625499999999999812</v>
      </c>
      <c r="P33" t="n">
        <v>0.549179999999999957</v>
      </c>
    </row>
    <row r="34" spans="1:16">
      <c r="A34" t="s">
        <v>22</v>
      </c>
      <c r="B34" t="n">
        <v>10.9399999999999995</v>
      </c>
      <c r="C34" s="49" t="n">
        <v>2.2280000000000002</v>
      </c>
      <c r="D34">
        <f>C34-0.65388</f>
        <v>1.57411999999999992</v>
      </c>
      <c r="J34" t="n">
        <v>4</v>
      </c>
      <c r="K34" t="n">
        <v>3.52000000000000002</v>
      </c>
      <c r="L34" t="n">
        <v>0.615120000000000022</v>
      </c>
      <c r="N34" t="n">
        <v>0.704499999999999993</v>
      </c>
      <c r="P34" t="n">
        <v>0.628179999999999961</v>
      </c>
    </row>
    <row r="35" spans="1:16">
      <c r="A35" t="s">
        <v>25</v>
      </c>
      <c r="B35" t="n">
        <v>13.1700000000000017</v>
      </c>
      <c r="C35" s="49" t="n">
        <v>2.55100000000000016</v>
      </c>
      <c r="D35">
        <f>C35-0.65388</f>
        <v>1.89711999999999996</v>
      </c>
      <c r="J35" t="n">
        <v>4</v>
      </c>
      <c r="K35" t="n">
        <v>3.52000000000000002</v>
      </c>
      <c r="L35" t="n">
        <v>0.620120000000000005</v>
      </c>
      <c r="N35" t="n">
        <v>0.709500000000000153</v>
      </c>
      <c r="P35" t="n">
        <v>0.633179999999999943</v>
      </c>
    </row>
    <row r="36" spans="1:16">
      <c r="A36" t="s">
        <v>25</v>
      </c>
      <c r="B36" t="n">
        <v>13.1700000000000017</v>
      </c>
      <c r="C36" s="49" t="n">
        <v>2.61500000000000021</v>
      </c>
      <c r="D36">
        <f>C36-0.65388</f>
        <v>1.96112000000000002</v>
      </c>
      <c r="J36" t="n">
        <v>4</v>
      </c>
      <c r="K36" t="n">
        <v>3.52000000000000002</v>
      </c>
      <c r="L36" t="n">
        <v>0.762119999999999997</v>
      </c>
      <c r="N36" t="n">
        <v>0.851500000000000057</v>
      </c>
      <c r="P36" t="n">
        <v>0.775179999999999847</v>
      </c>
    </row>
    <row r="37" spans="1:16">
      <c r="A37" t="s">
        <v>25</v>
      </c>
      <c r="B37" t="n">
        <v>13.1700000000000017</v>
      </c>
      <c r="C37" s="49" t="n">
        <v>2.51100000000000012</v>
      </c>
      <c r="D37">
        <f>C37-0.65388</f>
        <v>1.8571200000000001</v>
      </c>
      <c r="J37" t="n">
        <v>5</v>
      </c>
      <c r="K37" t="n">
        <v>4.82000000000000028</v>
      </c>
      <c r="L37" t="n">
        <v>0.780120000000000058</v>
      </c>
      <c r="N37" t="n">
        <v>0.869500000000000028</v>
      </c>
      <c r="P37" t="n">
        <v>0.793179999999999996</v>
      </c>
    </row>
    <row r="38" spans="1:16">
      <c r="A38" t="s">
        <v>26</v>
      </c>
      <c r="B38" t="n">
        <v>13.8300000000000001</v>
      </c>
      <c r="C38" s="49" t="n">
        <v>2.78900000000000015</v>
      </c>
      <c r="D38">
        <f>C38-0.65388</f>
        <v>2.13512000000000013</v>
      </c>
      <c r="J38" t="n">
        <v>5</v>
      </c>
      <c r="K38" t="n">
        <v>4.82000000000000028</v>
      </c>
      <c r="L38" t="n">
        <v>0.823119999999999763</v>
      </c>
      <c r="N38" t="n">
        <v>0.9125</v>
      </c>
      <c r="P38" t="n">
        <v>0.836180000000000057</v>
      </c>
    </row>
    <row r="39" spans="1:16">
      <c r="A39" t="s">
        <v>26</v>
      </c>
      <c r="B39" t="n">
        <v>13.8300000000000001</v>
      </c>
      <c r="C39" s="49" t="n">
        <v>2.82100000000000009</v>
      </c>
      <c r="D39">
        <f>C39-0.65388</f>
        <v>2.16712000000000016</v>
      </c>
      <c r="J39" t="n">
        <v>5</v>
      </c>
      <c r="K39" t="n">
        <v>4.82000000000000028</v>
      </c>
      <c r="L39" t="n">
        <v>0.921119999999999983</v>
      </c>
      <c r="N39" t="n">
        <v>1.01049999999999995</v>
      </c>
      <c r="P39" t="n">
        <v>0.934179999999999922</v>
      </c>
    </row>
    <row r="40" spans="1:16">
      <c r="A40" t="s">
        <v>26</v>
      </c>
      <c r="B40" t="n">
        <v>13.8300000000000001</v>
      </c>
      <c r="C40" s="49" t="n">
        <v>2.79499999999999993</v>
      </c>
      <c r="D40">
        <f>C40-0.65388</f>
        <v>2.14111999999999991</v>
      </c>
      <c r="J40" t="n">
        <v>6</v>
      </c>
      <c r="K40" t="n">
        <v>5.82000000000000028</v>
      </c>
      <c r="L40" t="n">
        <v>0.920120000000000005</v>
      </c>
      <c r="N40" t="n">
        <v>1.00950000000000006</v>
      </c>
      <c r="P40" t="n">
        <v>0.933179999999999943</v>
      </c>
    </row>
    <row r="41" spans="1:16">
      <c r="A41" t="s">
        <v>27</v>
      </c>
      <c r="B41">
        <f>(D41-0.10024)/0.14318</f>
        <v>0.550914932253107992</v>
      </c>
      <c r="C41" s="49" t="n">
        <v>0.833000000000000007</v>
      </c>
      <c r="D41">
        <f>C41-0.65388</f>
        <v>0.17911999999999999</v>
      </c>
      <c r="J41" t="n">
        <v>6</v>
      </c>
      <c r="K41" t="n">
        <v>5.82000000000000028</v>
      </c>
      <c r="L41" t="n">
        <v>0.941119999999999912</v>
      </c>
      <c r="N41" t="n">
        <v>1.03049999999999997</v>
      </c>
      <c r="P41" t="n">
        <v>0.954180000000000028</v>
      </c>
    </row>
    <row r="42" spans="1:16">
      <c r="A42" t="s">
        <v>27</v>
      </c>
      <c r="B42">
        <f>(D42-0.10024)/0.14318</f>
        <v>0.641709735996648067</v>
      </c>
      <c r="C42" s="49" t="n">
        <v>0.845999999999999908</v>
      </c>
      <c r="D42">
        <f>C42-0.65388</f>
        <v>0.192120000000000033</v>
      </c>
      <c r="J42" t="n">
        <v>6</v>
      </c>
      <c r="K42" t="n">
        <v>5.82000000000000028</v>
      </c>
      <c r="L42" t="n">
        <v>1.07811999999999997</v>
      </c>
      <c r="N42" t="n">
        <v>1.16749999999999998</v>
      </c>
      <c r="P42" t="n">
        <v>1.09118000000000004</v>
      </c>
    </row>
    <row r="43" spans="1:16">
      <c r="A43" t="s">
        <v>27</v>
      </c>
      <c r="B43">
        <f>(D43-0.10024)/0.14318</f>
        <v>0.529962285235368036</v>
      </c>
      <c r="C43" s="49" t="n">
        <v>0.829999999999999893</v>
      </c>
      <c r="D43">
        <f>C43-0.65388</f>
        <v>0.17612000000000001</v>
      </c>
      <c r="J43" t="n">
        <v>7</v>
      </c>
      <c r="K43" t="n">
        <v>6.61000000000000032</v>
      </c>
      <c r="L43" t="n">
        <v>1.09211999999999998</v>
      </c>
      <c r="N43" t="n">
        <v>1.18150000000000022</v>
      </c>
      <c r="P43" t="n">
        <v>1.10518000000000005</v>
      </c>
    </row>
    <row r="44" spans="1:16">
      <c r="A44" t="s">
        <v>28</v>
      </c>
      <c r="B44">
        <f>(D44-0.10024)/0.14318</f>
        <v>1.48679983237882007</v>
      </c>
      <c r="C44" s="49" t="n">
        <v>0.967000000000000171</v>
      </c>
      <c r="D44">
        <f>C44-0.65388</f>
        <v>0.313120000000000021</v>
      </c>
      <c r="J44" t="n">
        <v>7</v>
      </c>
      <c r="K44" t="n">
        <v>6.61000000000000032</v>
      </c>
      <c r="L44" t="n">
        <v>1.0991200000000001</v>
      </c>
      <c r="N44" t="n">
        <v>1.18849999999999989</v>
      </c>
      <c r="P44" t="n">
        <v>1.11217999999999995</v>
      </c>
    </row>
    <row r="45" spans="1:16">
      <c r="A45" t="s">
        <v>28</v>
      </c>
      <c r="B45">
        <f>(D45-0.10024)/0.14318</f>
        <v>1.57061042044977999</v>
      </c>
      <c r="C45" s="49" t="n">
        <v>0.978999999999999915</v>
      </c>
      <c r="D45">
        <f>C45-0.65388</f>
        <v>0.325120000000000031</v>
      </c>
      <c r="G45">
        <f>AVERAGE(B41:B43)</f>
        <v>0.574195651161708032</v>
      </c>
      <c r="J45" t="n">
        <v>7</v>
      </c>
      <c r="K45" t="n">
        <v>6.61000000000000032</v>
      </c>
      <c r="L45" t="n">
        <v>1.26811999999999991</v>
      </c>
      <c r="N45" t="n">
        <v>1.35749999999999993</v>
      </c>
      <c r="P45" t="n">
        <v>1.2811800000000002</v>
      </c>
    </row>
    <row r="46" spans="1:16">
      <c r="A46" t="s">
        <v>28</v>
      </c>
      <c r="B46">
        <f>(D46-0.10024)/0.14318</f>
        <v>1.97569492945942002</v>
      </c>
      <c r="C46" s="49" t="n">
        <v>1.03699999999999992</v>
      </c>
      <c r="D46">
        <f>C46-0.65388</f>
        <v>0.383119999999999994</v>
      </c>
      <c r="J46" t="n">
        <v>8</v>
      </c>
      <c r="K46" t="n">
        <v>8.33000000000000007</v>
      </c>
      <c r="L46" t="n">
        <v>1.2281200000000001</v>
      </c>
      <c r="N46" t="n">
        <v>1.31749999999999989</v>
      </c>
      <c r="P46" t="n">
        <v>1.24117999999999995</v>
      </c>
    </row>
    <row r="47" spans="1:16">
      <c r="A47" t="s">
        <v>29</v>
      </c>
      <c r="B47">
        <f>(D47-0.10024)/0.14318</f>
        <v>2.6671322810448399</v>
      </c>
      <c r="C47" s="49" t="n">
        <v>1.1359999999999999</v>
      </c>
      <c r="D47">
        <f>C47-0.65388</f>
        <v>0.482120000000000015</v>
      </c>
      <c r="J47" t="n">
        <v>8</v>
      </c>
      <c r="K47" t="n">
        <v>8.33000000000000007</v>
      </c>
      <c r="L47" t="n">
        <v>1.25312000000000001</v>
      </c>
      <c r="N47" t="n">
        <v>1.34250000000000003</v>
      </c>
      <c r="P47" t="n">
        <v>1.26618000000000008</v>
      </c>
    </row>
    <row r="48" spans="1:16">
      <c r="A48" t="s">
        <v>29</v>
      </c>
      <c r="B48">
        <f>(D48-0.10024)/0.14318</f>
        <v>2.52046375192065986</v>
      </c>
      <c r="C48" s="49" t="n">
        <v>1.11500000000000021</v>
      </c>
      <c r="D48">
        <f>C48-0.65388</f>
        <v>0.461120000000000019</v>
      </c>
      <c r="J48" t="n">
        <v>8</v>
      </c>
      <c r="K48" t="n">
        <v>8.33000000000000007</v>
      </c>
      <c r="L48" t="n">
        <v>1.39111999999999991</v>
      </c>
      <c r="N48" t="n">
        <v>1.48049999999999997</v>
      </c>
      <c r="P48" t="n">
        <v>1.40418000000000003</v>
      </c>
    </row>
    <row r="49" spans="1:16">
      <c r="A49" t="s">
        <v>29</v>
      </c>
      <c r="B49">
        <f>(D49-0.10024)/0.14318</f>
        <v>2.93253247660287997</v>
      </c>
      <c r="C49" s="49" t="n">
        <v>1.17399999999999993</v>
      </c>
      <c r="D49">
        <f>C49-0.65388</f>
        <v>0.520120000000000005</v>
      </c>
      <c r="G49">
        <f>AVERAGE(B45:B47)</f>
        <v>2.07114587698468</v>
      </c>
      <c r="J49" t="n">
        <v>9</v>
      </c>
      <c r="K49" t="n">
        <v>8.90000000000000036</v>
      </c>
      <c r="L49" t="n">
        <v>1.34611999999999998</v>
      </c>
      <c r="N49" t="n">
        <v>1.43550000000000004</v>
      </c>
      <c r="P49" t="n">
        <v>1.35918000000000005</v>
      </c>
    </row>
    <row r="50" spans="1:16">
      <c r="A50" t="s">
        <v>30</v>
      </c>
      <c r="B50">
        <f>(D50-0.10024)/0.14318</f>
        <v>3.379522279648</v>
      </c>
      <c r="C50" s="49" t="n">
        <v>1.23800000000000021</v>
      </c>
      <c r="D50">
        <f>C50-0.65388</f>
        <v>0.584119999999999973</v>
      </c>
      <c r="J50" t="n">
        <v>9</v>
      </c>
      <c r="K50" t="n">
        <v>8.90000000000000036</v>
      </c>
      <c r="L50" t="n">
        <v>1.3511200000000001</v>
      </c>
      <c r="N50" t="n">
        <v>1.44049999999999994</v>
      </c>
      <c r="P50" t="n">
        <v>1.36417999999999995</v>
      </c>
    </row>
    <row r="51" spans="1:16">
      <c r="A51" t="s">
        <v>30</v>
      </c>
      <c r="B51">
        <f>(D51-0.10024)/0.14318</f>
        <v>3.95921218047213017</v>
      </c>
      <c r="C51" s="49" t="n">
        <v>1.32099999999999995</v>
      </c>
      <c r="D51">
        <f>C51-0.65388</f>
        <v>0.667120000000000068</v>
      </c>
      <c r="J51" t="n">
        <v>9</v>
      </c>
      <c r="K51" t="n">
        <v>8.90000000000000036</v>
      </c>
      <c r="L51" t="n">
        <v>1.45212000000000003</v>
      </c>
      <c r="N51" t="n">
        <v>1.54150000000000009</v>
      </c>
      <c r="P51" t="n">
        <v>1.46517999999999997</v>
      </c>
    </row>
    <row r="52" spans="1:16">
      <c r="A52" t="s">
        <v>30</v>
      </c>
      <c r="B52">
        <f>(D52-0.10024)/0.14318</f>
        <v>4.48302835591563031</v>
      </c>
      <c r="C52" s="49" t="n">
        <v>1.39599999999999991</v>
      </c>
      <c r="D52">
        <f>C52-0.65388</f>
        <v>0.74211999999999998</v>
      </c>
      <c r="J52" t="n">
        <v>10</v>
      </c>
      <c r="K52" t="n">
        <v>9.69999999999999929</v>
      </c>
      <c r="L52" t="n">
        <v>1.44212000000000007</v>
      </c>
      <c r="N52" t="n">
        <v>1.53150000000000013</v>
      </c>
      <c r="P52" t="n">
        <v>1.45517999999999992</v>
      </c>
    </row>
    <row r="53" spans="1:16">
      <c r="A53" t="s">
        <v>31</v>
      </c>
      <c r="B53">
        <f>(D53-0.10024)/0.14318</f>
        <v>4.43413884620756971</v>
      </c>
      <c r="C53" s="49" t="n">
        <v>1.38900000000000002</v>
      </c>
      <c r="D53">
        <f>C53-0.65388</f>
        <v>0.73512000000000004</v>
      </c>
      <c r="G53">
        <f>AVERAGE(B49:B51)</f>
        <v>3.42375564557434009</v>
      </c>
      <c r="J53" t="n">
        <v>10</v>
      </c>
      <c r="K53" t="n">
        <v>9.69999999999999929</v>
      </c>
      <c r="L53" t="n">
        <v>1.46612000000000009</v>
      </c>
      <c r="N53" t="n">
        <v>1.55550000000000015</v>
      </c>
      <c r="P53" t="n">
        <v>1.47917999999999994</v>
      </c>
    </row>
    <row r="54" spans="1:16">
      <c r="A54" t="s">
        <v>31</v>
      </c>
      <c r="B54">
        <f>(D54-0.10024)/0.14318</f>
        <v>4.81827070819946979</v>
      </c>
      <c r="C54" s="49" t="n">
        <v>1.44399999999999995</v>
      </c>
      <c r="D54">
        <f>C54-0.65388</f>
        <v>0.790120000000000022</v>
      </c>
      <c r="J54" t="n">
        <v>10</v>
      </c>
      <c r="K54" t="n">
        <v>9.69999999999999929</v>
      </c>
      <c r="L54" t="n">
        <v>1.4741200000000001</v>
      </c>
      <c r="N54" t="n">
        <v>1.56349999999999962</v>
      </c>
      <c r="P54" t="n">
        <v>1.48717999999999995</v>
      </c>
    </row>
    <row r="55" spans="1:16">
      <c r="A55" t="s">
        <v>31</v>
      </c>
      <c r="B55">
        <f>(D55-0.10024)/0.14318</f>
        <v>5.68431345159939028</v>
      </c>
      <c r="C55" s="49" t="n">
        <v>1.56800000000000006</v>
      </c>
      <c r="D55">
        <f>C55-0.65388</f>
        <v>0.914120000000000132</v>
      </c>
      <c r="J55" t="n">
        <v>11</v>
      </c>
      <c r="K55" t="n">
        <v>10.9399999999999995</v>
      </c>
      <c r="L55" t="n">
        <v>1.56912000000000003</v>
      </c>
      <c r="N55" t="n">
        <v>1.65850000000000009</v>
      </c>
      <c r="P55" t="n">
        <v>1.58217999999999996</v>
      </c>
    </row>
    <row r="56" spans="1:16">
      <c r="A56" t="s">
        <v>32</v>
      </c>
      <c r="B56">
        <f>(D56-0.10024)/0.14318</f>
        <v>5.41192904036877032</v>
      </c>
      <c r="C56" s="49" t="n">
        <v>1.52899999999999991</v>
      </c>
      <c r="D56">
        <f>C56-0.65388</f>
        <v>0.875120000000000076</v>
      </c>
      <c r="E56" t="n">
        <v>3.77783602919895989</v>
      </c>
      <c r="J56" t="n">
        <v>11</v>
      </c>
      <c r="K56" t="n">
        <v>10.9399999999999995</v>
      </c>
      <c r="L56" t="n">
        <v>1.6031200000000001</v>
      </c>
      <c r="N56" t="n">
        <v>1.69249999999999972</v>
      </c>
      <c r="P56" t="n">
        <v>1.61617999999999995</v>
      </c>
    </row>
    <row r="57" spans="1:16">
      <c r="A57" t="s">
        <v>32</v>
      </c>
      <c r="B57">
        <f>(D57-0.10024)/0.14318</f>
        <v>5.69828188294455007</v>
      </c>
      <c r="C57" s="49" t="n">
        <v>1.57000000000000011</v>
      </c>
      <c r="D57">
        <f>C57-0.65388</f>
        <v>0.91612000000000009</v>
      </c>
      <c r="E57" t="n">
        <v>4.96766141428433983</v>
      </c>
      <c r="F57">
        <f>AVERAGE(E56:E58)</f>
        <v>4.37274872174165008</v>
      </c>
      <c r="G57">
        <f>AVERAGE(B53:B55)</f>
        <v>4.97890766866880963</v>
      </c>
      <c r="J57" t="n">
        <v>11</v>
      </c>
      <c r="K57" t="n">
        <v>10.9399999999999995</v>
      </c>
      <c r="L57" t="n">
        <v>1.57411999999999992</v>
      </c>
      <c r="N57" t="n">
        <v>1.66349999999999998</v>
      </c>
      <c r="P57" t="n">
        <v>1.58718000000000004</v>
      </c>
    </row>
    <row r="58" spans="1:16">
      <c r="A58" t="s">
        <v>32</v>
      </c>
      <c r="B58">
        <f>(D58-0.10024)/0.14318</f>
        <v>6.85067746892023965</v>
      </c>
      <c r="C58" s="49" t="n">
        <v>1.73500000000000014</v>
      </c>
      <c r="D58">
        <f>C58-0.65388</f>
        <v>1.08112000000000009</v>
      </c>
      <c r="E58" t="n">
        <v>4.37274872174165008</v>
      </c>
      <c r="J58" t="n">
        <v>13</v>
      </c>
      <c r="K58" t="n">
        <v>13.1700000000000017</v>
      </c>
      <c r="L58" t="n">
        <v>1.89711999999999996</v>
      </c>
      <c r="N58" t="n">
        <v>1.98649999999999984</v>
      </c>
      <c r="P58" t="n">
        <v>1.91018000000000008</v>
      </c>
    </row>
    <row r="59" spans="1:16">
      <c r="A59" t="s">
        <v>33</v>
      </c>
      <c r="B59">
        <f>(D59-0.10024)/0.14318</f>
        <v>6.16622433300740003</v>
      </c>
      <c r="C59" s="49" t="n">
        <v>1.63700000000000001</v>
      </c>
      <c r="D59">
        <f>C59-0.65388</f>
        <v>0.983119999999999905</v>
      </c>
      <c r="J59" t="n">
        <v>13</v>
      </c>
      <c r="K59" t="n">
        <v>13.1700000000000017</v>
      </c>
      <c r="L59" t="n">
        <v>1.96112000000000002</v>
      </c>
      <c r="N59" t="n">
        <v>2.05049999999999999</v>
      </c>
      <c r="P59" t="n">
        <v>1.97418000000000013</v>
      </c>
    </row>
    <row r="60" spans="1:16">
      <c r="A60" t="s">
        <v>33</v>
      </c>
      <c r="B60">
        <f>(D60-0.10024)/0.14318</f>
        <v>6.88559854728313958</v>
      </c>
      <c r="C60" s="49" t="n">
        <v>1.74000000000000004</v>
      </c>
      <c r="D60">
        <f>C60-0.65388</f>
        <v>1.08611999999999998</v>
      </c>
      <c r="J60" t="n">
        <v>13</v>
      </c>
      <c r="K60" t="n">
        <v>13.1700000000000017</v>
      </c>
      <c r="L60" t="n">
        <v>1.8571200000000001</v>
      </c>
      <c r="N60" t="n">
        <v>1.94649999999999999</v>
      </c>
      <c r="P60" t="n">
        <v>1.87017999999999986</v>
      </c>
    </row>
    <row r="61" spans="1:16">
      <c r="A61" t="s">
        <v>33</v>
      </c>
      <c r="B61">
        <f>(D61-0.10024)/0.14318</f>
        <v>8.09386785863948077</v>
      </c>
      <c r="C61" s="49" t="n">
        <v>1.91300000000000008</v>
      </c>
      <c r="D61">
        <f>C61-0.65388</f>
        <v>1.25912000000000002</v>
      </c>
      <c r="K61" t="n">
        <v>13.8300000000000001</v>
      </c>
      <c r="L61" t="n">
        <v>2.13512000000000013</v>
      </c>
      <c r="N61" t="n">
        <v>2.22449999999999992</v>
      </c>
      <c r="P61" t="n">
        <v>2.14817999999999998</v>
      </c>
    </row>
    <row r="62" spans="1:16">
      <c r="A62" t="s">
        <v>34</v>
      </c>
      <c r="B62">
        <f>(D62-0.10024)/0.14318</f>
        <v>7.10909344880569982</v>
      </c>
      <c r="C62" s="49" t="n">
        <v>1.77200000000000006</v>
      </c>
      <c r="D62">
        <f>C62-0.65388</f>
        <v>1.11812</v>
      </c>
      <c r="K62" t="n">
        <v>13.8300000000000001</v>
      </c>
      <c r="L62" t="n">
        <v>2.16712000000000016</v>
      </c>
      <c r="N62" t="n">
        <v>2.25649999999999995</v>
      </c>
      <c r="P62" t="n">
        <v>2.18018000000000001</v>
      </c>
    </row>
    <row r="63" spans="1:16">
      <c r="A63" t="s">
        <v>34</v>
      </c>
      <c r="B63">
        <f>(D63-0.10024)/0.14318</f>
        <v>8.19164687805558955</v>
      </c>
      <c r="C63" s="49" t="n">
        <v>1.92699999999999996</v>
      </c>
      <c r="D63">
        <f>C63-0.65388</f>
        <v>1.27312000000000003</v>
      </c>
      <c r="K63" t="n">
        <v>13.8300000000000001</v>
      </c>
      <c r="L63" t="n">
        <v>2.14111999999999991</v>
      </c>
      <c r="N63" t="n">
        <v>2.23050000000000015</v>
      </c>
      <c r="P63" t="n">
        <v>2.15418000000000021</v>
      </c>
    </row>
    <row r="64" spans="1:4">
      <c r="A64" t="s">
        <v>34</v>
      </c>
      <c r="B64">
        <f>(D64-0.10024)/0.14318</f>
        <v>8.71546305349908934</v>
      </c>
      <c r="C64" s="49" t="n">
        <v>2.00199999999999978</v>
      </c>
      <c r="D64">
        <f>C64-0.65388</f>
        <v>1.34811999999999999</v>
      </c>
    </row>
    <row r="65" spans="1:4">
      <c r="A65" t="s">
        <v>35</v>
      </c>
      <c r="B65">
        <f>(D65-0.10024)/0.14318</f>
        <v>8.10085207431206022</v>
      </c>
      <c r="C65" s="49" t="n">
        <v>1.91399999999999988</v>
      </c>
      <c r="D65">
        <f>C65-0.65388</f>
        <v>1.26011999999999991</v>
      </c>
    </row>
    <row r="66" spans="1:4">
      <c r="A66" t="s">
        <v>35</v>
      </c>
      <c r="B66">
        <f>(D66-0.10024)/0.14318</f>
        <v>8.50593658332170044</v>
      </c>
      <c r="C66" s="49" t="n">
        <v>1.97199999999999989</v>
      </c>
      <c r="D66">
        <f>C66-0.65388</f>
        <v>1.31811999999999996</v>
      </c>
    </row>
    <row r="67" spans="1:4">
      <c r="A67" t="s">
        <v>35</v>
      </c>
      <c r="B67">
        <f>(D67-0.10024)/0.14318</f>
        <v>10.0983377566699009</v>
      </c>
      <c r="C67" s="49" t="n">
        <v>2.20000000000000018</v>
      </c>
      <c r="D67">
        <f>C67-0.65388</f>
        <v>1.54611999999999998</v>
      </c>
    </row>
    <row r="68" spans="1:4">
      <c r="A68" t="s">
        <v>36</v>
      </c>
      <c r="B68">
        <f>(D68-0.10024)/0.14318</f>
        <v>8.82022628858779001</v>
      </c>
      <c r="C68" s="49" t="n">
        <v>2.0169999999999999</v>
      </c>
      <c r="D68">
        <f>C68-0.65388</f>
        <v>1.36312000000000011</v>
      </c>
    </row>
    <row r="69" spans="1:4">
      <c r="A69" t="s">
        <v>36</v>
      </c>
      <c r="B69">
        <f>(D69-0.10024)/0.14318</f>
        <v>9.21134236625226954</v>
      </c>
      <c r="C69" s="49" t="n">
        <v>2.07299999999999995</v>
      </c>
      <c r="D69">
        <f>C69-0.65388</f>
        <v>1.41911999999999994</v>
      </c>
    </row>
    <row r="70" spans="1:4">
      <c r="A70" t="s">
        <v>36</v>
      </c>
      <c r="B70">
        <f>(D70-0.10024)/0.14318</f>
        <v>10.3078642268473004</v>
      </c>
      <c r="C70" s="49" t="n">
        <v>2.22999999999999998</v>
      </c>
      <c r="D70">
        <f>C70-0.65388</f>
        <v>1.57611999999999997</v>
      </c>
    </row>
    <row r="71" spans="1:9">
      <c r="A71" t="s">
        <v>37</v>
      </c>
      <c r="B71">
        <f>(D71-0.10024)/0.14318</f>
        <v>9.59547422824416962</v>
      </c>
      <c r="C71" s="49" t="n">
        <v>2.12800000000000011</v>
      </c>
      <c r="D71">
        <f>C71-0.65388</f>
        <v>1.4741200000000001</v>
      </c>
      <c r="I71" s="49" t="n">
        <v>0.672000000000000153</v>
      </c>
    </row>
    <row r="72" spans="1:10">
      <c r="A72" t="s">
        <v>37</v>
      </c>
      <c r="B72">
        <f>(D72-0.10024)/0.14318</f>
        <v>9.66531638496996948</v>
      </c>
      <c r="C72" s="49" t="n">
        <v>2.1379999999999999</v>
      </c>
      <c r="D72">
        <f>C72-0.65388</f>
        <v>1.48412000000000006</v>
      </c>
      <c r="I72" s="49" t="n">
        <v>0.71999999999999984</v>
      </c>
      <c r="J72">
        <f>AVERAGE(I71:I73)</f>
        <v>0.683666666666666956</v>
      </c>
    </row>
    <row r="73" spans="1:9">
      <c r="A73" t="s">
        <v>37</v>
      </c>
      <c r="B73">
        <f>(D73-0.10024)/0.14318</f>
        <v>10.2799273641570004</v>
      </c>
      <c r="C73" s="49" t="n">
        <v>2.22599999999999998</v>
      </c>
      <c r="D73">
        <f>C73-0.65388</f>
        <v>1.57211999999999996</v>
      </c>
      <c r="I73" s="49" t="n">
        <v>0.658999999999999986</v>
      </c>
    </row>
    <row r="74" spans="1:4">
      <c r="A74" t="s">
        <v>38</v>
      </c>
      <c r="B74">
        <f>(D74-0.10024)/0.14318</f>
        <v>10.3358010895376005</v>
      </c>
      <c r="C74" s="49" t="n">
        <v>2.23399999999999999</v>
      </c>
      <c r="D74">
        <f>C74-0.65388</f>
        <v>1.58011999999999997</v>
      </c>
    </row>
    <row r="75" spans="1:4">
      <c r="A75" t="s">
        <v>38</v>
      </c>
      <c r="B75">
        <f>(D75-0.10024)/0.14318</f>
        <v>10.6989803045117995</v>
      </c>
      <c r="C75" s="49" t="n">
        <v>2.28600000000000003</v>
      </c>
      <c r="D75">
        <f>C75-0.65388</f>
        <v>1.63212000000000002</v>
      </c>
    </row>
    <row r="76" spans="1:4">
      <c r="A76" t="s">
        <v>38</v>
      </c>
      <c r="B76">
        <f>(D76-0.10024)/0.14318</f>
        <v>10.9294594217069001</v>
      </c>
      <c r="C76" s="49" t="n">
        <v>2.31899999999999995</v>
      </c>
      <c r="D76">
        <f>C76-0.65388</f>
        <v>1.66511999999999993</v>
      </c>
    </row>
    <row r="77" spans="1:4">
      <c r="A77" s="57" t="s">
        <v>39</v>
      </c>
      <c r="B77">
        <f>(D77-0.10024)/0.14318</f>
        <v>11.2786702053358994</v>
      </c>
      <c r="C77" s="58" t="n">
        <v>2.36900000000000022</v>
      </c>
      <c r="D77">
        <f>C77-0.65388</f>
        <v>1.71511999999999993</v>
      </c>
    </row>
    <row r="78" spans="1:4">
      <c r="A78" s="57" t="s">
        <v>39</v>
      </c>
      <c r="B78">
        <f>(D78-0.10024)/0.14318</f>
        <v>12.0259812823020003</v>
      </c>
      <c r="C78" s="58" t="n">
        <v>2.47599999999999998</v>
      </c>
      <c r="D78">
        <f>C78-0.65388</f>
        <v>1.82211999999999996</v>
      </c>
    </row>
    <row r="79" spans="1:4">
      <c r="A79" s="57" t="s">
        <v>39</v>
      </c>
      <c r="B79">
        <f>(D79-0.10024)/0.14318</f>
        <v>11.7326442240535993</v>
      </c>
      <c r="C79" s="58" t="n">
        <v>2.43400000000000016</v>
      </c>
      <c r="D79">
        <f>C79-0.65388</f>
        <v>1.78011999999999997</v>
      </c>
    </row>
    <row r="80" spans="1:4">
      <c r="A80" t="s">
        <v>40</v>
      </c>
      <c r="B80">
        <f>(D80-0.10024)/0.14318</f>
        <v>12.5497974577455</v>
      </c>
      <c r="C80" s="49" t="n">
        <v>2.55100000000000016</v>
      </c>
      <c r="D80">
        <f>C80-0.65388</f>
        <v>1.89711999999999996</v>
      </c>
    </row>
    <row r="81" spans="1:4">
      <c r="A81" t="s">
        <v>40</v>
      </c>
      <c r="B81">
        <f>(D81-0.10024)/0.14318</f>
        <v>12.8501187316664005</v>
      </c>
      <c r="C81" s="49" t="n">
        <v>2.59399999999999986</v>
      </c>
      <c r="D81">
        <f>C81-0.65388</f>
        <v>1.94012000000000011</v>
      </c>
    </row>
    <row r="82" spans="1:4">
      <c r="A82" t="s">
        <v>40</v>
      </c>
      <c r="B82">
        <f>(D82-0.10024)/0.14318</f>
        <v>13.1364715742422007</v>
      </c>
      <c r="C82" s="49" t="n">
        <v>2.63499999999999979</v>
      </c>
      <c r="D82">
        <f>C82-0.65388</f>
        <v>1.98111999999999995</v>
      </c>
    </row>
    <row r="83" spans="1:4">
      <c r="A83" s="57" t="s">
        <v>41</v>
      </c>
      <c r="B83">
        <f>(D83-0.10024)/0.14318</f>
        <v>14.6590305908645995</v>
      </c>
      <c r="C83" s="58" t="n">
        <v>2.85300000000000011</v>
      </c>
      <c r="D83">
        <f>C83-0.65388</f>
        <v>2.19912000000000019</v>
      </c>
    </row>
    <row r="84" spans="1:7">
      <c r="A84" s="57" t="s">
        <v>41</v>
      </c>
      <c r="B84">
        <f>(D84-0.10024)/0.14318</f>
        <v>15.3574521581225998</v>
      </c>
      <c r="C84" s="58" t="n">
        <v>2.95299999999999976</v>
      </c>
      <c r="D84">
        <f>C84-0.65388</f>
        <v>2.29911999999999983</v>
      </c>
      <c r="G84">
        <f>AVERAGE(B80:B82)</f>
        <v>12.8454625878847004</v>
      </c>
    </row>
    <row r="85" spans="1:4">
      <c r="A85" s="57" t="s">
        <v>41</v>
      </c>
      <c r="B85">
        <f>(D85-0.10024)/0.14318</f>
        <v>14.3237882385808</v>
      </c>
      <c r="C85" s="58" t="n">
        <v>2.80500000000000007</v>
      </c>
      <c r="D85">
        <f>C85-0.65388</f>
        <v>2.15112000000000014</v>
      </c>
    </row>
    <row r="86" spans="1:5">
      <c r="A86" t="s">
        <v>42</v>
      </c>
      <c r="B86">
        <f>(D86-0.10024)/0.14318</f>
        <v>-0.398938399217768023</v>
      </c>
      <c r="C86" s="49" t="n">
        <v>0.696999999999999975</v>
      </c>
      <c r="D86">
        <f>C86-0.65388</f>
        <v>0.0431199999999999939</v>
      </c>
      <c r="E86" t="n">
        <v>16.3996323439560001</v>
      </c>
    </row>
    <row r="87" spans="1:7">
      <c r="A87" t="s">
        <v>42</v>
      </c>
      <c r="B87">
        <f>(D87-0.10024)/0.14318</f>
        <v>-0.287190948456488027</v>
      </c>
      <c r="C87" s="49" t="n">
        <v>0.712999999999999989</v>
      </c>
      <c r="D87">
        <f>C87-0.65388</f>
        <v>0.0591199999999999903</v>
      </c>
      <c r="E87" t="n">
        <v>14.4219496092871005</v>
      </c>
      <c r="F87">
        <f>AVERAGE(E86:E88)</f>
        <v>14.8667942352424003</v>
      </c>
      <c r="G87">
        <f>AVERAGE(B83:B85)</f>
        <v>14.7800903291892993</v>
      </c>
    </row>
    <row r="88" spans="1:5">
      <c r="A88" t="s">
        <v>42</v>
      </c>
      <c r="B88">
        <f>(D88-0.10024)/0.14318</f>
        <v>-0.224333007403269002</v>
      </c>
      <c r="C88" s="49" t="n">
        <v>0.721999999999999886</v>
      </c>
      <c r="D88">
        <f>C88-0.65388</f>
        <v>0.0681200000000000028</v>
      </c>
      <c r="E88" t="n">
        <v>13.7788007524842016</v>
      </c>
    </row>
    <row r="89" spans="1:4">
      <c r="A89" t="s">
        <v>43</v>
      </c>
      <c r="B89">
        <f>(D89-0.10024)/0.14318</f>
        <v>0.45313591283698802</v>
      </c>
      <c r="C89" s="49" t="n">
        <v>0.818999999999999773</v>
      </c>
      <c r="D89">
        <f>C89-0.65388</f>
        <v>0.165119999999999978</v>
      </c>
    </row>
    <row r="90" spans="1:4">
      <c r="A90" t="s">
        <v>43</v>
      </c>
      <c r="B90">
        <f>(D90-0.10024)/0.14318</f>
        <v>0.52297806956278805</v>
      </c>
      <c r="C90" s="49" t="n">
        <v>0.828999999999999915</v>
      </c>
      <c r="D90">
        <f>C90-0.65388</f>
        <v>0.175119999999999987</v>
      </c>
    </row>
    <row r="91" spans="1:4">
      <c r="A91" t="s">
        <v>43</v>
      </c>
      <c r="B91">
        <f>(D91-0.10024)/0.14318</f>
        <v>0.655678167341807949</v>
      </c>
      <c r="C91" s="49" t="n">
        <v>0.848000000000000043</v>
      </c>
      <c r="D91">
        <f>C91-0.65388</f>
        <v>0.19411999999999999</v>
      </c>
    </row>
    <row r="92" spans="1:4">
      <c r="A92" t="s">
        <v>44</v>
      </c>
      <c r="B92">
        <f>(D92-0.10024)/0.14318</f>
        <v>1.81505796899008018</v>
      </c>
      <c r="C92" s="49" t="n">
        <v>1.01400000000000001</v>
      </c>
      <c r="D92">
        <f>C92-0.65388</f>
        <v>0.360119999999999996</v>
      </c>
    </row>
    <row r="93" spans="1:4">
      <c r="A93" t="s">
        <v>44</v>
      </c>
      <c r="B93">
        <f>(D93-0.10024)/0.14318</f>
        <v>2.19220561530939984</v>
      </c>
      <c r="C93" s="49" t="n">
        <v>1.06800000000000006</v>
      </c>
      <c r="D93">
        <f>C93-0.65388</f>
        <v>0.414119999999999955</v>
      </c>
    </row>
    <row r="94" spans="1:4">
      <c r="A94" t="s">
        <v>44</v>
      </c>
      <c r="B94">
        <f>(D94-0.10024)/0.14318</f>
        <v>2.59729012431904005</v>
      </c>
      <c r="C94" s="49" t="n">
        <v>1.12599999999999989</v>
      </c>
      <c r="D94">
        <f>C94-0.65388</f>
        <v>0.472119999999999962</v>
      </c>
    </row>
    <row r="95" spans="1:4">
      <c r="A95" t="s">
        <v>45</v>
      </c>
      <c r="B95">
        <f>(D95-0.10024)/0.14318</f>
        <v>2.20617404665456007</v>
      </c>
      <c r="C95" s="49" t="n">
        <v>1.07000000000000006</v>
      </c>
      <c r="D95">
        <f>C95-0.65388</f>
        <v>0.416120000000000001</v>
      </c>
    </row>
    <row r="96" spans="1:4">
      <c r="A96" t="s">
        <v>45</v>
      </c>
      <c r="B96">
        <f>(D96-0.10024)/0.14318</f>
        <v>2.65316384969968011</v>
      </c>
      <c r="C96" s="49" t="n">
        <v>1.1339999999999999</v>
      </c>
      <c r="D96">
        <f>C96-0.65388</f>
        <v>0.480119999999999969</v>
      </c>
    </row>
    <row r="97" spans="1:4">
      <c r="A97" t="s">
        <v>45</v>
      </c>
      <c r="B97">
        <f>(D97-0.10024)/0.14318</f>
        <v>3.35158541695767997</v>
      </c>
      <c r="C97" s="49" t="n">
        <v>1.23400000000000021</v>
      </c>
      <c r="D97">
        <f>C97-0.65388</f>
        <v>0.580119999999999969</v>
      </c>
    </row>
    <row r="98" spans="1:4">
      <c r="A98" t="s">
        <v>46</v>
      </c>
      <c r="B98">
        <f>(D98-0.10024)/0.14318</f>
        <v>4.0779438469059901</v>
      </c>
      <c r="C98" s="49" t="n">
        <v>1.33800000000000008</v>
      </c>
      <c r="D98">
        <f>C98-0.65388</f>
        <v>0.684119999999999973</v>
      </c>
    </row>
    <row r="99" spans="1:4">
      <c r="A99" t="s">
        <v>46</v>
      </c>
      <c r="B99">
        <f>(D99-0.10024)/0.14318</f>
        <v>4.39921776784466978</v>
      </c>
      <c r="C99" s="49" t="n">
        <v>1.3839999999999999</v>
      </c>
      <c r="D99">
        <f>C99-0.65388</f>
        <v>0.730119999999999969</v>
      </c>
    </row>
    <row r="100" spans="1:4">
      <c r="A100" t="s">
        <v>46</v>
      </c>
      <c r="B100">
        <f>(D100-0.10024)/0.14318</f>
        <v>5.4538343344042497</v>
      </c>
      <c r="C100" s="49" t="n">
        <v>1.53499999999999996</v>
      </c>
      <c r="D100">
        <f>C100-0.65388</f>
        <v>0.881119999999999948</v>
      </c>
    </row>
    <row r="101" spans="1:4">
      <c r="A101" t="s">
        <v>47</v>
      </c>
      <c r="B101">
        <f>(D101-0.10024)/0.14318</f>
        <v>5.05573404106718982</v>
      </c>
      <c r="C101" s="49" t="n">
        <v>1.47799999999999994</v>
      </c>
      <c r="D101">
        <f>C101-0.65388</f>
        <v>0.824119999999999919</v>
      </c>
    </row>
    <row r="102" spans="1:4">
      <c r="A102" t="s">
        <v>47</v>
      </c>
      <c r="B102">
        <f>(D102-0.10024)/0.14318</f>
        <v>5.20240257019136987</v>
      </c>
      <c r="C102" s="49" t="n">
        <v>1.49900000000000011</v>
      </c>
      <c r="D102">
        <f>C102-0.65388</f>
        <v>0.845120000000000005</v>
      </c>
    </row>
    <row r="103" spans="1:4">
      <c r="A103" t="s">
        <v>47</v>
      </c>
      <c r="B103">
        <f>(D103-0.10024)/0.14318</f>
        <v>6.31987707780416041</v>
      </c>
      <c r="C103" s="49" t="n">
        <v>1.65899999999999999</v>
      </c>
      <c r="D103">
        <f>C103-0.65388</f>
        <v>1.00512000000000001</v>
      </c>
    </row>
    <row r="104" spans="1:4">
      <c r="A104" t="s">
        <v>48</v>
      </c>
      <c r="B104">
        <f>(D104-0.10024)/0.14318</f>
        <v>5.81701354937840964</v>
      </c>
      <c r="C104" s="49" t="n">
        <v>1.58699999999999992</v>
      </c>
      <c r="D104">
        <f>C104-0.65388</f>
        <v>0.933119999999999905</v>
      </c>
    </row>
    <row r="105" spans="1:4">
      <c r="A105" t="s">
        <v>48</v>
      </c>
      <c r="B105">
        <f>(D105-0.10024)/0.14318</f>
        <v>6.20812962704288029</v>
      </c>
      <c r="C105" s="49" t="n">
        <v>1.64299999999999997</v>
      </c>
      <c r="D105">
        <f>C105-0.65388</f>
        <v>0.989119999999999955</v>
      </c>
    </row>
    <row r="106" spans="1:4">
      <c r="A106" t="s">
        <v>48</v>
      </c>
      <c r="B106">
        <f>(D106-0.10024)/0.14318</f>
        <v>7.12306188015085961</v>
      </c>
      <c r="C106" s="49" t="n">
        <v>1.77400000000000002</v>
      </c>
      <c r="D106">
        <f>C106-0.65388</f>
        <v>1.12012</v>
      </c>
    </row>
    <row r="107" spans="1:4">
      <c r="A107" t="s">
        <v>49</v>
      </c>
      <c r="B107">
        <f>(D107-0.10024)/0.14318</f>
        <v>6.69702472412348015</v>
      </c>
      <c r="C107" s="49" t="n">
        <v>1.71300000000000008</v>
      </c>
      <c r="D107">
        <f>C107-0.65388</f>
        <v>1.05912000000000006</v>
      </c>
    </row>
    <row r="108" spans="1:4">
      <c r="A108" t="s">
        <v>49</v>
      </c>
      <c r="B108">
        <f>(D108-0.10024)/0.14318</f>
        <v>7.31163570331051993</v>
      </c>
      <c r="C108" s="49" t="n">
        <v>1.80099999999999998</v>
      </c>
      <c r="D108">
        <f>C108-0.65388</f>
        <v>1.14711999999999992</v>
      </c>
    </row>
    <row r="109" spans="1:4">
      <c r="A109" t="s">
        <v>49</v>
      </c>
      <c r="B109">
        <f>(D109-0.10024)/0.14318</f>
        <v>8.17767844671043953</v>
      </c>
      <c r="C109" s="49" t="n">
        <v>1.925</v>
      </c>
      <c r="D109">
        <f>C109-0.65388</f>
        <v>1.27112000000000003</v>
      </c>
    </row>
    <row r="110" spans="1:4">
      <c r="A110" t="s">
        <v>50</v>
      </c>
      <c r="B110">
        <f>(D110-0.10024)/0.14318</f>
        <v>7.63290962424919961</v>
      </c>
      <c r="C110" s="49" t="n">
        <v>1.84699999999999989</v>
      </c>
      <c r="D110">
        <f>C110-0.65388</f>
        <v>1.19311999999999996</v>
      </c>
    </row>
    <row r="111" spans="1:4">
      <c r="A111" t="s">
        <v>50</v>
      </c>
      <c r="B111">
        <f>(D111-0.10024)/0.14318</f>
        <v>7.80751501606370013</v>
      </c>
      <c r="C111" s="49" t="n">
        <v>1.87200000000000006</v>
      </c>
      <c r="D111">
        <f>C111-0.65388</f>
        <v>1.21812000000000009</v>
      </c>
    </row>
    <row r="112" spans="1:4">
      <c r="A112" t="s">
        <v>50</v>
      </c>
      <c r="B112">
        <f>(D112-0.10024)/0.14318</f>
        <v>9.61642687526190976</v>
      </c>
      <c r="C112" s="49" t="n">
        <v>2.13099999999999978</v>
      </c>
      <c r="D112">
        <f>C112-0.65388</f>
        <v>1.47712000000000003</v>
      </c>
    </row>
    <row r="113" spans="1:4">
      <c r="A113" t="s">
        <v>51</v>
      </c>
      <c r="B113">
        <f>(D113-0.10024)/0.14318</f>
        <v>8.30339432881688033</v>
      </c>
      <c r="C113" s="49" t="n">
        <v>1.94299999999999997</v>
      </c>
      <c r="D113">
        <f>C113-0.65388</f>
        <v>1.28912000000000004</v>
      </c>
    </row>
    <row r="114" spans="1:4">
      <c r="A114" t="s">
        <v>51</v>
      </c>
      <c r="B114">
        <f>(D114-0.10024)/0.14318</f>
        <v>8.67355775946361085</v>
      </c>
      <c r="C114" s="49" t="n">
        <v>1.99600000000000009</v>
      </c>
      <c r="D114">
        <f>C114-0.65388</f>
        <v>1.34211999999999998</v>
      </c>
    </row>
    <row r="115" spans="1:4">
      <c r="A115" t="s">
        <v>51</v>
      </c>
      <c r="B115">
        <f>(D115-0.10024)/0.14318</f>
        <v>9.63737952227964989</v>
      </c>
      <c r="C115" s="49" t="n">
        <v>2.1339999999999999</v>
      </c>
      <c r="D115">
        <f>C115-0.65388</f>
        <v>1.48012000000000015</v>
      </c>
    </row>
    <row r="116" spans="1:4">
      <c r="A116" t="s">
        <v>54</v>
      </c>
      <c r="B116">
        <f>(D116-0.10024)/0.14318</f>
        <v>8.31736276016203924</v>
      </c>
      <c r="C116" s="49" t="n">
        <v>1.94500000000000011</v>
      </c>
      <c r="D116">
        <f>C116-0.65388</f>
        <v>1.29112000000000005</v>
      </c>
    </row>
    <row r="117" spans="1:4">
      <c r="A117" t="s">
        <v>54</v>
      </c>
      <c r="B117">
        <f>(D117-0.10024)/0.14318</f>
        <v>8.77133677887973029</v>
      </c>
      <c r="C117" s="49" t="n">
        <v>2.00999999999999979</v>
      </c>
      <c r="D117">
        <f>C117-0.65388</f>
        <v>1.35611999999999999</v>
      </c>
    </row>
    <row r="118" spans="1:4">
      <c r="A118" t="s">
        <v>54</v>
      </c>
      <c r="B118">
        <f>(D118-0.10024)/0.14318</f>
        <v>9.09959491549098942</v>
      </c>
      <c r="C118" s="49" t="n">
        <v>2.05699999999999994</v>
      </c>
      <c r="D118">
        <f>C118-0.65388</f>
        <v>1.40311999999999992</v>
      </c>
    </row>
    <row r="119" spans="1:4">
      <c r="A119" t="s">
        <v>55</v>
      </c>
      <c r="B119">
        <f>(D119-0.10024)/0.14318</f>
        <v>9.83293756111189055</v>
      </c>
      <c r="C119" s="49" t="n">
        <v>2.16199999999999992</v>
      </c>
      <c r="D119">
        <f>C119-0.65388</f>
        <v>1.50811999999999991</v>
      </c>
    </row>
    <row r="120" spans="1:4">
      <c r="A120" t="s">
        <v>55</v>
      </c>
      <c r="B120">
        <f>(D120-0.10024)/0.14318</f>
        <v>9.81198491409415041</v>
      </c>
      <c r="C120" s="49" t="n">
        <v>2.15899999999999981</v>
      </c>
      <c r="D120">
        <f>C120-0.65388</f>
        <v>1.50511999999999997</v>
      </c>
    </row>
    <row r="121" spans="1:4">
      <c r="A121" t="s">
        <v>55</v>
      </c>
      <c r="B121">
        <f>(D121-0.10024)/0.14318</f>
        <v>10.3707221679004995</v>
      </c>
      <c r="C121" s="49" t="n">
        <v>2.23899999999999988</v>
      </c>
      <c r="D121">
        <f>C121-0.65388</f>
        <v>1.58512000000000004</v>
      </c>
    </row>
    <row r="122" spans="1:4">
      <c r="A122" s="57" t="s">
        <v>56</v>
      </c>
      <c r="B122">
        <f>(D122-0.10024)/0.14318</f>
        <v>10.9713647157423999</v>
      </c>
      <c r="C122" s="58" t="n">
        <v>2.32500000000000018</v>
      </c>
      <c r="D122">
        <f>C122-0.65388</f>
        <v>1.67111999999999998</v>
      </c>
    </row>
    <row r="123" spans="1:4">
      <c r="A123" s="57" t="s">
        <v>56</v>
      </c>
      <c r="B123">
        <f>(D123-0.10024)/0.14318</f>
        <v>11.7745495180891009</v>
      </c>
      <c r="C123" s="58" t="n">
        <v>2.43999999999999995</v>
      </c>
      <c r="D123">
        <f>C123-0.65388</f>
        <v>1.78611999999999993</v>
      </c>
    </row>
    <row r="124" spans="1:4">
      <c r="A124" s="57" t="s">
        <v>56</v>
      </c>
      <c r="B124">
        <f>(D124-0.10024)/0.14318</f>
        <v>11.0062857941053007</v>
      </c>
      <c r="C124" s="58" t="n">
        <v>2.33000000000000007</v>
      </c>
      <c r="D124">
        <f>C124-0.65388</f>
        <v>1.67612000000000005</v>
      </c>
    </row>
    <row r="125" spans="1:4">
      <c r="A125" t="s">
        <v>57</v>
      </c>
      <c r="B125">
        <f>(D125-0.10024)/0.14318</f>
        <v>12.5078921637100002</v>
      </c>
      <c r="C125" s="49" t="n">
        <v>2.54499999999999993</v>
      </c>
      <c r="D125">
        <f>C125-0.65388</f>
        <v>1.89111999999999991</v>
      </c>
    </row>
    <row r="126" spans="1:4">
      <c r="A126" t="s">
        <v>57</v>
      </c>
      <c r="B126">
        <f>(D126-0.10024)/0.14318</f>
        <v>13.1783768682777005</v>
      </c>
      <c r="C126" s="49" t="n">
        <v>2.64100000000000001</v>
      </c>
      <c r="D126">
        <f>C126-0.65388</f>
        <v>1.98712</v>
      </c>
    </row>
    <row r="127" spans="1:4">
      <c r="A127" t="s">
        <v>57</v>
      </c>
      <c r="B127">
        <f>(D127-0.10024)/0.14318</f>
        <v>12.2564603994971009</v>
      </c>
      <c r="C127" s="49" t="n">
        <v>2.5089999999999999</v>
      </c>
      <c r="D127">
        <f>C127-0.65388</f>
        <v>1.85512000000000015</v>
      </c>
    </row>
    <row r="128" spans="1:4">
      <c r="A128" s="57" t="s">
        <v>58</v>
      </c>
      <c r="B128">
        <f>(D128-0.10024)/0.14318</f>
        <v>13.9326721609162991</v>
      </c>
      <c r="C128" s="58" t="n">
        <v>2.74900000000000011</v>
      </c>
      <c r="D128">
        <f>C128-0.65388</f>
        <v>2.09512000000000009</v>
      </c>
    </row>
    <row r="129" spans="1:4">
      <c r="A129" s="57" t="s">
        <v>58</v>
      </c>
      <c r="B129">
        <f>(D129-0.10024)/0.14318</f>
        <v>14.8895097080597996</v>
      </c>
      <c r="C129" s="58" t="n">
        <v>2.88600000000000012</v>
      </c>
      <c r="D129">
        <f>C129-0.65388</f>
        <v>2.2321200000000001</v>
      </c>
    </row>
    <row r="130" spans="1:4">
      <c r="A130" s="57" t="s">
        <v>58</v>
      </c>
      <c r="B130">
        <f>(D130-0.10024)/0.14318</f>
        <v>15.0920519625646001</v>
      </c>
      <c r="C130" s="58" t="n">
        <v>2.91500000000000004</v>
      </c>
      <c r="D130">
        <f>C130-0.65388</f>
        <v>2.26112000000000002</v>
      </c>
    </row>
    <row r="131" spans="1:4">
      <c r="A131" t="s">
        <v>90</v>
      </c>
      <c r="B131">
        <f>(D131-0.10024)/0.14318</f>
        <v>9.04372119011035025</v>
      </c>
      <c r="C131" s="49" t="n">
        <v>2.04899999999999993</v>
      </c>
      <c r="D131">
        <f>C131-0.65388</f>
        <v>1.39511999999999992</v>
      </c>
    </row>
    <row r="132" spans="1:4">
      <c r="A132" t="s">
        <v>90</v>
      </c>
      <c r="B132">
        <f>(D132-0.10024)/0.14318</f>
        <v>8.5548260930297495</v>
      </c>
      <c r="C132" s="49" t="n">
        <v>1.97900000000000009</v>
      </c>
      <c r="D132">
        <f>C132-0.65388</f>
        <v>1.32512000000000008</v>
      </c>
    </row>
    <row r="133" spans="1:4">
      <c r="A133" t="s">
        <v>90</v>
      </c>
      <c r="B133">
        <f>(D133-0.10024)/0.14318</f>
        <v>10.5732644224053995</v>
      </c>
      <c r="C133" s="49" t="n">
        <v>2.26799999999999979</v>
      </c>
      <c r="D133">
        <f>C133-0.65388</f>
        <v>1.61411999999999995</v>
      </c>
    </row>
    <row r="134" spans="1:4">
      <c r="A134" t="s">
        <v>59</v>
      </c>
      <c r="B134">
        <f>(D134-0.10024)/0.14318</f>
        <v>-0.859896633608046024</v>
      </c>
      <c r="C134" s="49" t="n">
        <v>0.631000000000000139</v>
      </c>
      <c r="D134">
        <f>C134-0.65388</f>
        <v>-0.0228800000000000026</v>
      </c>
    </row>
    <row r="135" spans="1:4">
      <c r="A135" t="s">
        <v>59</v>
      </c>
      <c r="B135">
        <f>(D135-0.10024)/0.14318</f>
        <v>-0.224333007403269002</v>
      </c>
      <c r="C135" s="49" t="n">
        <v>0.721999999999999886</v>
      </c>
      <c r="D135">
        <f>C135-0.65388</f>
        <v>0.0681200000000000028</v>
      </c>
    </row>
    <row r="136" spans="1:7">
      <c r="A136" t="s">
        <v>59</v>
      </c>
      <c r="B136">
        <f>(D136-0.10024)/0.14318</f>
        <v>-0.245285654421009003</v>
      </c>
      <c r="C136" s="49" t="n">
        <v>0.71899999999999995</v>
      </c>
      <c r="D136">
        <f>C136-0.65388</f>
        <v>0.0651200000000000045</v>
      </c>
      <c r="E136" s="49"/>
      <c r="F136" s="49"/>
      <c r="G136" s="49"/>
    </row>
    <row r="137" spans="1:4">
      <c r="A137" t="s">
        <v>60</v>
      </c>
      <c r="B137">
        <f>(D137-0.10024)/0.14318</f>
        <v>1.89188434138846002</v>
      </c>
      <c r="C137" s="49" t="n">
        <v>1.02499999999999991</v>
      </c>
      <c r="D137">
        <f>C137-0.65388</f>
        <v>0.371119999999999983</v>
      </c>
    </row>
    <row r="138" spans="1:4">
      <c r="A138" t="s">
        <v>60</v>
      </c>
      <c r="B138">
        <f>(D138-0.10024)/0.14318</f>
        <v>2.12236345858359998</v>
      </c>
      <c r="C138" s="49" t="n">
        <v>1.05800000000000005</v>
      </c>
      <c r="D138">
        <f>C138-0.65388</f>
        <v>0.40411999999999999</v>
      </c>
    </row>
    <row r="139" spans="1:4">
      <c r="A139" t="s">
        <v>60</v>
      </c>
      <c r="B139">
        <f>(D139-0.10024)/0.14318</f>
        <v>2.03156865484006</v>
      </c>
      <c r="C139" s="49" t="n">
        <v>1.04499999999999993</v>
      </c>
      <c r="D139">
        <f>C139-0.65388</f>
        <v>0.391120000000000001</v>
      </c>
    </row>
    <row r="140" spans="1:4">
      <c r="A140" t="s">
        <v>61</v>
      </c>
      <c r="B140">
        <f>(D140-0.10024)/0.14318</f>
        <v>3.33063276993993984</v>
      </c>
      <c r="C140" s="49" t="n">
        <v>1.23100000000000009</v>
      </c>
      <c r="D140">
        <f>C140-0.65388</f>
        <v>0.577119999999999944</v>
      </c>
    </row>
    <row r="141" spans="1:4">
      <c r="A141" t="s">
        <v>61</v>
      </c>
      <c r="B141">
        <f>(D141-0.10024)/0.14318</f>
        <v>3.58904874982540001</v>
      </c>
      <c r="C141" s="49" t="n">
        <v>1.26800000000000002</v>
      </c>
      <c r="D141">
        <f>C141-0.65388</f>
        <v>0.614119999999999955</v>
      </c>
    </row>
    <row r="142" spans="1:4">
      <c r="A142" t="s">
        <v>61</v>
      </c>
      <c r="B142">
        <f>(D142-0.10024)/0.14318</f>
        <v>3.35158541695767997</v>
      </c>
      <c r="C142" s="49" t="n">
        <v>1.23400000000000021</v>
      </c>
      <c r="D142">
        <f>C142-0.65388</f>
        <v>0.580119999999999969</v>
      </c>
    </row>
    <row r="143" spans="1:4">
      <c r="A143" t="s">
        <v>62</v>
      </c>
      <c r="B143">
        <f>(D143-0.10024)/0.14318</f>
        <v>4.65064953205754961</v>
      </c>
      <c r="C143" s="49" t="n">
        <v>1.41999999999999993</v>
      </c>
      <c r="D143">
        <f>C143-0.65388</f>
        <v>0.766120000000000001</v>
      </c>
    </row>
    <row r="144" spans="1:4">
      <c r="A144" t="s">
        <v>62</v>
      </c>
      <c r="B144">
        <f>(D144-0.10024)/0.14318</f>
        <v>4.99287610001397031</v>
      </c>
      <c r="C144" s="49" t="n">
        <v>1.46900000000000013</v>
      </c>
      <c r="D144">
        <f>C144-0.65388</f>
        <v>0.815119999999999933</v>
      </c>
    </row>
    <row r="145" spans="1:4">
      <c r="A145" t="s">
        <v>62</v>
      </c>
      <c r="B145">
        <f>(D145-0.10024)/0.14318</f>
        <v>4.71350747311077001</v>
      </c>
      <c r="C145" s="49" t="n">
        <v>1.42900000000000027</v>
      </c>
      <c r="D145">
        <f>C145-0.65388</f>
        <v>0.775120000000000076</v>
      </c>
    </row>
    <row r="146" spans="1:4">
      <c r="A146" t="s">
        <v>63</v>
      </c>
      <c r="B146">
        <f>(D146-0.10024)/0.14318</f>
        <v>5.73320296130745</v>
      </c>
      <c r="C146" s="49" t="n">
        <v>1.575</v>
      </c>
      <c r="D146">
        <f>C146-0.65388</f>
        <v>0.921119999999999983</v>
      </c>
    </row>
    <row r="147" spans="1:4">
      <c r="A147" t="s">
        <v>63</v>
      </c>
      <c r="B147">
        <f>(D147-0.10024)/0.14318</f>
        <v>6.07542952926386004</v>
      </c>
      <c r="C147" s="49" t="n">
        <v>1.62400000000000011</v>
      </c>
      <c r="D147">
        <f>C147-0.65388</f>
        <v>0.970120000000000005</v>
      </c>
    </row>
    <row r="148" spans="1:4">
      <c r="A148" t="s">
        <v>63</v>
      </c>
      <c r="B148">
        <f>(D148-0.10024)/0.14318</f>
        <v>5.94971364715742013</v>
      </c>
      <c r="C148" s="49" t="n">
        <v>1.60600000000000005</v>
      </c>
      <c r="D148">
        <f>C148-0.65388</f>
        <v>0.952120000000000033</v>
      </c>
    </row>
    <row r="149" spans="1:7">
      <c r="A149" t="s">
        <v>64</v>
      </c>
      <c r="B149">
        <f>(D149-0.10024)/0.14318</f>
        <v>6.96940913535410012</v>
      </c>
      <c r="C149" s="49" t="n">
        <v>1.75199999999999996</v>
      </c>
      <c r="D149">
        <f>C149-0.65388</f>
        <v>1.09811999999999998</v>
      </c>
      <c r="E149" s="49"/>
      <c r="F149" s="49"/>
      <c r="G149" s="49"/>
    </row>
    <row r="150" spans="1:4">
      <c r="A150" t="s">
        <v>64</v>
      </c>
      <c r="B150">
        <f>(D150-0.10024)/0.14318</f>
        <v>7.67481491828467988</v>
      </c>
      <c r="C150" s="49" t="n">
        <v>1.85299999999999994</v>
      </c>
      <c r="D150">
        <f>C150-0.65388</f>
        <v>1.19911999999999995</v>
      </c>
    </row>
    <row r="151" spans="1:4">
      <c r="A151" t="s">
        <v>64</v>
      </c>
      <c r="B151">
        <f>(D151-0.10024)/0.14318</f>
        <v>7.10210923313312037</v>
      </c>
      <c r="C151" s="49" t="n">
        <v>1.77099999999999991</v>
      </c>
      <c r="D151">
        <f>C151-0.65388</f>
        <v>1.11711999999999989</v>
      </c>
    </row>
    <row r="152" spans="1:4">
      <c r="A152" t="s">
        <v>65</v>
      </c>
      <c r="B152">
        <f>(D152-0.10024)/0.14318</f>
        <v>8.03799413325883982</v>
      </c>
      <c r="C152" s="49" t="n">
        <v>1.90500000000000007</v>
      </c>
      <c r="D152">
        <f>C152-0.65388</f>
        <v>1.25112000000000001</v>
      </c>
    </row>
    <row r="153" spans="1:4">
      <c r="A153" t="s">
        <v>65</v>
      </c>
      <c r="B153">
        <f>(D153-0.10024)/0.14318</f>
        <v>8.31736276016203924</v>
      </c>
      <c r="C153" s="49" t="n">
        <v>1.94500000000000011</v>
      </c>
      <c r="D153">
        <f>C153-0.65388</f>
        <v>1.29112000000000005</v>
      </c>
    </row>
    <row r="154" spans="1:4">
      <c r="A154" t="s">
        <v>65</v>
      </c>
      <c r="B154">
        <f>(D154-0.10024)/0.14318</f>
        <v>8.05196256460400051</v>
      </c>
      <c r="C154" s="49" t="n">
        <v>1.90700000000000003</v>
      </c>
      <c r="D154">
        <f>C154-0.65388</f>
        <v>1.25312000000000001</v>
      </c>
    </row>
    <row r="155" spans="1:4">
      <c r="A155" t="s">
        <v>66</v>
      </c>
      <c r="B155">
        <f>(D155-0.10024)/0.14318</f>
        <v>8.79927364157004988</v>
      </c>
      <c r="C155" s="49" t="n">
        <v>2.01399999999999979</v>
      </c>
      <c r="D155">
        <f>C155-0.65388</f>
        <v>1.36012</v>
      </c>
    </row>
    <row r="156" spans="1:4">
      <c r="A156" t="s">
        <v>66</v>
      </c>
      <c r="B156">
        <f>(D156-0.10024)/0.14318</f>
        <v>9.0507054057829297</v>
      </c>
      <c r="C156" s="49" t="n">
        <v>2.04999999999999982</v>
      </c>
      <c r="D156">
        <f>C156-0.65388</f>
        <v>1.39612000000000002</v>
      </c>
    </row>
    <row r="157" spans="1:4">
      <c r="A157" t="s">
        <v>66</v>
      </c>
      <c r="B157">
        <f>(D157-0.10024)/0.14318</f>
        <v>8.73641570051682947</v>
      </c>
      <c r="C157" s="49" t="n">
        <v>2.00499999999999989</v>
      </c>
      <c r="D157">
        <f>C157-0.65388</f>
        <v>1.3511200000000001</v>
      </c>
    </row>
    <row r="158" spans="1:4">
      <c r="A158" t="s">
        <v>67</v>
      </c>
      <c r="B158">
        <f>(D158-0.10024)/0.14318</f>
        <v>8.72244726917167057</v>
      </c>
      <c r="C158" s="49" t="n">
        <v>2.00300000000000011</v>
      </c>
      <c r="D158">
        <f>C158-0.65388</f>
        <v>1.3491200000000001</v>
      </c>
    </row>
    <row r="159" spans="1:4">
      <c r="A159" t="s">
        <v>67</v>
      </c>
      <c r="B159">
        <f>(D159-0.10024)/0.14318</f>
        <v>8.86911579829584973</v>
      </c>
      <c r="C159" s="49" t="n">
        <v>2.02400000000000002</v>
      </c>
      <c r="D159">
        <f>C159-0.65388</f>
        <v>1.37012</v>
      </c>
    </row>
    <row r="160" spans="1:4">
      <c r="A160" t="s">
        <v>67</v>
      </c>
      <c r="B160">
        <f>(D160-0.10024)/0.14318</f>
        <v>8.64562089677328949</v>
      </c>
      <c r="C160" s="49" t="n">
        <v>1.99199999999999999</v>
      </c>
      <c r="D160">
        <f>C160-0.65388</f>
        <v>1.33811999999999998</v>
      </c>
    </row>
    <row r="161" spans="1:4">
      <c r="A161" t="s">
        <v>68</v>
      </c>
      <c r="B161">
        <f>(D161-0.10024)/0.14318</f>
        <v>8.75736834753456961</v>
      </c>
      <c r="C161" s="49" t="n">
        <v>2.00800000000000001</v>
      </c>
      <c r="D161">
        <f>C161-0.65388</f>
        <v>1.35411999999999999</v>
      </c>
    </row>
    <row r="162" spans="1:4">
      <c r="A162" t="s">
        <v>68</v>
      </c>
      <c r="B162">
        <f>(D162-0.10024)/0.14318</f>
        <v>8.75736834753456961</v>
      </c>
      <c r="C162" s="49" t="n">
        <v>2.00800000000000001</v>
      </c>
      <c r="D162">
        <f>C162-0.65388</f>
        <v>1.35411999999999999</v>
      </c>
    </row>
    <row r="163" spans="1:4">
      <c r="A163" t="s">
        <v>68</v>
      </c>
      <c r="B163">
        <f>(D163-0.10024)/0.14318</f>
        <v>8.88308422964101041</v>
      </c>
      <c r="C163" s="49" t="n">
        <v>2.0259999999999998</v>
      </c>
      <c r="D163">
        <f>C163-0.65388</f>
        <v>1.37212000000000001</v>
      </c>
    </row>
    <row r="164" spans="1:4">
      <c r="A164" t="s">
        <v>69</v>
      </c>
      <c r="B164">
        <f>(D164-0.10024)/0.14318</f>
        <v>9.86087442380221013</v>
      </c>
      <c r="C164" s="49" t="n">
        <v>2.16599999999999993</v>
      </c>
      <c r="D164">
        <f>C164-0.65388</f>
        <v>1.51211999999999991</v>
      </c>
    </row>
    <row r="165" spans="1:4">
      <c r="A165" t="s">
        <v>69</v>
      </c>
      <c r="B165">
        <f>(D165-0.10024)/0.14318</f>
        <v>9.88881128649252972</v>
      </c>
      <c r="C165" s="49" t="n">
        <v>2.16999999999999993</v>
      </c>
      <c r="D165">
        <f>C165-0.65388</f>
        <v>1.51611999999999991</v>
      </c>
    </row>
    <row r="166" spans="1:4">
      <c r="A166" t="s">
        <v>69</v>
      </c>
      <c r="B166">
        <f>(D166-0.10024)/0.14318</f>
        <v>10.3986590305909008</v>
      </c>
      <c r="C166" s="49" t="n">
        <v>2.24299999999999988</v>
      </c>
      <c r="D166">
        <f>C166-0.65388</f>
        <v>1.58912000000000013</v>
      </c>
    </row>
    <row r="167" spans="1:4">
      <c r="A167" t="s">
        <v>70</v>
      </c>
      <c r="B167">
        <f>(D167-0.10024)/0.14318</f>
        <v>10.3427853052101995</v>
      </c>
      <c r="C167" s="49" t="n">
        <v>2.23499999999999988</v>
      </c>
      <c r="D167">
        <f>C167-0.65388</f>
        <v>1.58112000000000013</v>
      </c>
    </row>
    <row r="168" spans="1:4">
      <c r="A168" t="s">
        <v>70</v>
      </c>
      <c r="B168">
        <f>(D168-0.10024)/0.14318</f>
        <v>10.1891325604134995</v>
      </c>
      <c r="C168" s="49" t="n">
        <v>2.21300000000000008</v>
      </c>
      <c r="D168">
        <f>C168-0.65388</f>
        <v>1.55912000000000006</v>
      </c>
    </row>
    <row r="169" spans="1:4">
      <c r="A169" t="s">
        <v>70</v>
      </c>
      <c r="B169">
        <f>(D169-0.10024)/0.14318</f>
        <v>9.72119011035061042</v>
      </c>
      <c r="C169" s="49" t="n">
        <v>2.14599999999999991</v>
      </c>
      <c r="D169">
        <f>C169-0.65388</f>
        <v>1.49211999999999989</v>
      </c>
    </row>
    <row r="170" spans="1:4">
      <c r="A170" s="57" t="s">
        <v>71</v>
      </c>
      <c r="B170">
        <f>(D170-0.10024)/0.14318</f>
        <v>12.0958234390278001</v>
      </c>
      <c r="C170" s="58" t="n">
        <v>2.48600000000000021</v>
      </c>
      <c r="D170">
        <f>C170-0.65388</f>
        <v>1.83211999999999993</v>
      </c>
    </row>
    <row r="171" spans="1:4">
      <c r="A171" s="57" t="s">
        <v>71</v>
      </c>
      <c r="B171">
        <f>(D171-0.10024)/0.14318</f>
        <v>9.13451599385389024</v>
      </c>
      <c r="C171" s="58" t="n">
        <v>2.06199999999999983</v>
      </c>
      <c r="D171">
        <f>C171-0.65388</f>
        <v>1.40812000000000008</v>
      </c>
    </row>
    <row r="172" spans="1:4">
      <c r="A172" s="57" t="s">
        <v>71</v>
      </c>
      <c r="B172">
        <f>(D172-0.10024)/0.14318</f>
        <v>12.0818550076826003</v>
      </c>
      <c r="C172" s="58" t="n">
        <v>2.48399999999999999</v>
      </c>
      <c r="D172">
        <f>C172-0.65388</f>
        <v>1.83011999999999997</v>
      </c>
    </row>
    <row r="173" spans="1:4">
      <c r="A173" t="s">
        <v>72</v>
      </c>
      <c r="B173">
        <f>(D173-0.10024)/0.14318</f>
        <v>11.4672440284955997</v>
      </c>
      <c r="C173" s="49" t="n">
        <v>2.39599999999999991</v>
      </c>
      <c r="D173">
        <f>C173-0.65388</f>
        <v>1.74211999999999989</v>
      </c>
    </row>
    <row r="174" spans="1:4">
      <c r="A174" t="s">
        <v>72</v>
      </c>
      <c r="B174">
        <f>(D174-0.10024)/0.14318</f>
        <v>11.7605810867440006</v>
      </c>
      <c r="C174" s="49" t="n">
        <v>2.43800000000000017</v>
      </c>
      <c r="D174">
        <f>C174-0.65388</f>
        <v>1.78411999999999988</v>
      </c>
    </row>
    <row r="175" spans="1:4">
      <c r="A175" t="s">
        <v>72</v>
      </c>
      <c r="B175">
        <f>(D175-0.10024)/0.14318</f>
        <v>11.8932811845229995</v>
      </c>
      <c r="C175" s="49" t="n">
        <v>2.45699999999999985</v>
      </c>
      <c r="D175">
        <f>C175-0.65388</f>
        <v>1.80312000000000001</v>
      </c>
    </row>
    <row r="176" spans="1:4">
      <c r="A176" s="57" t="s">
        <v>73</v>
      </c>
      <c r="B176">
        <f>(D176-0.10024)/0.14318</f>
        <v>13.1085347115519006</v>
      </c>
      <c r="C176" s="58" t="n">
        <v>2.63099999999999978</v>
      </c>
      <c r="D176">
        <f>C176-0.65388</f>
        <v>1.97712000000000003</v>
      </c>
    </row>
    <row r="177" spans="1:4">
      <c r="A177" s="57" t="s">
        <v>73</v>
      </c>
      <c r="B177">
        <f>(D177-0.10024)/0.14318</f>
        <v>13.0247241234808993</v>
      </c>
      <c r="C177" s="58" t="n">
        <v>2.61900000000000022</v>
      </c>
      <c r="D177">
        <f>C177-0.65388</f>
        <v>1.96511999999999993</v>
      </c>
    </row>
    <row r="178" spans="1:4">
      <c r="A178" s="57" t="s">
        <v>73</v>
      </c>
      <c r="B178">
        <f>(D178-0.10024)/0.14318</f>
        <v>12.7802765749406007</v>
      </c>
      <c r="C178" s="58" t="n">
        <v>2.58400000000000007</v>
      </c>
      <c r="D178">
        <f>C178-0.65388</f>
        <v>1.93012000000000015</v>
      </c>
    </row>
    <row r="179" spans="1:4">
      <c r="A179" t="s">
        <v>74</v>
      </c>
      <c r="B179">
        <f>(D179-0.10024)/0.14318</f>
        <v>9.68626903198770961</v>
      </c>
      <c r="C179" s="49" t="n">
        <v>2.14100000000000001</v>
      </c>
      <c r="D179">
        <f>C179-0.65388</f>
        <v>1.48712</v>
      </c>
    </row>
    <row r="180" spans="1:4">
      <c r="A180" t="s">
        <v>74</v>
      </c>
      <c r="B180">
        <f>(D180-0.10024)/0.14318</f>
        <v>9.35801089537645048</v>
      </c>
      <c r="C180" s="49" t="n">
        <v>2.09399999999999986</v>
      </c>
      <c r="D180">
        <f>C180-0.65388</f>
        <v>1.44012000000000011</v>
      </c>
    </row>
    <row r="181" spans="1:4">
      <c r="A181" t="s">
        <v>74</v>
      </c>
      <c r="B181">
        <f>(D181-0.10024)/0.14318</f>
        <v>9.12054756250872956</v>
      </c>
      <c r="C181" s="49" t="n">
        <v>2.06000000000000005</v>
      </c>
      <c r="D181">
        <f>C181-0.65388</f>
        <v>1.40612000000000004</v>
      </c>
    </row>
    <row r="182" spans="1:4">
      <c r="A182" t="s">
        <v>75</v>
      </c>
      <c r="B182">
        <f>(D182-0.10024)/0.14318</f>
        <v>9.0367369744377708</v>
      </c>
      <c r="C182" s="49" t="n">
        <v>2.04800000000000004</v>
      </c>
      <c r="D182">
        <f>C182-0.65388</f>
        <v>1.39412000000000003</v>
      </c>
    </row>
    <row r="183" spans="1:4">
      <c r="A183" t="s">
        <v>75</v>
      </c>
      <c r="B183">
        <f>(D183-0.10024)/0.14318</f>
        <v>15.3155468640871995</v>
      </c>
      <c r="C183" s="49" t="n">
        <v>2.94700000000000006</v>
      </c>
      <c r="D183">
        <f>C183-0.65388</f>
        <v>2.29312000000000005</v>
      </c>
    </row>
    <row r="184" spans="1:4">
      <c r="A184" t="s">
        <v>75</v>
      </c>
      <c r="B184">
        <f>(D184-0.10024)/0.14318</f>
        <v>12.5288448107278008</v>
      </c>
      <c r="C184" s="49" t="n">
        <v>2.54800000000000004</v>
      </c>
      <c r="D184">
        <f>C184-0.65388</f>
        <v>1.89412000000000003</v>
      </c>
    </row>
    <row r="185" spans="1:4">
      <c r="A185" t="s">
        <v>76</v>
      </c>
      <c r="B185">
        <f>(D185-0.10024)/0.14318</f>
        <v>12.3123341248778004</v>
      </c>
      <c r="C185" s="49" t="n">
        <v>2.5169999999999999</v>
      </c>
      <c r="D185">
        <f>C185-0.65388</f>
        <v>1.86312000000000015</v>
      </c>
    </row>
    <row r="186" spans="1:4">
      <c r="A186" t="s">
        <v>76</v>
      </c>
      <c r="B186">
        <f>(D186-0.10024)/0.14318</f>
        <v>14.5822042184663001</v>
      </c>
      <c r="C186" s="49" t="n">
        <v>2.84200000000000017</v>
      </c>
      <c r="D186">
        <f>C186-0.65388</f>
        <v>2.18812000000000006</v>
      </c>
    </row>
    <row r="187" spans="1:4">
      <c r="A187" t="s">
        <v>76</v>
      </c>
      <c r="B187">
        <f>(D187-0.10024)/0.14318</f>
        <v>12.5637658890906998</v>
      </c>
      <c r="C187" s="49" t="n">
        <v>2.55299999999999994</v>
      </c>
      <c r="D187">
        <f>C187-0.65388</f>
        <v>1.89911999999999992</v>
      </c>
    </row>
    <row r="188" spans="1:4">
      <c r="A188" t="s">
        <v>77</v>
      </c>
      <c r="B188">
        <f>(D188-0.10024)/0.14318</f>
        <v>12.3332867718954997</v>
      </c>
      <c r="C188" s="49" t="n">
        <v>2.52000000000000002</v>
      </c>
      <c r="D188">
        <f>C188-0.65388</f>
        <v>1.86612000000000009</v>
      </c>
    </row>
    <row r="189" spans="1:4">
      <c r="A189" t="s">
        <v>77</v>
      </c>
      <c r="B189">
        <f>(D189-0.10024)/0.14318</f>
        <v>13.9536248079340996</v>
      </c>
      <c r="C189" s="49" t="n">
        <v>2.75199999999999978</v>
      </c>
      <c r="D189">
        <f>C189-0.65388</f>
        <v>2.09812000000000021</v>
      </c>
    </row>
    <row r="190" spans="1:4">
      <c r="A190" t="s">
        <v>77</v>
      </c>
      <c r="B190">
        <f>(D190-0.10024)/0.14318</f>
        <v>13.0736136331889998</v>
      </c>
      <c r="C190" s="49" t="n">
        <v>2.62599999999999989</v>
      </c>
      <c r="D190">
        <f>C190-0.65388</f>
        <v>1.97212000000000014</v>
      </c>
    </row>
    <row r="191" spans="1:4">
      <c r="A191" t="s">
        <v>78</v>
      </c>
      <c r="B191">
        <f>(D191-0.10024)/0.14318</f>
        <v>12.6336080458164997</v>
      </c>
      <c r="C191" s="49" t="n">
        <v>2.56300000000000017</v>
      </c>
      <c r="D191">
        <f>C191-0.65388</f>
        <v>1.90911999999999988</v>
      </c>
    </row>
    <row r="192" spans="1:8">
      <c r="A192" t="s">
        <v>78</v>
      </c>
      <c r="B192">
        <f>(D192-0.10024)/0.14318</f>
        <v>15.0152255901661995</v>
      </c>
      <c r="C192" s="49" t="n">
        <v>2.90399999999999991</v>
      </c>
      <c r="D192">
        <f>C192-0.65388</f>
        <v>2.2501199999999999</v>
      </c>
      <c r="F192" s="49"/>
      <c r="G192" s="49"/>
      <c r="H192" s="49"/>
    </row>
    <row r="193" spans="1:8">
      <c r="A193" t="s">
        <v>78</v>
      </c>
      <c r="B193">
        <f>(D193-0.10024)/0.14318</f>
        <v>13.9326721609162991</v>
      </c>
      <c r="C193" s="49" t="n">
        <v>2.74900000000000011</v>
      </c>
      <c r="D193">
        <f>C193-0.65388</f>
        <v>2.09512000000000009</v>
      </c>
      <c r="F193" s="49"/>
      <c r="G193" s="49"/>
      <c r="H193" s="49"/>
    </row>
    <row r="194" spans="1:8">
      <c r="A194" t="s">
        <v>79</v>
      </c>
      <c r="B194">
        <f>(D194-0.10024)/0.14318</f>
        <v>13.1574242212599994</v>
      </c>
      <c r="C194" s="49" t="n">
        <v>2.6379999999999999</v>
      </c>
      <c r="D194">
        <f>C194-0.65388</f>
        <v>1.98412000000000006</v>
      </c>
      <c r="F194" s="49"/>
      <c r="G194" s="49"/>
      <c r="H194" s="49"/>
    </row>
    <row r="195" spans="1:8">
      <c r="A195" t="s">
        <v>79</v>
      </c>
      <c r="B195">
        <f>(D195-0.10024)/0.14318</f>
        <v>15.1828467663080993</v>
      </c>
      <c r="C195" s="49" t="n">
        <v>2.92799999999999994</v>
      </c>
      <c r="D195">
        <f>C195-0.65388</f>
        <v>2.27411999999999992</v>
      </c>
      <c r="F195" s="49"/>
      <c r="G195" s="49"/>
      <c r="H195" s="49"/>
    </row>
    <row r="196" spans="1:8">
      <c r="A196" t="s">
        <v>79</v>
      </c>
      <c r="B196">
        <f>(D196-0.10024)/0.14318</f>
        <v>13.5345718675793005</v>
      </c>
      <c r="C196" s="49" t="n">
        <v>2.69200000000000017</v>
      </c>
      <c r="D196">
        <f>C196-0.65388</f>
        <v>2.03812000000000015</v>
      </c>
      <c r="F196" s="49"/>
      <c r="G196" s="49"/>
      <c r="H196" s="49"/>
    </row>
    <row r="197" spans="1:8">
      <c r="A197" t="s">
        <v>80</v>
      </c>
      <c r="B197">
        <f>(D197-0.10024)/0.14318</f>
        <v>13.6952088280485995</v>
      </c>
      <c r="C197" s="49" t="n">
        <v>2.71499999999999986</v>
      </c>
      <c r="D197">
        <f>C197-0.65388</f>
        <v>2.06111999999999984</v>
      </c>
      <c r="F197" s="49"/>
      <c r="G197" s="49"/>
      <c r="H197" s="49"/>
    </row>
    <row r="198" spans="1:4">
      <c r="A198" t="s">
        <v>80</v>
      </c>
      <c r="B198">
        <f>(D198-0.10024)/0.14318</f>
        <v>14.4564883363598007</v>
      </c>
      <c r="C198" s="49" t="n">
        <v>2.82399999999999984</v>
      </c>
      <c r="D198">
        <f>C198-0.65388</f>
        <v>2.17011999999999983</v>
      </c>
    </row>
    <row r="199" spans="1:4">
      <c r="A199" t="s">
        <v>80</v>
      </c>
      <c r="B199">
        <f>(D199-0.10024)/0.14318</f>
        <v>15.0990361782371991</v>
      </c>
      <c r="C199" s="49" t="n">
        <v>2.91600000000000001</v>
      </c>
      <c r="D199">
        <f>C199-0.65388</f>
        <v>2.26211999999999991</v>
      </c>
    </row>
    <row r="200" spans="1:4">
      <c r="A200" t="s">
        <v>81</v>
      </c>
      <c r="B200">
        <f>(D200-0.10024)/0.14318</f>
        <v>13.4996507892163997</v>
      </c>
      <c r="C200" s="49" t="n">
        <v>2.68699999999999983</v>
      </c>
      <c r="D200">
        <f>C200-0.65388</f>
        <v>2.03311999999999982</v>
      </c>
    </row>
    <row r="201" spans="1:4">
      <c r="A201" t="s">
        <v>81</v>
      </c>
      <c r="B201">
        <f>(D201-0.10024)/0.14318</f>
        <v>14.8266517670066005</v>
      </c>
      <c r="C201" s="49" t="n">
        <v>2.87699999999999978</v>
      </c>
      <c r="D201">
        <f>C201-0.65388</f>
        <v>2.22312000000000021</v>
      </c>
    </row>
    <row r="202" spans="1:4">
      <c r="A202" t="s">
        <v>81</v>
      </c>
      <c r="B202">
        <f>(D202-0.10024)/0.14318</f>
        <v>14.4145830423243009</v>
      </c>
      <c r="C202" s="49" t="n">
        <v>2.81799999999999997</v>
      </c>
      <c r="D202">
        <f>C202-0.65388</f>
        <v>2.16412000000000004</v>
      </c>
    </row>
    <row r="203" spans="1:4">
      <c r="A203" t="s">
        <v>82</v>
      </c>
      <c r="B203">
        <f>(D203-0.10024)/0.14318</f>
        <v>12.9478977510825999</v>
      </c>
      <c r="C203" s="49" t="n">
        <v>2.6080000000000001</v>
      </c>
      <c r="D203">
        <f>C203-0.65388</f>
        <v>1.95411999999999999</v>
      </c>
    </row>
    <row r="204" spans="1:4">
      <c r="A204" t="s">
        <v>82</v>
      </c>
      <c r="B204">
        <f>(D204-0.10024)/0.14318</f>
        <v>13.3250453974018992</v>
      </c>
      <c r="C204" s="49" t="n">
        <v>2.66199999999999992</v>
      </c>
      <c r="D204">
        <f>C204-0.65388</f>
        <v>2.00811999999999991</v>
      </c>
    </row>
    <row r="205" spans="1:4">
      <c r="A205" t="s">
        <v>82</v>
      </c>
      <c r="B205">
        <f>(D205-0.10024)/0.14318</f>
        <v>13.7021930437212003</v>
      </c>
      <c r="C205" s="49" t="n">
        <v>2.71600000000000019</v>
      </c>
      <c r="D205">
        <f>C205-0.65388</f>
        <v>2.06212000000000018</v>
      </c>
    </row>
    <row r="206" spans="1:4">
      <c r="A206" t="s">
        <v>83</v>
      </c>
      <c r="B206">
        <f>(D206-0.10024)/0.14318</f>
        <v>12.7313870652325996</v>
      </c>
      <c r="C206" s="49" t="n">
        <v>2.57699999999999996</v>
      </c>
      <c r="D206">
        <f>C206-0.65388</f>
        <v>1.92311999999999994</v>
      </c>
    </row>
    <row r="207" spans="1:4">
      <c r="A207" t="s">
        <v>83</v>
      </c>
      <c r="B207">
        <f>(D207-0.10024)/0.14318</f>
        <v>12.8082134376310002</v>
      </c>
      <c r="C207" s="49" t="n">
        <v>2.58800000000000008</v>
      </c>
      <c r="D207">
        <f>C207-0.65388</f>
        <v>1.93412000000000006</v>
      </c>
    </row>
    <row r="208" spans="1:4">
      <c r="A208" t="s">
        <v>83</v>
      </c>
      <c r="B208">
        <f>(D208-0.10024)/0.14318</f>
        <v>13.3040927503841004</v>
      </c>
      <c r="C208" s="49" t="n">
        <v>2.65899999999999981</v>
      </c>
      <c r="D208">
        <f>C208-0.65388</f>
        <v>2.00511999999999979</v>
      </c>
    </row>
    <row r="209" spans="1:4">
      <c r="A209" t="s">
        <v>84</v>
      </c>
      <c r="B209">
        <f>(D209-0.10024)/0.14318</f>
        <v>12.8990082413744993</v>
      </c>
      <c r="C209" s="49" t="n">
        <v>2.60099999999999998</v>
      </c>
      <c r="D209">
        <f>C209-0.65388</f>
        <v>1.94711999999999996</v>
      </c>
    </row>
    <row r="210" spans="1:4">
      <c r="A210" t="s">
        <v>84</v>
      </c>
      <c r="B210">
        <f>(D210-0.10024)/0.14318</f>
        <v>13.8698142198631</v>
      </c>
      <c r="C210" s="49" t="n">
        <v>2.74000000000000021</v>
      </c>
      <c r="D210">
        <f>C210-0.65388</f>
        <v>2.0861200000000002</v>
      </c>
    </row>
    <row r="211" spans="1:4">
      <c r="A211" t="s">
        <v>84</v>
      </c>
      <c r="B211">
        <f>(D211-0.10024)/0.14318</f>
        <v>15.3155468640871995</v>
      </c>
      <c r="C211" s="49" t="n">
        <v>2.94700000000000006</v>
      </c>
      <c r="D211">
        <f>C211-0.65388</f>
        <v>2.29312000000000005</v>
      </c>
    </row>
    <row r="212" spans="1:4">
      <c r="A212" t="s">
        <v>85</v>
      </c>
      <c r="B212">
        <f>(D212-0.10024)/0.14318</f>
        <v>13.2063137309680005</v>
      </c>
      <c r="C212" s="49" t="n">
        <v>2.64500000000000002</v>
      </c>
      <c r="D212">
        <f>C212-0.65388</f>
        <v>1.99112000000000009</v>
      </c>
    </row>
    <row r="213" spans="1:4">
      <c r="A213" t="s">
        <v>85</v>
      </c>
      <c r="B213">
        <f>(D213-0.10024)/0.14318</f>
        <v>13.1364715742422007</v>
      </c>
      <c r="C213" s="49" t="n">
        <v>2.63499999999999979</v>
      </c>
      <c r="D213">
        <f>C213-0.65388</f>
        <v>1.98111999999999995</v>
      </c>
    </row>
    <row r="214" spans="1:4">
      <c r="A214" t="s">
        <v>85</v>
      </c>
      <c r="B214">
        <f>(D214-0.10024)/0.14318</f>
        <v>13.6183824556502007</v>
      </c>
      <c r="C214" s="49" t="n">
        <v>2.70400000000000018</v>
      </c>
      <c r="D214">
        <f>C214-0.65388</f>
        <v>2.05012000000000016</v>
      </c>
    </row>
    <row r="215" spans="1:4">
      <c r="A215" s="57" t="s">
        <v>86</v>
      </c>
      <c r="B215">
        <f>(D215-0.10024)/0.14318</f>
        <v>15.1898309819807</v>
      </c>
      <c r="C215" s="58" t="n">
        <v>2.92899999999999991</v>
      </c>
      <c r="D215">
        <f>C215-0.65388</f>
        <v>2.27511999999999981</v>
      </c>
    </row>
    <row r="216" spans="1:4">
      <c r="A216" s="57" t="s">
        <v>86</v>
      </c>
      <c r="B216">
        <f>(D216-0.10024)/0.14318</f>
        <v>15.8533314708757995</v>
      </c>
      <c r="C216" s="58" t="n">
        <v>3.02400000000000002</v>
      </c>
      <c r="D216">
        <f>C216-0.65388</f>
        <v>2.37012</v>
      </c>
    </row>
    <row r="217" spans="1:4">
      <c r="A217" s="57" t="s">
        <v>86</v>
      </c>
      <c r="B217">
        <f>(D217-0.10024)/0.14318</f>
        <v>15.1898309819807</v>
      </c>
      <c r="C217" s="58" t="n">
        <v>2.92899999999999991</v>
      </c>
      <c r="D217">
        <f>C217-0.65388</f>
        <v>2.27511999999999981</v>
      </c>
    </row>
    <row r="218" spans="1:4">
      <c r="A218" t="s">
        <v>87</v>
      </c>
      <c r="B218">
        <f>(D218-0.10024)/0.14318</f>
        <v>14.4704567677050004</v>
      </c>
      <c r="C218" s="49" t="n">
        <v>2.82600000000000016</v>
      </c>
      <c r="D218">
        <f>C218-0.65388</f>
        <v>2.17212000000000005</v>
      </c>
    </row>
    <row r="219" spans="1:4">
      <c r="A219" t="s">
        <v>87</v>
      </c>
      <c r="B219">
        <f>(D219-0.10024)/0.14318</f>
        <v>14.4495041206871999</v>
      </c>
      <c r="C219" s="49" t="n">
        <v>2.82300000000000004</v>
      </c>
      <c r="D219">
        <f>C219-0.65388</f>
        <v>2.16911999999999994</v>
      </c>
    </row>
    <row r="220" spans="1:4">
      <c r="A220" t="s">
        <v>87</v>
      </c>
      <c r="B220">
        <f>(D220-0.10024)/0.14318</f>
        <v>14.2399776505098004</v>
      </c>
      <c r="C220" s="49" t="n">
        <v>2.79300000000000015</v>
      </c>
      <c r="D220">
        <f>C220-0.65388</f>
        <v>2.13912000000000013</v>
      </c>
    </row>
    <row r="221" spans="1:4">
      <c r="A221" s="57" t="s">
        <v>88</v>
      </c>
      <c r="B221">
        <f>(D221-0.10024)/0.14318</f>
        <v>14.8336359826791</v>
      </c>
      <c r="C221" s="58" t="n">
        <v>2.87800000000000011</v>
      </c>
      <c r="D221">
        <f>C221-0.65388</f>
        <v>2.2241200000000001</v>
      </c>
    </row>
    <row r="222" spans="1:4">
      <c r="A222" s="57" t="s">
        <v>88</v>
      </c>
      <c r="B222">
        <f>(D222-0.10024)/0.14318</f>
        <v>17.0895376449225012</v>
      </c>
      <c r="C222" s="58" t="n">
        <v>3.20100000000000007</v>
      </c>
      <c r="D222">
        <f>C222-0.65388</f>
        <v>2.54712000000000005</v>
      </c>
    </row>
    <row r="223" spans="1:4">
      <c r="A223" s="57" t="s">
        <v>88</v>
      </c>
      <c r="B223">
        <f>(D223-0.10024)/0.14318</f>
        <v>15.8323788238581002</v>
      </c>
      <c r="C223" s="58" t="n">
        <v>3.02099999999999991</v>
      </c>
      <c r="D223">
        <f>C223-0.65388</f>
        <v>2.36711999999999989</v>
      </c>
    </row>
    <row r="224" spans="1:4">
      <c r="A224" s="55" t="s">
        <v>74</v>
      </c>
      <c r="B224">
        <f>(D224-0.10024)/0.14318</f>
        <v>3.07920100572706001</v>
      </c>
      <c r="C224" s="49" t="n">
        <v>1.19500000000000007</v>
      </c>
      <c r="D224">
        <f>C224-0.65388</f>
        <v>0.54112000000000009</v>
      </c>
    </row>
    <row r="225" spans="1:4">
      <c r="A225" s="55" t="s">
        <v>74</v>
      </c>
      <c r="B225">
        <f>(D225-0.10024)/0.14318</f>
        <v>3.28872747590446002</v>
      </c>
      <c r="C225" s="49" t="n">
        <v>1.22500000000000009</v>
      </c>
      <c r="D225">
        <f>C225-0.65388</f>
        <v>0.571119999999999983</v>
      </c>
    </row>
    <row r="226" spans="1:4">
      <c r="A226" s="55" t="s">
        <v>74</v>
      </c>
      <c r="B226">
        <f>(D226-0.10024)/0.14318</f>
        <v>3.47730129906411989</v>
      </c>
      <c r="C226" s="49" t="n">
        <v>1.252</v>
      </c>
      <c r="D226">
        <f>C226-0.65388</f>
        <v>0.598119999999999941</v>
      </c>
    </row>
    <row r="227" spans="1:9">
      <c r="A227" s="55" t="s">
        <v>75</v>
      </c>
      <c r="B227">
        <f>(D227-0.10024)/0.14318</f>
        <v>3.82651208269310992</v>
      </c>
      <c r="C227" s="49" t="n">
        <v>1.30200000000000005</v>
      </c>
      <c r="D227">
        <f>C227-0.65388</f>
        <v>0.648120000000000029</v>
      </c>
      <c r="I227" t="n">
        <v>0.683666666666666956</v>
      </c>
    </row>
    <row r="228" spans="1:4">
      <c r="A228" s="55" t="s">
        <v>75</v>
      </c>
      <c r="B228">
        <f>(D228-0.10024)/0.14318</f>
        <v>4.44810727755273039</v>
      </c>
      <c r="C228" s="49" t="n">
        <v>1.39100000000000001</v>
      </c>
      <c r="D228">
        <f>C228-0.65388</f>
        <v>0.737119999999999997</v>
      </c>
    </row>
    <row r="229" spans="1:4">
      <c r="A229" s="55" t="s">
        <v>75</v>
      </c>
      <c r="B229">
        <f>(D229-0.10024)/0.14318</f>
        <v>4.49699678726079011</v>
      </c>
      <c r="C229" s="49" t="n">
        <v>1.3979999999999999</v>
      </c>
      <c r="D229">
        <f>C229-0.65388</f>
        <v>0.744120000000000026</v>
      </c>
    </row>
    <row r="230" spans="1:4">
      <c r="A230" s="55" t="s">
        <v>76</v>
      </c>
      <c r="B230">
        <f>(D230-0.10024)/0.14318</f>
        <v>4.86017600223495005</v>
      </c>
      <c r="C230" s="49" t="n">
        <v>1.45</v>
      </c>
      <c r="D230">
        <f>C230-0.65388</f>
        <v>0.796120000000000072</v>
      </c>
    </row>
    <row r="231" spans="1:4">
      <c r="A231" s="55" t="s">
        <v>76</v>
      </c>
      <c r="B231">
        <f>(D231-0.10024)/0.14318</f>
        <v>5.04176560972203003</v>
      </c>
      <c r="C231" s="49" t="n">
        <v>1.47599999999999998</v>
      </c>
      <c r="D231">
        <f>C231-0.65388</f>
        <v>0.822119999999999962</v>
      </c>
    </row>
    <row r="232" spans="1:4">
      <c r="A232" s="55" t="s">
        <v>76</v>
      </c>
      <c r="B232">
        <f>(D232-0.10024)/0.14318</f>
        <v>5.86590305908645959</v>
      </c>
      <c r="C232" s="49" t="n">
        <v>1.59400000000000013</v>
      </c>
      <c r="D232">
        <f>C232-0.65388</f>
        <v>0.940119999999999933</v>
      </c>
    </row>
    <row r="233" spans="1:4">
      <c r="A233" s="55" t="s">
        <v>77</v>
      </c>
      <c r="B233">
        <f>(D233-0.10024)/0.14318</f>
        <v>5.87987149043162027</v>
      </c>
      <c r="C233" s="49" t="n">
        <v>1.59600000000000009</v>
      </c>
      <c r="D233">
        <f>C233-0.65388</f>
        <v>0.942119999999999891</v>
      </c>
    </row>
    <row r="234" spans="1:4">
      <c r="A234" s="55" t="s">
        <v>77</v>
      </c>
      <c r="B234">
        <f>(D234-0.10024)/0.14318</f>
        <v>6.63416678307025975</v>
      </c>
      <c r="C234" s="49" t="n">
        <v>1.70399999999999991</v>
      </c>
      <c r="D234">
        <f>C234-0.65388</f>
        <v>1.05011999999999994</v>
      </c>
    </row>
    <row r="235" spans="1:4">
      <c r="A235" s="55" t="s">
        <v>77</v>
      </c>
      <c r="B235">
        <f>(D235-0.10024)/0.14318</f>
        <v>7.34655678167341986</v>
      </c>
      <c r="C235" s="49" t="n">
        <v>1.80600000000000005</v>
      </c>
      <c r="D235">
        <f>C235-0.65388</f>
        <v>1.15212000000000003</v>
      </c>
    </row>
    <row r="236" spans="1:4">
      <c r="A236" s="55" t="s">
        <v>78</v>
      </c>
      <c r="B236">
        <f>(D236-0.10024)/0.14318</f>
        <v>6.87163011593797979</v>
      </c>
      <c r="C236" s="49" t="n">
        <v>1.73799999999999999</v>
      </c>
      <c r="D236">
        <f>C236-0.65388</f>
        <v>1.08411999999999997</v>
      </c>
    </row>
    <row r="237" spans="1:4">
      <c r="A237" s="55" t="s">
        <v>78</v>
      </c>
      <c r="B237">
        <f>(D237-0.10024)/0.14318</f>
        <v>7.3535409973460002</v>
      </c>
      <c r="C237" s="49" t="n">
        <v>1.80700000000000003</v>
      </c>
      <c r="D237">
        <f>C237-0.65388</f>
        <v>1.15311999999999992</v>
      </c>
    </row>
    <row r="238" spans="1:4">
      <c r="A238" s="55" t="s">
        <v>78</v>
      </c>
      <c r="B238">
        <f>(D238-0.10024)/0.14318</f>
        <v>8.35926805419751062</v>
      </c>
      <c r="C238" s="49" t="n">
        <v>1.95100000000000016</v>
      </c>
      <c r="D238">
        <f>C238-0.65388</f>
        <v>1.29712000000000005</v>
      </c>
    </row>
    <row r="239" spans="1:4">
      <c r="A239" s="55" t="s">
        <v>79</v>
      </c>
      <c r="B239">
        <f>(D239-0.10024)/0.14318</f>
        <v>7.46528844810728032</v>
      </c>
      <c r="C239" s="49" t="n">
        <v>1.82300000000000004</v>
      </c>
      <c r="D239">
        <f>C239-0.65388</f>
        <v>1.16911999999999994</v>
      </c>
    </row>
    <row r="240" spans="1:4">
      <c r="A240" s="55" t="s">
        <v>79</v>
      </c>
      <c r="B240">
        <f>(D240-0.10024)/0.14318</f>
        <v>7.75164129068306007</v>
      </c>
      <c r="C240" s="49" t="n">
        <v>1.86400000000000006</v>
      </c>
      <c r="D240">
        <f>C240-0.65388</f>
        <v>1.21012000000000008</v>
      </c>
    </row>
    <row r="241" spans="1:4">
      <c r="A241" s="55" t="s">
        <v>79</v>
      </c>
      <c r="B241">
        <f>(D241-0.10024)/0.14318</f>
        <v>9.1135633468361501</v>
      </c>
      <c r="C241" s="49" t="n">
        <v>2.05900000000000016</v>
      </c>
      <c r="D241">
        <f>C241-0.65388</f>
        <v>1.40511999999999997</v>
      </c>
    </row>
    <row r="242" spans="1:4">
      <c r="A242" s="55" t="s">
        <v>80</v>
      </c>
      <c r="B242">
        <f>(D242-0.10024)/0.14318</f>
        <v>8.30339432881688033</v>
      </c>
      <c r="C242" s="49" t="n">
        <v>1.94299999999999997</v>
      </c>
      <c r="D242">
        <f>C242-0.65388</f>
        <v>1.28912000000000004</v>
      </c>
    </row>
    <row r="243" spans="1:4">
      <c r="A243" s="55" t="s">
        <v>80</v>
      </c>
      <c r="B243">
        <f>(D243-0.10024)/0.14318</f>
        <v>9.0507054057829297</v>
      </c>
      <c r="C243" s="49" t="n">
        <v>2.04999999999999982</v>
      </c>
      <c r="D243">
        <f>C243-0.65388</f>
        <v>1.39612000000000002</v>
      </c>
    </row>
    <row r="244" spans="1:4">
      <c r="A244" s="55" t="s">
        <v>80</v>
      </c>
      <c r="B244">
        <f>(D244-0.10024)/0.14318</f>
        <v>10.0215113842715002</v>
      </c>
      <c r="C244" s="49" t="n">
        <v>2.18900000000000006</v>
      </c>
      <c r="D244">
        <f>C244-0.65388</f>
        <v>1.53512000000000004</v>
      </c>
    </row>
    <row r="245" spans="1:4">
      <c r="A245" s="55" t="s">
        <v>81</v>
      </c>
      <c r="B245">
        <f>(D245-0.10024)/0.14318</f>
        <v>9.07165805280066984</v>
      </c>
      <c r="C245" s="49" t="n">
        <v>2.05299999999999994</v>
      </c>
      <c r="D245">
        <f>C245-0.65388</f>
        <v>1.39911999999999992</v>
      </c>
    </row>
    <row r="246" spans="1:4">
      <c r="A246" s="55" t="s">
        <v>81</v>
      </c>
      <c r="B246">
        <f>(D246-0.10024)/0.14318</f>
        <v>9.66531638496996948</v>
      </c>
      <c r="C246" s="49" t="n">
        <v>2.1379999999999999</v>
      </c>
      <c r="D246">
        <f>C246-0.65388</f>
        <v>1.48412000000000006</v>
      </c>
    </row>
    <row r="247" spans="1:4">
      <c r="A247" s="55" t="s">
        <v>81</v>
      </c>
      <c r="B247">
        <f>(D247-0.10024)/0.14318</f>
        <v>10.6431065791311994</v>
      </c>
      <c r="C247" s="49" t="n">
        <v>2.27800000000000002</v>
      </c>
      <c r="D247">
        <f>C247-0.65388</f>
        <v>1.62412000000000001</v>
      </c>
    </row>
    <row r="248" spans="1:4">
      <c r="A248" s="55" t="s">
        <v>82</v>
      </c>
      <c r="B248">
        <f>(D248-0.10024)/0.14318</f>
        <v>9.79103226707641028</v>
      </c>
      <c r="C248" s="49" t="n">
        <v>2.15600000000000014</v>
      </c>
      <c r="D248">
        <f>C248-0.65388</f>
        <v>1.50211999999999986</v>
      </c>
    </row>
    <row r="249" spans="1:4">
      <c r="A249" s="55" t="s">
        <v>82</v>
      </c>
      <c r="B249">
        <f>(D249-0.10024)/0.14318</f>
        <v>10.2659589328118006</v>
      </c>
      <c r="C249" s="49" t="n">
        <v>2.2240000000000002</v>
      </c>
      <c r="D249">
        <f>C249-0.65388</f>
        <v>1.57012</v>
      </c>
    </row>
    <row r="250" spans="1:4">
      <c r="A250" s="55" t="s">
        <v>82</v>
      </c>
      <c r="B250">
        <f>(D250-0.10024)/0.14318</f>
        <v>11.7047073613632993</v>
      </c>
      <c r="C250" s="49" t="n">
        <v>2.43000000000000016</v>
      </c>
      <c r="D250">
        <f>C250-0.65388</f>
        <v>1.77611999999999988</v>
      </c>
    </row>
    <row r="251" spans="1:4">
      <c r="A251" s="55" t="s">
        <v>83</v>
      </c>
      <c r="B251">
        <f>(D251-0.10024)/0.14318</f>
        <v>10.4126274619359993</v>
      </c>
      <c r="C251" s="49" t="n">
        <v>2.24500000000000011</v>
      </c>
      <c r="D251">
        <f>C251-0.65388</f>
        <v>1.59112000000000009</v>
      </c>
    </row>
    <row r="252" spans="1:4">
      <c r="A252" s="55" t="s">
        <v>83</v>
      </c>
      <c r="B252">
        <f>(D252-0.10024)/0.14318</f>
        <v>10.9154909903617998</v>
      </c>
      <c r="C252" s="49" t="n">
        <v>2.31700000000000017</v>
      </c>
      <c r="D252">
        <f>C252-0.65388</f>
        <v>1.66311999999999998</v>
      </c>
    </row>
    <row r="253" spans="1:4">
      <c r="A253" s="55" t="s">
        <v>83</v>
      </c>
      <c r="B253">
        <f>(D253-0.10024)/0.14318</f>
        <v>11.3066070680263007</v>
      </c>
      <c r="C253" s="49" t="n">
        <v>2.37300000000000022</v>
      </c>
      <c r="D253">
        <f>C253-0.65388</f>
        <v>1.71912000000000003</v>
      </c>
    </row>
    <row r="254" spans="1:4">
      <c r="A254" s="55" t="s">
        <v>84</v>
      </c>
      <c r="B254">
        <f>(D254-0.10024)/0.14318</f>
        <v>11.1599385389021002</v>
      </c>
      <c r="C254" s="49" t="n">
        <v>2.35199999999999987</v>
      </c>
      <c r="D254">
        <f>C254-0.65388</f>
        <v>1.69812000000000012</v>
      </c>
    </row>
    <row r="255" spans="1:4">
      <c r="A255" s="55" t="s">
        <v>84</v>
      </c>
      <c r="B255">
        <f>(D255-0.10024)/0.14318</f>
        <v>11.5720072635843003</v>
      </c>
      <c r="C255" s="49" t="n">
        <v>2.41100000000000003</v>
      </c>
      <c r="D255">
        <f>C255-0.65388</f>
        <v>1.75712000000000002</v>
      </c>
    </row>
    <row r="256" spans="1:4">
      <c r="A256" s="55" t="s">
        <v>84</v>
      </c>
      <c r="B256">
        <f>(D256-0.10024)/0.14318</f>
        <v>12.0189970666293995</v>
      </c>
      <c r="C256" s="49" t="n">
        <v>2.47500000000000009</v>
      </c>
      <c r="D256">
        <f>C256-0.65388</f>
        <v>1.82112000000000016</v>
      </c>
    </row>
    <row r="257" spans="1:4">
      <c r="A257" s="55" t="s">
        <v>85</v>
      </c>
      <c r="B257">
        <f>(D257-0.10024)/0.14318</f>
        <v>11.1669227545746992</v>
      </c>
      <c r="C257" s="49" t="n">
        <v>2.3530000000000002</v>
      </c>
      <c r="D257">
        <f>C257-0.65388</f>
        <v>1.69911999999999992</v>
      </c>
    </row>
    <row r="258" spans="1:4">
      <c r="A258" s="55" t="s">
        <v>85</v>
      </c>
      <c r="B258">
        <f>(D258-0.10024)/0.14318</f>
        <v>12.0609023606648993</v>
      </c>
      <c r="C258" s="49" t="n">
        <v>2.48099999999999987</v>
      </c>
      <c r="D258">
        <f>C258-0.65388</f>
        <v>1.82712000000000003</v>
      </c>
    </row>
    <row r="259" spans="1:4">
      <c r="A259" s="55" t="s">
        <v>85</v>
      </c>
      <c r="B259">
        <f>(D259-0.10024)/0.14318</f>
        <v>12.0888392233551993</v>
      </c>
      <c r="C259" s="49" t="n">
        <v>2.48499999999999988</v>
      </c>
      <c r="D259">
        <f>C259-0.65388</f>
        <v>1.83112000000000013</v>
      </c>
    </row>
    <row r="260" spans="1:4">
      <c r="A260" s="56" t="s">
        <v>86</v>
      </c>
      <c r="B260">
        <f>(D260-0.10024)/0.14318</f>
        <v>12.4240815756391001</v>
      </c>
      <c r="C260" s="58" t="n">
        <v>2.53299999999999992</v>
      </c>
      <c r="D260">
        <f>C260-0.65388</f>
        <v>1.87911999999999999</v>
      </c>
    </row>
    <row r="261" spans="1:4">
      <c r="A261" s="56" t="s">
        <v>86</v>
      </c>
      <c r="B261">
        <f>(D261-0.10024)/0.14318</f>
        <v>12.7453554965776998</v>
      </c>
      <c r="C261" s="58" t="n">
        <v>2.57900000000000018</v>
      </c>
      <c r="D261">
        <f>C261-0.65388</f>
        <v>1.9251199999999999</v>
      </c>
    </row>
    <row r="262" spans="1:4">
      <c r="A262" s="56" t="s">
        <v>86</v>
      </c>
      <c r="B262">
        <f>(D262-0.10024)/0.14318</f>
        <v>13.5136192205615</v>
      </c>
      <c r="C262" s="58" t="n">
        <v>2.68900000000000006</v>
      </c>
      <c r="D262">
        <f>C262-0.65388</f>
        <v>2.03512000000000004</v>
      </c>
    </row>
    <row r="263" spans="1:4">
      <c r="A263" s="55" t="s">
        <v>87</v>
      </c>
      <c r="B263">
        <f>(D263-0.10024)/0.14318</f>
        <v>14.3307724542534007</v>
      </c>
      <c r="C263" s="49" t="n">
        <v>2.80600000000000005</v>
      </c>
      <c r="D263">
        <f>C263-0.65388</f>
        <v>2.15212000000000003</v>
      </c>
    </row>
    <row r="264" spans="1:4">
      <c r="A264" s="55" t="s">
        <v>87</v>
      </c>
      <c r="B264">
        <f>(D264-0.10024)/0.14318</f>
        <v>14.9034781394048998</v>
      </c>
      <c r="C264" s="49" t="n">
        <v>2.8879999999999999</v>
      </c>
      <c r="D264">
        <f>C264-0.65388</f>
        <v>2.23411999999999988</v>
      </c>
    </row>
    <row r="265" spans="1:4">
      <c r="A265" s="55" t="s">
        <v>87</v>
      </c>
      <c r="B265">
        <f>(D265-0.10024)/0.14318</f>
        <v>13.8418773571728</v>
      </c>
      <c r="C265" s="49" t="n">
        <v>2.73600000000000021</v>
      </c>
      <c r="D265">
        <f>C265-0.65388</f>
        <v>2.08212000000000019</v>
      </c>
    </row>
    <row r="266" spans="1:4">
      <c r="A266" s="56" t="s">
        <v>88</v>
      </c>
      <c r="B266">
        <f>(D266-0.10024)/0.14318</f>
        <v>16.3981002933371016</v>
      </c>
      <c r="C266" s="58" t="n">
        <v>3.10199999999999987</v>
      </c>
      <c r="D266">
        <f>C266-0.65388</f>
        <v>2.44811999999999985</v>
      </c>
    </row>
    <row r="267" spans="1:4">
      <c r="A267" s="56" t="s">
        <v>88</v>
      </c>
      <c r="B267">
        <f>(D267-0.10024)/0.14318</f>
        <v>16.2514317642128994</v>
      </c>
      <c r="C267" s="58" t="n">
        <v>3.08099999999999996</v>
      </c>
      <c r="D267">
        <f>C267-0.65388</f>
        <v>2.42711999999999994</v>
      </c>
    </row>
    <row r="268" spans="1:4">
      <c r="A268" s="56" t="s">
        <v>88</v>
      </c>
      <c r="B268">
        <f>(D268-0.10024)/0.14318</f>
        <v>16.293337058248401</v>
      </c>
      <c r="C268" s="58" t="n">
        <v>3.08700000000000019</v>
      </c>
      <c r="D268">
        <f>C268-0.65388</f>
        <v>2.43312000000000017</v>
      </c>
    </row>
    <row r="269" spans="1:4">
      <c r="A269" t="s">
        <v>91</v>
      </c>
      <c r="B269">
        <f>(D269-0.10024)/0.14318</f>
        <v>-1.32783908367089998</v>
      </c>
      <c r="C269" s="49" t="n">
        <v>0.563999999999999968</v>
      </c>
      <c r="D269">
        <f>C269-0.65388</f>
        <v>-0.0898799999999999955</v>
      </c>
    </row>
    <row r="270" spans="1:4">
      <c r="A270" t="s">
        <v>91</v>
      </c>
      <c r="B270">
        <f>(D270-0.10024)/0.14318</f>
        <v>-1.32085486799832008</v>
      </c>
      <c r="C270" s="49" t="n">
        <v>0.564999999999999947</v>
      </c>
      <c r="D270">
        <f>C270-0.65388</f>
        <v>-0.088879999999999999</v>
      </c>
    </row>
    <row r="271" spans="1:4">
      <c r="A271" t="s">
        <v>5</v>
      </c>
      <c r="B271">
        <f>(D271-0.10024)/0.14318</f>
        <v>-0.0636960469339289936</v>
      </c>
      <c r="D271" t="n">
        <v>0.091120000000000001</v>
      </c>
    </row>
    <row r="272" spans="1:4">
      <c r="A272" t="s">
        <v>5</v>
      </c>
      <c r="B272">
        <f>(D272-0.10024)/0.14318</f>
        <v>-0.0636960469339289936</v>
      </c>
      <c r="D272" t="n">
        <v>0.091120000000000001</v>
      </c>
    </row>
    <row r="273" spans="1:4">
      <c r="A273" t="s">
        <v>5</v>
      </c>
      <c r="B273">
        <f>(D273-0.10024)/0.14318</f>
        <v>0.0969409135354099938</v>
      </c>
      <c r="D273" t="n">
        <v>0.114120000000000021</v>
      </c>
    </row>
    <row r="274" spans="1:4">
      <c r="A274" t="s">
        <v>7</v>
      </c>
      <c r="B274">
        <f>(D274-0.10024)/0.14318</f>
        <v>1.17251012711273006</v>
      </c>
      <c r="D274" t="n">
        <v>0.268120000000000047</v>
      </c>
    </row>
    <row r="275" spans="1:4">
      <c r="A275" t="s">
        <v>7</v>
      </c>
      <c r="B275">
        <f>(D275-0.10024)/0.14318</f>
        <v>1.31219444056432</v>
      </c>
      <c r="D275" t="n">
        <v>0.288119999999999976</v>
      </c>
    </row>
    <row r="276" spans="1:4">
      <c r="A276" t="s">
        <v>7</v>
      </c>
      <c r="B276">
        <f>(D276-0.10024)/0.14318</f>
        <v>1.61949993015784006</v>
      </c>
      <c r="D276" t="n">
        <v>0.332120000000000015</v>
      </c>
    </row>
    <row r="277" spans="1:4">
      <c r="A277" t="s">
        <v>8</v>
      </c>
      <c r="B277">
        <f>(D277-0.10024)/0.14318</f>
        <v>2.33188992876099999</v>
      </c>
      <c r="D277" t="n">
        <v>0.434119999999999973</v>
      </c>
    </row>
    <row r="278" spans="1:4">
      <c r="A278" t="s">
        <v>8</v>
      </c>
      <c r="B278">
        <f>(D278-0.10024)/0.14318</f>
        <v>2.44363737952228011</v>
      </c>
      <c r="D278" t="n">
        <v>0.450119999999999987</v>
      </c>
    </row>
    <row r="279" spans="1:4">
      <c r="A279" t="s">
        <v>8</v>
      </c>
      <c r="B279">
        <f>(D279-0.10024)/0.14318</f>
        <v>3.04427992736416009</v>
      </c>
      <c r="D279" t="n">
        <v>0.536120000000000019</v>
      </c>
    </row>
    <row r="280" spans="1:4">
      <c r="A280" t="s">
        <v>9</v>
      </c>
      <c r="B280">
        <f>(D280-0.10024)/0.14318</f>
        <v>3.59603296549797991</v>
      </c>
      <c r="D280" t="n">
        <v>0.615120000000000022</v>
      </c>
    </row>
    <row r="281" spans="1:4">
      <c r="A281" t="s">
        <v>9</v>
      </c>
      <c r="B281">
        <f>(D281-0.10024)/0.14318</f>
        <v>3.63095404386087006</v>
      </c>
      <c r="D281" t="n">
        <v>0.620120000000000005</v>
      </c>
    </row>
    <row r="282" spans="1:4">
      <c r="A282" t="s">
        <v>9</v>
      </c>
      <c r="B282">
        <f>(D282-0.10024)/0.14318</f>
        <v>4.62271266936723002</v>
      </c>
      <c r="D282" t="n">
        <v>0.762119999999999997</v>
      </c>
    </row>
    <row r="283" spans="1:4">
      <c r="A283" t="s">
        <v>11</v>
      </c>
      <c r="B283">
        <f>(D283-0.10024)/0.14318</f>
        <v>4.74842855147366993</v>
      </c>
      <c r="D283" t="n">
        <v>0.780120000000000058</v>
      </c>
    </row>
    <row r="284" spans="1:4">
      <c r="A284" t="s">
        <v>11</v>
      </c>
      <c r="B284">
        <f>(D284-0.10024)/0.14318</f>
        <v>5.04874982539461037</v>
      </c>
      <c r="D284" t="n">
        <v>0.823119999999999763</v>
      </c>
    </row>
    <row r="285" spans="1:4">
      <c r="A285" t="s">
        <v>11</v>
      </c>
      <c r="B285">
        <f>(D285-0.10024)/0.14318</f>
        <v>5.73320296130745</v>
      </c>
      <c r="D285" t="n">
        <v>0.921119999999999983</v>
      </c>
    </row>
    <row r="286" spans="1:4">
      <c r="A286" t="s">
        <v>12</v>
      </c>
      <c r="B286">
        <f>(D286-0.10024)/0.14318</f>
        <v>5.72621874563486966</v>
      </c>
      <c r="D286" t="n">
        <v>0.920120000000000005</v>
      </c>
    </row>
    <row r="287" spans="1:4">
      <c r="A287" t="s">
        <v>12</v>
      </c>
      <c r="B287">
        <f>(D287-0.10024)/0.14318</f>
        <v>5.8728872747590497</v>
      </c>
      <c r="D287" t="n">
        <v>0.941119999999999912</v>
      </c>
    </row>
    <row r="288" spans="1:4">
      <c r="A288" t="s">
        <v>12</v>
      </c>
      <c r="B288">
        <f>(D288-0.10024)/0.14318</f>
        <v>6.82972482190250041</v>
      </c>
      <c r="D288" t="n">
        <v>1.07811999999999997</v>
      </c>
    </row>
    <row r="289" spans="1:4">
      <c r="A289" t="s">
        <v>16</v>
      </c>
      <c r="B289">
        <f>(D289-0.10024)/0.14318</f>
        <v>6.92750384131861985</v>
      </c>
      <c r="D289" t="n">
        <v>1.09211999999999998</v>
      </c>
    </row>
    <row r="290" spans="1:4">
      <c r="A290" t="s">
        <v>16</v>
      </c>
      <c r="B290">
        <f>(D290-0.10024)/0.14318</f>
        <v>6.97639335102667957</v>
      </c>
      <c r="D290" t="n">
        <v>1.0991200000000001</v>
      </c>
    </row>
    <row r="291" spans="1:4">
      <c r="A291" t="s">
        <v>16</v>
      </c>
      <c r="B291">
        <f>(D291-0.10024)/0.14318</f>
        <v>8.1567257996926994</v>
      </c>
      <c r="D291" t="n">
        <v>1.26811999999999991</v>
      </c>
    </row>
    <row r="292" spans="1:4">
      <c r="A292" t="s">
        <v>17</v>
      </c>
      <c r="B292">
        <f>(D292-0.10024)/0.14318</f>
        <v>7.87735717278949998</v>
      </c>
      <c r="D292" t="n">
        <v>1.2281200000000001</v>
      </c>
    </row>
    <row r="293" spans="1:4">
      <c r="A293" t="s">
        <v>17</v>
      </c>
      <c r="B293">
        <f>(D293-0.10024)/0.14318</f>
        <v>8.05196256460400051</v>
      </c>
      <c r="D293" t="n">
        <v>1.25312000000000001</v>
      </c>
    </row>
    <row r="294" spans="1:4">
      <c r="A294" t="s">
        <v>17</v>
      </c>
      <c r="B294">
        <f>(D294-0.10024)/0.14318</f>
        <v>9.01578432742003066</v>
      </c>
      <c r="D294" t="n">
        <v>1.39111999999999991</v>
      </c>
    </row>
    <row r="295" spans="1:4">
      <c r="A295" t="s">
        <v>19</v>
      </c>
      <c r="B295">
        <f>(D295-0.10024)/0.14318</f>
        <v>8.70149462215393044</v>
      </c>
      <c r="D295" t="n">
        <v>1.34611999999999998</v>
      </c>
    </row>
    <row r="296" spans="1:4">
      <c r="A296" t="s">
        <v>19</v>
      </c>
      <c r="B296">
        <f>(D296-0.10024)/0.14318</f>
        <v>8.73641570051682947</v>
      </c>
      <c r="D296" t="n">
        <v>1.3511200000000001</v>
      </c>
    </row>
    <row r="297" spans="1:4">
      <c r="A297" t="s">
        <v>19</v>
      </c>
      <c r="B297">
        <f>(D297-0.10024)/0.14318</f>
        <v>9.44182148344740924</v>
      </c>
      <c r="D297" t="n">
        <v>1.45212000000000003</v>
      </c>
    </row>
    <row r="298" spans="1:4">
      <c r="A298" t="s">
        <v>89</v>
      </c>
      <c r="B298">
        <f>(D298-0.10024)/0.14318</f>
        <v>9.37197932672160938</v>
      </c>
      <c r="D298" t="n">
        <v>1.44212000000000007</v>
      </c>
    </row>
    <row r="299" spans="1:4">
      <c r="A299" t="s">
        <v>89</v>
      </c>
      <c r="B299">
        <f>(D299-0.10024)/0.14318</f>
        <v>9.53960050286353045</v>
      </c>
      <c r="D299" t="n">
        <v>1.46612000000000009</v>
      </c>
    </row>
    <row r="300" spans="1:4">
      <c r="A300" t="s">
        <v>89</v>
      </c>
      <c r="B300">
        <f>(D300-0.10024)/0.14318</f>
        <v>9.59547422824416962</v>
      </c>
      <c r="D300" t="n">
        <v>1.4741200000000001</v>
      </c>
    </row>
    <row r="301" spans="1:4">
      <c r="A301" t="s">
        <v>22</v>
      </c>
      <c r="B301">
        <f>(D301-0.10024)/0.14318</f>
        <v>10.2589747171392993</v>
      </c>
      <c r="D301" t="n">
        <v>1.56912000000000003</v>
      </c>
    </row>
    <row r="302" spans="1:4">
      <c r="A302" t="s">
        <v>22</v>
      </c>
      <c r="B302">
        <f>(D302-0.10024)/0.14318</f>
        <v>10.4964380500070007</v>
      </c>
      <c r="D302" t="n">
        <v>1.6031200000000001</v>
      </c>
    </row>
    <row r="303" spans="1:4">
      <c r="A303" t="s">
        <v>22</v>
      </c>
      <c r="B303">
        <f>(D303-0.10024)/0.14318</f>
        <v>10.2938957955022001</v>
      </c>
      <c r="D303" t="n">
        <v>1.57411999999999992</v>
      </c>
    </row>
    <row r="304" spans="1:4">
      <c r="A304" t="s">
        <v>25</v>
      </c>
      <c r="B304">
        <f>(D304-0.10024)/0.14318</f>
        <v>12.5497974577455</v>
      </c>
      <c r="D304" t="n">
        <v>1.89711999999999996</v>
      </c>
    </row>
    <row r="305" spans="1:4">
      <c r="A305" t="s">
        <v>25</v>
      </c>
      <c r="B305">
        <f>(D305-0.10024)/0.14318</f>
        <v>12.9967872607905992</v>
      </c>
      <c r="D305" t="n">
        <v>1.96112000000000002</v>
      </c>
    </row>
    <row r="306" spans="1:4">
      <c r="A306" t="s">
        <v>25</v>
      </c>
      <c r="B306">
        <f>(D306-0.10024)/0.14318</f>
        <v>12.2704288308423006</v>
      </c>
      <c r="D306" t="n">
        <v>1.8571200000000001</v>
      </c>
    </row>
    <row r="307" spans="1:4">
      <c r="A307" t="s">
        <v>26</v>
      </c>
      <c r="B307">
        <f>(D307-0.10024)/0.14318</f>
        <v>14.2120407878195003</v>
      </c>
      <c r="D307" t="n">
        <v>2.13512000000000013</v>
      </c>
    </row>
    <row r="308" spans="1:4">
      <c r="A308" t="s">
        <v>26</v>
      </c>
      <c r="B308">
        <f>(D308-0.10024)/0.14318</f>
        <v>14.4355356893420996</v>
      </c>
      <c r="D308" t="n">
        <v>2.16712000000000016</v>
      </c>
    </row>
    <row r="309" spans="1:4">
      <c r="A309" t="s">
        <v>26</v>
      </c>
      <c r="B309">
        <f>(D309-0.10024)/0.14318</f>
        <v>14.2539460818550001</v>
      </c>
      <c r="D309" t="n">
        <v>2.14111999999999991</v>
      </c>
    </row>
    <row r="310" spans="2:4">
      <c r="B310">
        <f>(D310-0.10024)/0.14318</f>
        <v>-1.32783908367089998</v>
      </c>
      <c r="D310" t="n">
        <v>-0.0898799999999999777</v>
      </c>
    </row>
    <row r="311" spans="2:4">
      <c r="B311">
        <f>(D311-0.10024)/0.14318</f>
        <v>-1.32085486799832008</v>
      </c>
      <c r="D311" t="n">
        <v>-0.088879999999999999</v>
      </c>
    </row>
    <row r="312" spans="2:4">
      <c r="B312">
        <f>(D312-0.10024)/0.14318</f>
        <v>-0.57354379103226707</v>
      </c>
      <c r="D312" t="n">
        <v>0.018120000000000001</v>
      </c>
    </row>
    <row r="313" spans="2:4">
      <c r="B313">
        <f>(D313-0.10024)/0.14318</f>
        <v>-0.238301438748428973</v>
      </c>
      <c r="D313" t="n">
        <v>0.066120000000000001</v>
      </c>
    </row>
    <row r="314" spans="2:4">
      <c r="B314">
        <f>(D314-0.10024)/0.14318</f>
        <v>-0.664338594775807056</v>
      </c>
      <c r="D314" t="n">
        <v>0.00512000000000000011</v>
      </c>
    </row>
    <row r="315" spans="2:4">
      <c r="B315">
        <f>(D315-0.10024)/0.14318</f>
        <v>-0.57354379103226707</v>
      </c>
      <c r="D315" t="n">
        <v>0.018120000000000001</v>
      </c>
    </row>
    <row r="316" spans="2:4">
      <c r="B316">
        <f>(D316-0.10024)/0.14318</f>
        <v>-0.238301438748428973</v>
      </c>
      <c r="D316" t="n">
        <v>0.066120000000000001</v>
      </c>
    </row>
    <row r="317" spans="2:4">
      <c r="B317">
        <f>(D317-0.10024)/0.14318</f>
        <v>-0.664338594775807056</v>
      </c>
      <c r="D317" t="n">
        <v>0.00512000000000000011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drawing r:id="rId1"/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zoomScale="80" workbookViewId="0">
      <selection activeCell="A1" sqref="A1:C363"/>
    </sheetView>
  </sheetViews>
  <sheetFormatPr baseColWidth="9" defaultColWidth="10.000000" defaultRowHeight="15.40"/>
  <cols>
    <col min="2" max="2" width="24.732143" customWidth="1"/>
    <col min="3" max="3" width="16.526786" customWidth="1"/>
  </cols>
  <sheetData/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C90"/>
  <sheetViews>
    <sheetView view="normal" zoomScale="80" workbookViewId="0">
      <selection activeCell="A1" sqref="A1:C1"/>
    </sheetView>
  </sheetViews>
  <sheetFormatPr baseColWidth="9" defaultColWidth="10.000000" defaultRowHeight="15.40"/>
  <sheetData>
    <row r="1" spans="1:3">
      <c r="A1" t="s">
        <v>92</v>
      </c>
      <c r="B1" t="s">
        <v>93</v>
      </c>
      <c r="C1" t="s">
        <v>94</v>
      </c>
    </row>
    <row r="2" spans="1:3">
      <c r="A2" t="s">
        <v>95</v>
      </c>
      <c r="B2" t="s">
        <v>74</v>
      </c>
      <c r="C2" t="n">
        <v>10.2193043721190016</v>
      </c>
    </row>
    <row r="3" spans="1:3">
      <c r="A3" t="s">
        <v>95</v>
      </c>
      <c r="B3" t="s">
        <v>74</v>
      </c>
      <c r="C3" t="n">
        <v>9.89104623550774775</v>
      </c>
    </row>
    <row r="4" spans="1:3">
      <c r="A4" t="s">
        <v>95</v>
      </c>
      <c r="B4" t="s">
        <v>74</v>
      </c>
      <c r="C4" t="n">
        <v>9.65358290264003926</v>
      </c>
    </row>
    <row r="5" spans="1:3">
      <c r="A5" t="s">
        <v>95</v>
      </c>
      <c r="B5" t="s">
        <v>75</v>
      </c>
      <c r="C5" t="n">
        <v>9.56977231456908051</v>
      </c>
    </row>
    <row r="6" spans="1:3">
      <c r="A6" t="s">
        <v>95</v>
      </c>
      <c r="B6" t="s">
        <v>75</v>
      </c>
      <c r="C6" t="n">
        <v>15.8485822042184985</v>
      </c>
    </row>
    <row r="7" spans="1:3">
      <c r="A7" t="s">
        <v>95</v>
      </c>
      <c r="B7" t="s">
        <v>75</v>
      </c>
      <c r="C7" t="n">
        <v>13.0618801508591016</v>
      </c>
    </row>
    <row r="8" spans="1:3">
      <c r="A8" t="s">
        <v>95</v>
      </c>
      <c r="B8" t="s">
        <v>76</v>
      </c>
      <c r="C8" t="n">
        <v>12.8453694650091013</v>
      </c>
    </row>
    <row r="9" spans="1:3">
      <c r="A9" t="s">
        <v>95</v>
      </c>
      <c r="B9" t="s">
        <v>76</v>
      </c>
      <c r="C9" t="n">
        <v>15.1152395585975992</v>
      </c>
    </row>
    <row r="10" spans="1:3">
      <c r="A10" t="s">
        <v>95</v>
      </c>
      <c r="B10" t="s">
        <v>76</v>
      </c>
      <c r="C10" t="n">
        <v>13.0968012292220006</v>
      </c>
    </row>
    <row r="11" spans="1:3">
      <c r="A11" t="s">
        <v>95</v>
      </c>
      <c r="B11" t="s">
        <v>77</v>
      </c>
      <c r="C11" t="n">
        <v>12.8663221120268005</v>
      </c>
    </row>
    <row r="12" spans="1:3">
      <c r="A12" t="s">
        <v>95</v>
      </c>
      <c r="B12" t="s">
        <v>77</v>
      </c>
      <c r="C12" t="n">
        <v>14.4866601480654023</v>
      </c>
    </row>
    <row r="13" spans="1:3">
      <c r="A13" t="s">
        <v>95</v>
      </c>
      <c r="B13" t="s">
        <v>77</v>
      </c>
      <c r="C13" t="n">
        <v>13.6066489733203007</v>
      </c>
    </row>
    <row r="14" spans="1:3">
      <c r="A14" t="s">
        <v>95</v>
      </c>
      <c r="B14" t="s">
        <v>78</v>
      </c>
      <c r="C14" t="n">
        <v>13.1666433859478005</v>
      </c>
    </row>
    <row r="15" spans="1:3">
      <c r="A15" t="s">
        <v>95</v>
      </c>
      <c r="B15" t="s">
        <v>78</v>
      </c>
      <c r="C15" t="n">
        <v>15.5482609302975003</v>
      </c>
    </row>
    <row r="16" spans="1:3">
      <c r="A16" t="s">
        <v>95</v>
      </c>
      <c r="B16" t="s">
        <v>78</v>
      </c>
      <c r="C16" t="n">
        <v>14.4657075010475999</v>
      </c>
    </row>
    <row r="17" spans="1:3">
      <c r="A17" t="s">
        <v>95</v>
      </c>
      <c r="B17" t="s">
        <v>79</v>
      </c>
      <c r="C17" t="n">
        <v>13.6904595613912967</v>
      </c>
    </row>
    <row r="18" spans="1:3">
      <c r="A18" t="s">
        <v>95</v>
      </c>
      <c r="B18" t="s">
        <v>79</v>
      </c>
      <c r="C18" t="n">
        <v>15.7158821064393983</v>
      </c>
    </row>
    <row r="19" spans="1:3">
      <c r="A19" t="s">
        <v>95</v>
      </c>
      <c r="B19" t="s">
        <v>79</v>
      </c>
      <c r="C19" t="n">
        <v>14.0676072077105996</v>
      </c>
    </row>
    <row r="20" spans="1:3">
      <c r="A20" t="s">
        <v>95</v>
      </c>
      <c r="B20" t="s">
        <v>80</v>
      </c>
      <c r="C20" t="n">
        <v>14.2282441681799003</v>
      </c>
    </row>
    <row r="21" spans="1:3">
      <c r="A21" t="s">
        <v>95</v>
      </c>
      <c r="B21" t="s">
        <v>80</v>
      </c>
      <c r="C21" t="n">
        <v>14.9895236764911015</v>
      </c>
    </row>
    <row r="22" spans="1:3">
      <c r="A22" t="s">
        <v>95</v>
      </c>
      <c r="B22" t="s">
        <v>80</v>
      </c>
      <c r="C22" t="n">
        <v>15.6320715183685</v>
      </c>
    </row>
    <row r="23" spans="1:3">
      <c r="A23" t="s">
        <v>95</v>
      </c>
      <c r="B23" t="s">
        <v>81</v>
      </c>
      <c r="C23" t="n">
        <v>14.0326861293476988</v>
      </c>
    </row>
    <row r="24" spans="1:3">
      <c r="A24" t="s">
        <v>95</v>
      </c>
      <c r="B24" t="s">
        <v>81</v>
      </c>
      <c r="C24" t="n">
        <v>15.3596871071379013</v>
      </c>
    </row>
    <row r="25" spans="1:3">
      <c r="A25" t="s">
        <v>95</v>
      </c>
      <c r="B25" t="s">
        <v>81</v>
      </c>
      <c r="C25" t="n">
        <v>14.9476183824556994</v>
      </c>
    </row>
    <row r="26" spans="1:3">
      <c r="A26" t="s">
        <v>95</v>
      </c>
      <c r="B26" t="s">
        <v>82</v>
      </c>
      <c r="C26" t="n">
        <v>13.4809330912139007</v>
      </c>
    </row>
    <row r="27" spans="1:3">
      <c r="A27" t="s">
        <v>95</v>
      </c>
      <c r="B27" t="s">
        <v>82</v>
      </c>
      <c r="C27" t="n">
        <v>13.8580807375332</v>
      </c>
    </row>
    <row r="28" spans="1:3">
      <c r="A28" t="s">
        <v>95</v>
      </c>
      <c r="B28" t="s">
        <v>82</v>
      </c>
      <c r="C28" t="n">
        <v>14.2352283838524993</v>
      </c>
    </row>
    <row r="29" spans="1:3">
      <c r="A29" t="s">
        <v>95</v>
      </c>
      <c r="B29" t="s">
        <v>83</v>
      </c>
      <c r="C29" t="n">
        <v>13.2644224053639004</v>
      </c>
    </row>
    <row r="30" spans="1:3">
      <c r="A30" t="s">
        <v>95</v>
      </c>
      <c r="B30" t="s">
        <v>83</v>
      </c>
      <c r="C30" t="n">
        <v>13.341248777762301</v>
      </c>
    </row>
    <row r="31" spans="1:3">
      <c r="A31" t="s">
        <v>95</v>
      </c>
      <c r="B31" t="s">
        <v>83</v>
      </c>
      <c r="C31" t="n">
        <v>13.8371280905153995</v>
      </c>
    </row>
    <row r="32" spans="1:3">
      <c r="A32" t="s">
        <v>95</v>
      </c>
      <c r="B32" t="s">
        <v>84</v>
      </c>
      <c r="C32" t="n">
        <v>13.4320435815058001</v>
      </c>
    </row>
    <row r="33" spans="1:3">
      <c r="A33" t="s">
        <v>95</v>
      </c>
      <c r="B33" t="s">
        <v>84</v>
      </c>
      <c r="C33" t="n">
        <v>14.4028495599944009</v>
      </c>
    </row>
    <row r="34" spans="1:3">
      <c r="A34" t="s">
        <v>95</v>
      </c>
      <c r="B34" t="s">
        <v>84</v>
      </c>
      <c r="C34" t="n">
        <v>15.8485822042184985</v>
      </c>
    </row>
    <row r="35" spans="1:3">
      <c r="A35" t="s">
        <v>95</v>
      </c>
      <c r="B35" t="s">
        <v>85</v>
      </c>
      <c r="C35" t="n">
        <v>13.7393490710992996</v>
      </c>
    </row>
    <row r="36" spans="1:3">
      <c r="A36" t="s">
        <v>95</v>
      </c>
      <c r="B36" t="s">
        <v>85</v>
      </c>
      <c r="C36" t="n">
        <v>13.6695069143735015</v>
      </c>
    </row>
    <row r="37" spans="1:3">
      <c r="A37" t="s">
        <v>95</v>
      </c>
      <c r="B37" t="s">
        <v>85</v>
      </c>
      <c r="C37" t="n">
        <v>14.1514177957815015</v>
      </c>
    </row>
    <row r="38" spans="1:3">
      <c r="A38" t="s">
        <v>95</v>
      </c>
      <c r="B38" t="s">
        <v>86</v>
      </c>
      <c r="C38" t="n">
        <v>15.7228663221120009</v>
      </c>
    </row>
    <row r="39" spans="1:3">
      <c r="A39" t="s">
        <v>95</v>
      </c>
      <c r="B39" t="s">
        <v>86</v>
      </c>
      <c r="C39" t="n">
        <v>16.3863668110071004</v>
      </c>
    </row>
    <row r="40" spans="1:3">
      <c r="A40" t="s">
        <v>95</v>
      </c>
      <c r="B40" t="s">
        <v>86</v>
      </c>
      <c r="C40" t="n">
        <v>15.7228663221120009</v>
      </c>
    </row>
    <row r="41" spans="1:3">
      <c r="A41" t="s">
        <v>95</v>
      </c>
      <c r="B41" t="s">
        <v>87</v>
      </c>
      <c r="C41" t="n">
        <v>15.0034921078363013</v>
      </c>
    </row>
    <row r="42" spans="1:3">
      <c r="A42" t="s">
        <v>95</v>
      </c>
      <c r="B42" t="s">
        <v>87</v>
      </c>
      <c r="C42" t="n">
        <v>14.9825394608185984</v>
      </c>
    </row>
    <row r="43" spans="1:3">
      <c r="A43" t="s">
        <v>95</v>
      </c>
      <c r="B43" t="s">
        <v>87</v>
      </c>
      <c r="C43" t="n">
        <v>14.7730129906412007</v>
      </c>
    </row>
    <row r="44" spans="1:3">
      <c r="A44" t="s">
        <v>95</v>
      </c>
      <c r="B44" t="s">
        <v>88</v>
      </c>
      <c r="C44" t="n">
        <v>15.3666713228104985</v>
      </c>
    </row>
    <row r="45" spans="1:3">
      <c r="A45" t="s">
        <v>95</v>
      </c>
      <c r="B45" t="s">
        <v>88</v>
      </c>
      <c r="C45" t="n">
        <v>17.6225729850537967</v>
      </c>
    </row>
    <row r="46" spans="1:3">
      <c r="A46" t="s">
        <v>95</v>
      </c>
      <c r="B46" t="s">
        <v>88</v>
      </c>
      <c r="C46" t="n">
        <v>16.3654141639894029</v>
      </c>
    </row>
    <row r="47" spans="1:3">
      <c r="A47" t="s">
        <v>96</v>
      </c>
      <c r="B47" t="s">
        <v>74</v>
      </c>
      <c r="C47" t="n">
        <v>0.0151125401929260006</v>
      </c>
    </row>
    <row r="48" spans="1:3">
      <c r="A48" t="s">
        <v>96</v>
      </c>
      <c r="B48" t="s">
        <v>74</v>
      </c>
      <c r="C48" t="n">
        <v>-0.113504823151125001</v>
      </c>
    </row>
    <row r="49" spans="1:3">
      <c r="A49" t="s">
        <v>96</v>
      </c>
      <c r="B49" t="s">
        <v>74</v>
      </c>
      <c r="C49" t="n">
        <v>-0.000964630225079999981</v>
      </c>
    </row>
    <row r="50" spans="1:3">
      <c r="A50" t="s">
        <v>96</v>
      </c>
      <c r="B50" t="s">
        <v>75</v>
      </c>
      <c r="C50" t="n">
        <v>1.01189710610932004</v>
      </c>
    </row>
    <row r="51" spans="1:3">
      <c r="A51" t="s">
        <v>96</v>
      </c>
      <c r="B51" t="s">
        <v>75</v>
      </c>
      <c r="C51" t="n">
        <v>0.899356913183279971</v>
      </c>
    </row>
    <row r="52" spans="1:3">
      <c r="A52" t="s">
        <v>96</v>
      </c>
      <c r="B52" t="s">
        <v>75</v>
      </c>
      <c r="C52" t="n">
        <v>0.947588424437299004</v>
      </c>
    </row>
    <row r="53" spans="1:3">
      <c r="A53" t="s">
        <v>96</v>
      </c>
      <c r="B53" t="s">
        <v>76</v>
      </c>
      <c r="C53" t="n">
        <v>2.1694533762057886</v>
      </c>
    </row>
    <row r="54" spans="1:3">
      <c r="A54" t="s">
        <v>96</v>
      </c>
      <c r="B54" t="s">
        <v>76</v>
      </c>
      <c r="C54" t="n">
        <v>1.36559485530546998</v>
      </c>
    </row>
    <row r="55" spans="1:3">
      <c r="A55" t="s">
        <v>96</v>
      </c>
      <c r="B55" t="s">
        <v>76</v>
      </c>
      <c r="C55" t="n">
        <v>2.28199356913183005</v>
      </c>
    </row>
    <row r="56" spans="1:3">
      <c r="A56" t="s">
        <v>96</v>
      </c>
      <c r="B56" t="s">
        <v>77</v>
      </c>
      <c r="C56" t="n">
        <v>2.1855305466237902</v>
      </c>
    </row>
    <row r="57" spans="1:3">
      <c r="A57" t="s">
        <v>96</v>
      </c>
      <c r="B57" t="s">
        <v>77</v>
      </c>
      <c r="C57" t="n">
        <v>2.45884244372990013</v>
      </c>
    </row>
    <row r="58" spans="1:3">
      <c r="A58" t="s">
        <v>96</v>
      </c>
      <c r="B58" t="s">
        <v>77</v>
      </c>
      <c r="C58" t="n">
        <v>2.41061093247588021</v>
      </c>
    </row>
    <row r="59" spans="1:3">
      <c r="A59" t="s">
        <v>96</v>
      </c>
      <c r="B59" t="s">
        <v>78</v>
      </c>
      <c r="C59" t="n">
        <v>3.16623794212218934</v>
      </c>
    </row>
    <row r="60" spans="1:3">
      <c r="A60" t="s">
        <v>96</v>
      </c>
      <c r="B60" t="s">
        <v>78</v>
      </c>
      <c r="C60" t="n">
        <v>3.76109324758843</v>
      </c>
    </row>
    <row r="61" spans="1:3">
      <c r="A61" t="s">
        <v>96</v>
      </c>
      <c r="B61" t="s">
        <v>78</v>
      </c>
      <c r="C61" t="n">
        <v>3.88971061093248025</v>
      </c>
    </row>
    <row r="62" spans="1:3">
      <c r="A62" t="s">
        <v>96</v>
      </c>
      <c r="B62" t="s">
        <v>79</v>
      </c>
      <c r="C62" t="n">
        <v>7.78038585209003042</v>
      </c>
    </row>
    <row r="63" spans="1:3">
      <c r="A63" t="s">
        <v>96</v>
      </c>
      <c r="B63" t="s">
        <v>79</v>
      </c>
      <c r="C63" t="n">
        <v>5.24019292604501974</v>
      </c>
    </row>
    <row r="64" spans="1:3">
      <c r="A64" t="s">
        <v>96</v>
      </c>
      <c r="B64" t="s">
        <v>79</v>
      </c>
      <c r="C64" t="n">
        <v>3.34308681672025987</v>
      </c>
    </row>
    <row r="65" spans="1:3">
      <c r="A65" t="s">
        <v>96</v>
      </c>
      <c r="B65" t="s">
        <v>80</v>
      </c>
      <c r="C65" t="n">
        <v>5.43311897106108965</v>
      </c>
    </row>
    <row r="66" spans="1:3">
      <c r="A66" t="s">
        <v>96</v>
      </c>
      <c r="B66" t="s">
        <v>80</v>
      </c>
      <c r="C66" t="n">
        <v>5.12765273311896941</v>
      </c>
    </row>
    <row r="67" spans="1:3">
      <c r="A67" t="s">
        <v>96</v>
      </c>
      <c r="B67" t="s">
        <v>80</v>
      </c>
      <c r="C67" t="n">
        <v>1.78360128617362967</v>
      </c>
    </row>
    <row r="68" spans="1:3">
      <c r="A68" t="s">
        <v>96</v>
      </c>
      <c r="B68" t="s">
        <v>81</v>
      </c>
      <c r="C68" t="n">
        <v>6.15659163987138047</v>
      </c>
    </row>
    <row r="69" spans="1:3">
      <c r="A69" t="s">
        <v>96</v>
      </c>
      <c r="B69" t="s">
        <v>81</v>
      </c>
      <c r="C69" t="n">
        <v>4.95080385852090021</v>
      </c>
    </row>
    <row r="70" spans="1:3">
      <c r="A70" t="s">
        <v>96</v>
      </c>
      <c r="B70" t="s">
        <v>81</v>
      </c>
      <c r="C70" t="n">
        <v>8.82540192926044931</v>
      </c>
    </row>
    <row r="71" spans="1:3">
      <c r="A71" t="s">
        <v>96</v>
      </c>
      <c r="B71" t="s">
        <v>82</v>
      </c>
      <c r="C71" t="n">
        <v>9.95080385852089933</v>
      </c>
    </row>
    <row r="72" spans="1:3">
      <c r="A72" t="s">
        <v>96</v>
      </c>
      <c r="B72" t="s">
        <v>82</v>
      </c>
      <c r="C72" t="n">
        <v>8.26270096463023052</v>
      </c>
    </row>
    <row r="73" spans="1:3">
      <c r="A73" t="s">
        <v>96</v>
      </c>
      <c r="B73" t="s">
        <v>82</v>
      </c>
      <c r="C73" t="n">
        <v>8.56816720257235076</v>
      </c>
    </row>
    <row r="74" spans="1:3">
      <c r="A74" t="s">
        <v>96</v>
      </c>
      <c r="B74" t="s">
        <v>83</v>
      </c>
      <c r="C74" t="n">
        <v>8.19839228295819566</v>
      </c>
    </row>
    <row r="75" spans="1:3">
      <c r="A75" t="s">
        <v>96</v>
      </c>
      <c r="B75" t="s">
        <v>83</v>
      </c>
      <c r="C75" t="n">
        <v>8.16623794212219067</v>
      </c>
    </row>
    <row r="76" spans="1:3">
      <c r="A76" t="s">
        <v>96</v>
      </c>
      <c r="B76" t="s">
        <v>83</v>
      </c>
      <c r="C76" t="n">
        <v>5.5778135048231503</v>
      </c>
    </row>
    <row r="77" spans="1:3">
      <c r="A77" t="s">
        <v>96</v>
      </c>
      <c r="B77" t="s">
        <v>84</v>
      </c>
      <c r="C77" t="n">
        <v>10.1115755627010007</v>
      </c>
    </row>
    <row r="78" spans="1:3">
      <c r="A78" t="s">
        <v>96</v>
      </c>
      <c r="B78" t="s">
        <v>84</v>
      </c>
      <c r="C78" t="n">
        <v>9.21125401929260867</v>
      </c>
    </row>
    <row r="79" spans="1:3">
      <c r="A79" t="s">
        <v>96</v>
      </c>
      <c r="B79" t="s">
        <v>84</v>
      </c>
      <c r="C79" t="n">
        <v>9.67749196141478407</v>
      </c>
    </row>
    <row r="80" spans="1:3">
      <c r="A80" t="s">
        <v>96</v>
      </c>
      <c r="B80" t="s">
        <v>85</v>
      </c>
      <c r="C80" t="n">
        <v>10.0311897106108994</v>
      </c>
    </row>
    <row r="81" spans="1:3">
      <c r="A81" t="s">
        <v>96</v>
      </c>
      <c r="B81" t="s">
        <v>85</v>
      </c>
      <c r="C81" t="n">
        <v>8.11800643086817075</v>
      </c>
    </row>
    <row r="82" spans="1:3">
      <c r="A82" t="s">
        <v>96</v>
      </c>
      <c r="B82" t="s">
        <v>85</v>
      </c>
      <c r="C82" t="n">
        <v>10.256270096463</v>
      </c>
    </row>
    <row r="83" spans="1:3">
      <c r="A83" t="s">
        <v>96</v>
      </c>
      <c r="B83" t="s">
        <v>86</v>
      </c>
      <c r="C83" t="n">
        <v>11.6549839228296008</v>
      </c>
    </row>
    <row r="84" spans="1:3">
      <c r="A84" t="s">
        <v>96</v>
      </c>
      <c r="B84" t="s">
        <v>86</v>
      </c>
      <c r="C84" t="n">
        <v>13.6003215434084002</v>
      </c>
    </row>
    <row r="85" spans="1:3">
      <c r="A85" t="s">
        <v>96</v>
      </c>
      <c r="B85" t="s">
        <v>86</v>
      </c>
      <c r="C85" t="n">
        <v>12.4266881028939</v>
      </c>
    </row>
    <row r="86" spans="1:3">
      <c r="A86" t="s">
        <v>96</v>
      </c>
      <c r="B86" t="s">
        <v>87</v>
      </c>
      <c r="C86" t="n">
        <v>11.4299035369775002</v>
      </c>
    </row>
    <row r="87" spans="1:3">
      <c r="A87" t="s">
        <v>96</v>
      </c>
      <c r="B87" t="s">
        <v>87</v>
      </c>
      <c r="C87" t="n">
        <v>12.6999999999999993</v>
      </c>
    </row>
    <row r="88" spans="1:3">
      <c r="A88" t="s">
        <v>96</v>
      </c>
      <c r="B88" t="s">
        <v>88</v>
      </c>
      <c r="C88" t="n">
        <v>15.368810289389101</v>
      </c>
    </row>
    <row r="89" spans="1:3">
      <c r="A89" t="s">
        <v>96</v>
      </c>
      <c r="B89" t="s">
        <v>88</v>
      </c>
      <c r="C89" t="n">
        <v>14.8221864951768989</v>
      </c>
    </row>
    <row r="90" spans="1:3">
      <c r="A90" t="s">
        <v>96</v>
      </c>
      <c r="B90" t="s">
        <v>88</v>
      </c>
      <c r="C90" t="n">
        <v>16.8157556270097004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C79"/>
  <sheetViews>
    <sheetView view="normal" zoomScale="80" workbookViewId="0">
      <selection activeCell="C41" sqref="C41:C79"/>
    </sheetView>
  </sheetViews>
  <sheetFormatPr baseColWidth="9" defaultColWidth="10.000000" defaultRowHeight="15.40"/>
  <sheetData>
    <row r="1" spans="1:3">
      <c r="A1" t="s">
        <v>92</v>
      </c>
      <c r="B1" t="s">
        <v>93</v>
      </c>
      <c r="C1" t="s">
        <v>94</v>
      </c>
    </row>
    <row r="2" spans="1:3">
      <c r="A2" s="60" t="s">
        <v>95</v>
      </c>
      <c r="B2" t="n">
        <v>0</v>
      </c>
      <c r="C2" t="n">
        <v>0.550914932253107992</v>
      </c>
    </row>
    <row r="3" spans="1:3">
      <c r="A3" s="60" t="s">
        <v>95</v>
      </c>
      <c r="B3" t="n">
        <v>0</v>
      </c>
      <c r="C3" t="n">
        <v>0.641709735996648067</v>
      </c>
    </row>
    <row r="4" spans="1:3">
      <c r="A4" s="60" t="s">
        <v>95</v>
      </c>
      <c r="B4" t="n">
        <v>0</v>
      </c>
      <c r="C4" t="n">
        <v>0.529962285235368036</v>
      </c>
    </row>
    <row r="5" spans="1:3">
      <c r="A5" s="60" t="s">
        <v>95</v>
      </c>
      <c r="B5" t="n">
        <v>0.65</v>
      </c>
      <c r="C5" t="n">
        <v>1.48679983237881981</v>
      </c>
    </row>
    <row r="6" spans="1:3">
      <c r="A6" s="60" t="s">
        <v>95</v>
      </c>
      <c r="B6" t="n">
        <v>0.65</v>
      </c>
      <c r="C6" t="n">
        <v>1.57061042044977999</v>
      </c>
    </row>
    <row r="7" spans="1:3">
      <c r="A7" s="60" t="s">
        <v>95</v>
      </c>
      <c r="B7" t="n">
        <v>0.65</v>
      </c>
      <c r="C7" t="n">
        <v>1.9756949294594202</v>
      </c>
    </row>
    <row r="8" spans="1:3">
      <c r="A8" s="60" t="s">
        <v>95</v>
      </c>
      <c r="B8" t="n">
        <v>1.61000000000000014</v>
      </c>
      <c r="C8" t="n">
        <v>2.6671322810448399</v>
      </c>
    </row>
    <row r="9" spans="1:3">
      <c r="A9" s="60" t="s">
        <v>95</v>
      </c>
      <c r="B9" t="n">
        <v>1.61000000000000014</v>
      </c>
      <c r="C9" t="n">
        <v>2.52046375192065986</v>
      </c>
    </row>
    <row r="10" spans="1:3">
      <c r="A10" s="60" t="s">
        <v>95</v>
      </c>
      <c r="B10" t="n">
        <v>1.61000000000000014</v>
      </c>
      <c r="C10" t="n">
        <v>2.93253247660287997</v>
      </c>
    </row>
    <row r="11" spans="1:3">
      <c r="A11" s="60" t="s">
        <v>95</v>
      </c>
      <c r="B11" t="n">
        <v>2.7200000000000002</v>
      </c>
      <c r="C11" t="n">
        <v>3.379522279648</v>
      </c>
    </row>
    <row r="12" spans="1:3">
      <c r="A12" s="60" t="s">
        <v>95</v>
      </c>
      <c r="B12" t="n">
        <v>2.7200000000000002</v>
      </c>
      <c r="C12" t="n">
        <v>3.95921218047212875</v>
      </c>
    </row>
    <row r="13" spans="1:3">
      <c r="A13" s="60" t="s">
        <v>95</v>
      </c>
      <c r="B13" t="n">
        <v>2.7200000000000002</v>
      </c>
      <c r="C13" t="n">
        <v>4.48302835591563031</v>
      </c>
    </row>
    <row r="14" spans="1:3">
      <c r="A14" s="60" t="s">
        <v>95</v>
      </c>
      <c r="B14" t="n">
        <v>3.52000000000000002</v>
      </c>
      <c r="C14" t="n">
        <v>4.43413884620756971</v>
      </c>
    </row>
    <row r="15" spans="1:3">
      <c r="A15" s="60" t="s">
        <v>95</v>
      </c>
      <c r="B15" t="n">
        <v>3.52000000000000002</v>
      </c>
      <c r="C15" t="n">
        <v>4.81827070819946979</v>
      </c>
    </row>
    <row r="16" spans="1:3">
      <c r="A16" s="60" t="s">
        <v>95</v>
      </c>
      <c r="B16" t="n">
        <v>3.52000000000000002</v>
      </c>
      <c r="C16" t="n">
        <v>5.68431345159939028</v>
      </c>
    </row>
    <row r="17" spans="1:3">
      <c r="A17" s="60" t="s">
        <v>95</v>
      </c>
      <c r="B17" t="n">
        <v>4.82000000000000028</v>
      </c>
      <c r="C17" t="n">
        <v>5.41192904036876943</v>
      </c>
    </row>
    <row r="18" spans="1:3">
      <c r="A18" s="60" t="s">
        <v>95</v>
      </c>
      <c r="B18" t="n">
        <v>4.82000000000000028</v>
      </c>
      <c r="C18" t="n">
        <v>5.69828188294455007</v>
      </c>
    </row>
    <row r="19" spans="1:3">
      <c r="A19" s="60" t="s">
        <v>95</v>
      </c>
      <c r="B19" t="n">
        <v>4.82000000000000028</v>
      </c>
      <c r="C19" t="n">
        <v>6.85067746892024054</v>
      </c>
    </row>
    <row r="20" spans="1:3">
      <c r="A20" s="60" t="s">
        <v>95</v>
      </c>
      <c r="B20" t="n">
        <v>5.82000000000000028</v>
      </c>
      <c r="C20" t="n">
        <v>6.16622433300740003</v>
      </c>
    </row>
    <row r="21" spans="1:3">
      <c r="A21" s="60" t="s">
        <v>95</v>
      </c>
      <c r="B21" t="n">
        <v>5.82000000000000028</v>
      </c>
      <c r="C21" t="n">
        <v>6.88559854728313958</v>
      </c>
    </row>
    <row r="22" spans="1:3">
      <c r="A22" s="60" t="s">
        <v>95</v>
      </c>
      <c r="B22" t="n">
        <v>5.82000000000000028</v>
      </c>
      <c r="C22" t="n">
        <v>8.09386785863948077</v>
      </c>
    </row>
    <row r="23" spans="1:3">
      <c r="A23" s="60" t="s">
        <v>95</v>
      </c>
      <c r="B23" t="n">
        <v>6.61000000000000032</v>
      </c>
      <c r="C23" t="n">
        <v>7.10909344880569982</v>
      </c>
    </row>
    <row r="24" spans="1:3">
      <c r="A24" s="60" t="s">
        <v>95</v>
      </c>
      <c r="B24" t="n">
        <v>6.61000000000000032</v>
      </c>
      <c r="C24" t="n">
        <v>8.19164687805558955</v>
      </c>
    </row>
    <row r="25" spans="1:3">
      <c r="A25" s="60" t="s">
        <v>95</v>
      </c>
      <c r="B25" t="n">
        <v>6.61000000000000032</v>
      </c>
      <c r="C25" t="n">
        <v>8.71546305349908934</v>
      </c>
    </row>
    <row r="26" spans="1:3">
      <c r="A26" s="60" t="s">
        <v>95</v>
      </c>
      <c r="B26" t="n">
        <v>8.33000000000000007</v>
      </c>
      <c r="C26" t="n">
        <v>8.100852074312062</v>
      </c>
    </row>
    <row r="27" spans="1:3">
      <c r="A27" s="60" t="s">
        <v>95</v>
      </c>
      <c r="B27" t="n">
        <v>8.33000000000000007</v>
      </c>
      <c r="C27" t="n">
        <v>8.50593658332170044</v>
      </c>
    </row>
    <row r="28" spans="1:3">
      <c r="A28" s="60" t="s">
        <v>95</v>
      </c>
      <c r="B28" t="n">
        <v>8.33000000000000007</v>
      </c>
      <c r="C28" t="n">
        <v>10.0983377566699026</v>
      </c>
    </row>
    <row r="29" spans="1:3">
      <c r="A29" s="60" t="s">
        <v>95</v>
      </c>
      <c r="B29" t="n">
        <v>8.90000000000000036</v>
      </c>
      <c r="C29" t="n">
        <v>8.82022628858779001</v>
      </c>
    </row>
    <row r="30" spans="1:3">
      <c r="A30" s="60" t="s">
        <v>95</v>
      </c>
      <c r="B30" t="n">
        <v>8.90000000000000036</v>
      </c>
      <c r="C30" t="n">
        <v>9.21134236625226954</v>
      </c>
    </row>
    <row r="31" spans="1:3">
      <c r="A31" s="60" t="s">
        <v>95</v>
      </c>
      <c r="B31" t="n">
        <v>8.90000000000000036</v>
      </c>
      <c r="C31" t="n">
        <v>10.3078642268472969</v>
      </c>
    </row>
    <row r="32" spans="1:3">
      <c r="A32" s="60" t="s">
        <v>95</v>
      </c>
      <c r="B32" t="n">
        <v>9.69999999999999929</v>
      </c>
      <c r="C32" t="n">
        <v>9.59547422824416785</v>
      </c>
    </row>
    <row r="33" spans="1:3">
      <c r="A33" s="60" t="s">
        <v>95</v>
      </c>
      <c r="B33" t="n">
        <v>9.69999999999999929</v>
      </c>
      <c r="C33" t="n">
        <v>9.66531638496996948</v>
      </c>
    </row>
    <row r="34" spans="1:3">
      <c r="A34" s="60" t="s">
        <v>95</v>
      </c>
      <c r="B34" t="n">
        <v>9.69999999999999929</v>
      </c>
      <c r="C34" t="n">
        <v>10.2799273641570004</v>
      </c>
    </row>
    <row r="35" spans="1:3">
      <c r="A35" s="60" t="s">
        <v>95</v>
      </c>
      <c r="B35" t="n">
        <v>10.9399999999999995</v>
      </c>
      <c r="C35" t="n">
        <v>10.3358010895376005</v>
      </c>
    </row>
    <row r="36" spans="1:3">
      <c r="A36" s="60" t="s">
        <v>95</v>
      </c>
      <c r="B36" t="n">
        <v>10.9399999999999995</v>
      </c>
      <c r="C36" t="n">
        <v>10.6989803045117995</v>
      </c>
    </row>
    <row r="37" spans="1:3">
      <c r="A37" s="60" t="s">
        <v>95</v>
      </c>
      <c r="B37" t="n">
        <v>10.9399999999999995</v>
      </c>
      <c r="C37" t="n">
        <v>10.9294594217068983</v>
      </c>
    </row>
    <row r="38" spans="1:3">
      <c r="A38" s="60" t="s">
        <v>95</v>
      </c>
      <c r="B38" t="n">
        <v>13.1700000000000017</v>
      </c>
      <c r="C38" t="n">
        <v>12.5497974577455</v>
      </c>
    </row>
    <row r="39" spans="1:3">
      <c r="A39" s="60" t="s">
        <v>95</v>
      </c>
      <c r="B39" t="n">
        <v>13.1700000000000017</v>
      </c>
      <c r="C39" t="n">
        <v>12.8501187316664005</v>
      </c>
    </row>
    <row r="40" spans="1:3">
      <c r="A40" s="60" t="s">
        <v>95</v>
      </c>
      <c r="B40" t="n">
        <v>13.1700000000000017</v>
      </c>
      <c r="C40" t="n">
        <v>13.1364715742422007</v>
      </c>
    </row>
    <row r="41" spans="1:3">
      <c r="A41" s="59" t="s">
        <v>96</v>
      </c>
      <c r="B41" t="n">
        <v>0</v>
      </c>
      <c r="C41" t="n">
        <v>0.107546226324082994</v>
      </c>
    </row>
    <row r="42" spans="1:3">
      <c r="A42" s="59" t="s">
        <v>96</v>
      </c>
      <c r="B42" t="n">
        <v>0</v>
      </c>
      <c r="C42" t="n">
        <v>0.0753887834839370008</v>
      </c>
    </row>
    <row r="43" spans="1:3">
      <c r="A43" s="59" t="s">
        <v>96</v>
      </c>
      <c r="B43" t="n">
        <v>0</v>
      </c>
      <c r="C43" t="n">
        <v>0.0110738978036470015</v>
      </c>
    </row>
    <row r="44" spans="1:3">
      <c r="A44" s="59" t="s">
        <v>96</v>
      </c>
      <c r="B44" t="n">
        <v>0.65</v>
      </c>
      <c r="C44" t="n">
        <v>0.975797183008006641</v>
      </c>
    </row>
    <row r="45" spans="1:3">
      <c r="A45" s="59" t="s">
        <v>96</v>
      </c>
      <c r="B45" t="n">
        <v>0.65</v>
      </c>
      <c r="C45" t="n">
        <v>0.991875904428080091</v>
      </c>
    </row>
    <row r="46" spans="1:3">
      <c r="A46" s="59" t="s">
        <v>96</v>
      </c>
      <c r="B46" t="n">
        <v>0.65</v>
      </c>
      <c r="C46" t="n">
        <v>0.798931247387207666</v>
      </c>
    </row>
    <row r="47" spans="1:3">
      <c r="A47" s="59" t="s">
        <v>96</v>
      </c>
      <c r="B47" t="n">
        <v>1.61000000000000014</v>
      </c>
      <c r="C47" t="n">
        <v>2.19778001093352948</v>
      </c>
    </row>
    <row r="48" spans="1:3">
      <c r="A48" s="59" t="s">
        <v>96</v>
      </c>
      <c r="B48" t="n">
        <v>1.61000000000000014</v>
      </c>
      <c r="C48" t="n">
        <v>1.97267791105250883</v>
      </c>
    </row>
    <row r="49" spans="1:3">
      <c r="A49" s="59" t="s">
        <v>96</v>
      </c>
      <c r="B49" t="n">
        <v>1.61000000000000014</v>
      </c>
      <c r="C49" t="n">
        <v>1.95659918963243999</v>
      </c>
    </row>
    <row r="50" spans="1:3">
      <c r="A50" s="59" t="s">
        <v>96</v>
      </c>
      <c r="B50" t="n">
        <v>2.7200000000000002</v>
      </c>
      <c r="C50" t="n">
        <v>3.30721178891854972</v>
      </c>
    </row>
    <row r="51" spans="1:3">
      <c r="A51" s="59" t="s">
        <v>96</v>
      </c>
      <c r="B51" t="n">
        <v>2.7200000000000002</v>
      </c>
      <c r="C51" t="n">
        <v>3.83780959578094016</v>
      </c>
    </row>
    <row r="52" spans="1:3">
      <c r="A52" s="59" t="s">
        <v>96</v>
      </c>
      <c r="B52" t="n">
        <v>2.7200000000000002</v>
      </c>
      <c r="C52" t="n">
        <v>3.32329051033862033</v>
      </c>
    </row>
    <row r="53" spans="1:3">
      <c r="A53" s="59" t="s">
        <v>96</v>
      </c>
      <c r="B53" t="n">
        <v>3.52000000000000002</v>
      </c>
      <c r="C53" t="n">
        <v>3.80565215294079984</v>
      </c>
    </row>
    <row r="54" spans="1:3">
      <c r="A54" s="59" t="s">
        <v>96</v>
      </c>
      <c r="B54" t="n">
        <v>3.52000000000000002</v>
      </c>
      <c r="C54" t="n">
        <v>4.99547753802618022</v>
      </c>
    </row>
    <row r="55" spans="1:3">
      <c r="A55" s="59" t="s">
        <v>96</v>
      </c>
      <c r="B55" t="n">
        <v>3.52000000000000002</v>
      </c>
      <c r="C55" t="n">
        <v>4.40056484548348958</v>
      </c>
    </row>
    <row r="56" spans="1:3">
      <c r="A56" s="59" t="s">
        <v>96</v>
      </c>
      <c r="B56" t="n">
        <v>4.82000000000000028</v>
      </c>
      <c r="C56" t="n">
        <v>5.05979242370646976</v>
      </c>
    </row>
    <row r="57" spans="1:3">
      <c r="A57" s="59" t="s">
        <v>96</v>
      </c>
      <c r="B57" t="n">
        <v>4.82000000000000028</v>
      </c>
      <c r="C57" t="n">
        <v>4.97939881660610961</v>
      </c>
    </row>
    <row r="58" spans="1:3">
      <c r="A58" s="59" t="s">
        <v>96</v>
      </c>
      <c r="B58" t="n">
        <v>4.82000000000000028</v>
      </c>
      <c r="C58" t="n">
        <v>5.42960301636813991</v>
      </c>
    </row>
    <row r="59" spans="1:3">
      <c r="A59" s="59" t="s">
        <v>96</v>
      </c>
      <c r="B59" t="n">
        <v>5.82000000000000028</v>
      </c>
      <c r="C59" t="n">
        <v>6.50687735151301005</v>
      </c>
    </row>
    <row r="60" spans="1:3">
      <c r="A60" s="59" t="s">
        <v>96</v>
      </c>
      <c r="B60" t="n">
        <v>5.82000000000000028</v>
      </c>
      <c r="C60" t="n">
        <v>6.61942840145351941</v>
      </c>
    </row>
    <row r="61" spans="1:3">
      <c r="A61" s="59" t="s">
        <v>96</v>
      </c>
      <c r="B61" t="n">
        <v>5.82000000000000028</v>
      </c>
      <c r="C61" t="n">
        <v>7.08571132263561942</v>
      </c>
    </row>
    <row r="62" spans="1:3">
      <c r="A62" s="59" t="s">
        <v>96</v>
      </c>
      <c r="B62" t="n">
        <v>6.61000000000000032</v>
      </c>
      <c r="C62" t="n">
        <v>7.021396436955329</v>
      </c>
    </row>
    <row r="63" spans="1:3">
      <c r="A63" s="59" t="s">
        <v>96</v>
      </c>
      <c r="B63" t="n">
        <v>6.61000000000000032</v>
      </c>
      <c r="C63" t="n">
        <v>7.19826237257612966</v>
      </c>
    </row>
    <row r="64" spans="1:3">
      <c r="A64" s="59" t="s">
        <v>96</v>
      </c>
      <c r="B64" t="n">
        <v>6.61000000000000032</v>
      </c>
      <c r="C64" t="n">
        <v>7.74493890085859871</v>
      </c>
    </row>
    <row r="65" spans="1:3">
      <c r="A65" s="59" t="s">
        <v>96</v>
      </c>
      <c r="B65" t="n">
        <v>8.33000000000000007</v>
      </c>
      <c r="C65" t="n">
        <v>7.66454529375824034</v>
      </c>
    </row>
    <row r="66" spans="1:3">
      <c r="A66" s="59" t="s">
        <v>96</v>
      </c>
      <c r="B66" t="n">
        <v>8.33000000000000007</v>
      </c>
      <c r="C66" t="n">
        <v>8.59711113612246081</v>
      </c>
    </row>
    <row r="67" spans="1:3">
      <c r="A67" s="59" t="s">
        <v>96</v>
      </c>
      <c r="B67" t="n">
        <v>8.33000000000000007</v>
      </c>
      <c r="C67" t="n">
        <v>8.45240264334180047</v>
      </c>
    </row>
    <row r="68" spans="1:3">
      <c r="A68" s="59" t="s">
        <v>96</v>
      </c>
      <c r="B68" t="n">
        <v>8.90000000000000036</v>
      </c>
      <c r="C68" t="n">
        <v>7.13394748689584013</v>
      </c>
    </row>
    <row r="69" spans="1:3">
      <c r="A69" s="59" t="s">
        <v>96</v>
      </c>
      <c r="B69" t="n">
        <v>8.90000000000000036</v>
      </c>
      <c r="C69" t="n">
        <v>7.98611972215969956</v>
      </c>
    </row>
    <row r="70" spans="1:3">
      <c r="A70" s="59" t="s">
        <v>96</v>
      </c>
      <c r="B70" t="n">
        <v>8.90000000000000036</v>
      </c>
      <c r="C70" t="n">
        <v>8.32377287198121962</v>
      </c>
    </row>
    <row r="71" spans="1:3">
      <c r="A71" s="59" t="s">
        <v>96</v>
      </c>
      <c r="B71" t="n">
        <v>9.69999999999999929</v>
      </c>
      <c r="C71" t="n">
        <v>9.11163022156478064</v>
      </c>
    </row>
    <row r="72" spans="1:3">
      <c r="A72" s="59" t="s">
        <v>96</v>
      </c>
      <c r="B72" t="n">
        <v>9.69999999999999929</v>
      </c>
      <c r="C72" t="n">
        <v>10.0281173425088994</v>
      </c>
    </row>
    <row r="73" spans="1:3">
      <c r="A73" s="59" t="s">
        <v>96</v>
      </c>
      <c r="B73" t="n">
        <v>9.69999999999999929</v>
      </c>
      <c r="C73" t="n">
        <v>12.8418935910216003</v>
      </c>
    </row>
    <row r="74" spans="1:3">
      <c r="A74" s="59" t="s">
        <v>96</v>
      </c>
      <c r="B74" t="n">
        <v>10.9399999999999995</v>
      </c>
      <c r="C74" t="n">
        <v>10.5908725922115003</v>
      </c>
    </row>
    <row r="75" spans="1:3">
      <c r="A75" s="59" t="s">
        <v>96</v>
      </c>
      <c r="B75" t="n">
        <v>10.9399999999999995</v>
      </c>
      <c r="C75" t="n">
        <v>10.7195023635719995</v>
      </c>
    </row>
    <row r="76" spans="1:3">
      <c r="A76" s="59" t="s">
        <v>96</v>
      </c>
      <c r="B76" t="n">
        <v>10.9399999999999995</v>
      </c>
      <c r="C76" t="n">
        <v>10.7034236421520017</v>
      </c>
    </row>
    <row r="77" spans="1:3">
      <c r="A77" s="59" t="s">
        <v>96</v>
      </c>
      <c r="B77" t="n">
        <v>13.1700000000000017</v>
      </c>
      <c r="C77" t="n">
        <v>13.999561533266899</v>
      </c>
    </row>
    <row r="78" spans="1:3">
      <c r="A78" s="59" t="s">
        <v>96</v>
      </c>
      <c r="B78" t="n">
        <v>13.1700000000000017</v>
      </c>
      <c r="C78" t="n">
        <v>14.0477976975271002</v>
      </c>
    </row>
    <row r="79" spans="1:3">
      <c r="A79" s="59" t="s">
        <v>96</v>
      </c>
      <c r="B79" t="n">
        <v>13.1700000000000017</v>
      </c>
      <c r="C79" t="n">
        <v>10.1567471138695016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C79"/>
  <sheetViews>
    <sheetView view="normal" topLeftCell="A37" zoomScale="80" workbookViewId="0">
      <selection activeCell="C41" sqref="C41:C79"/>
    </sheetView>
  </sheetViews>
  <sheetFormatPr baseColWidth="9" defaultColWidth="10.000000" defaultRowHeight="15.40"/>
  <sheetData>
    <row r="1" spans="1:3">
      <c r="A1" t="s">
        <v>92</v>
      </c>
      <c r="B1" t="s">
        <v>93</v>
      </c>
      <c r="C1" t="s">
        <v>94</v>
      </c>
    </row>
    <row r="2" spans="1:3">
      <c r="A2" s="60" t="s">
        <v>95</v>
      </c>
      <c r="B2" t="s">
        <v>59</v>
      </c>
      <c r="C2" t="n">
        <v>-0.859896633608046201</v>
      </c>
    </row>
    <row r="3" spans="1:3">
      <c r="A3" s="60" t="s">
        <v>95</v>
      </c>
      <c r="B3" t="s">
        <v>59</v>
      </c>
      <c r="C3" t="n">
        <v>-0.224333007403269002</v>
      </c>
    </row>
    <row r="4" spans="1:3">
      <c r="A4" s="60" t="s">
        <v>95</v>
      </c>
      <c r="B4" t="s">
        <v>59</v>
      </c>
      <c r="C4" t="n">
        <v>-0.245285654421009003</v>
      </c>
    </row>
    <row r="5" spans="1:3">
      <c r="A5" s="60" t="s">
        <v>95</v>
      </c>
      <c r="B5" t="s">
        <v>60</v>
      </c>
      <c r="C5" t="n">
        <v>1.89188434138846002</v>
      </c>
    </row>
    <row r="6" spans="1:3">
      <c r="A6" s="60" t="s">
        <v>95</v>
      </c>
      <c r="B6" t="s">
        <v>60</v>
      </c>
      <c r="C6" t="n">
        <v>2.12236345858359998</v>
      </c>
    </row>
    <row r="7" spans="1:3">
      <c r="A7" s="60" t="s">
        <v>95</v>
      </c>
      <c r="B7" t="s">
        <v>60</v>
      </c>
      <c r="C7" t="n">
        <v>2.03156865484006</v>
      </c>
    </row>
    <row r="8" spans="1:3">
      <c r="A8" s="60" t="s">
        <v>95</v>
      </c>
      <c r="B8" t="s">
        <v>61</v>
      </c>
      <c r="C8" t="n">
        <v>3.33063276993993984</v>
      </c>
    </row>
    <row r="9" spans="1:3">
      <c r="A9" s="60" t="s">
        <v>95</v>
      </c>
      <c r="B9" t="s">
        <v>61</v>
      </c>
      <c r="C9" t="n">
        <v>3.58904874982540045</v>
      </c>
    </row>
    <row r="10" spans="1:3">
      <c r="A10" s="60" t="s">
        <v>95</v>
      </c>
      <c r="B10" t="s">
        <v>61</v>
      </c>
      <c r="C10" t="n">
        <v>3.35158541695767997</v>
      </c>
    </row>
    <row r="11" spans="1:3">
      <c r="A11" s="60" t="s">
        <v>95</v>
      </c>
      <c r="B11" t="s">
        <v>62</v>
      </c>
      <c r="C11" t="n">
        <v>4.65064953205754961</v>
      </c>
    </row>
    <row r="12" spans="1:3">
      <c r="A12" s="60" t="s">
        <v>95</v>
      </c>
      <c r="B12" t="s">
        <v>62</v>
      </c>
      <c r="C12" t="n">
        <v>4.99287610001397031</v>
      </c>
    </row>
    <row r="13" spans="1:3">
      <c r="A13" s="60" t="s">
        <v>95</v>
      </c>
      <c r="B13" t="s">
        <v>62</v>
      </c>
      <c r="C13" t="n">
        <v>4.71350747311077001</v>
      </c>
    </row>
    <row r="14" spans="1:3">
      <c r="A14" s="60" t="s">
        <v>95</v>
      </c>
      <c r="B14" t="s">
        <v>63</v>
      </c>
      <c r="C14" t="n">
        <v>5.73320296130745</v>
      </c>
    </row>
    <row r="15" spans="1:3">
      <c r="A15" s="60" t="s">
        <v>95</v>
      </c>
      <c r="B15" t="s">
        <v>63</v>
      </c>
      <c r="C15" t="n">
        <v>6.07542952926386004</v>
      </c>
    </row>
    <row r="16" spans="1:3">
      <c r="A16" s="60" t="s">
        <v>95</v>
      </c>
      <c r="B16" t="s">
        <v>63</v>
      </c>
      <c r="C16" t="n">
        <v>5.94971364715741924</v>
      </c>
    </row>
    <row r="17" spans="1:3">
      <c r="A17" s="60" t="s">
        <v>95</v>
      </c>
      <c r="B17" t="s">
        <v>64</v>
      </c>
      <c r="C17" t="n">
        <v>6.96940913535410012</v>
      </c>
    </row>
    <row r="18" spans="1:3">
      <c r="A18" s="60" t="s">
        <v>95</v>
      </c>
      <c r="B18" t="s">
        <v>64</v>
      </c>
      <c r="C18" t="n">
        <v>7.6748149182846781</v>
      </c>
    </row>
    <row r="19" spans="1:3">
      <c r="A19" s="60" t="s">
        <v>95</v>
      </c>
      <c r="B19" t="s">
        <v>64</v>
      </c>
      <c r="C19" t="n">
        <v>7.10210923313312037</v>
      </c>
    </row>
    <row r="20" spans="1:3">
      <c r="A20" s="60" t="s">
        <v>95</v>
      </c>
      <c r="B20" t="s">
        <v>65</v>
      </c>
      <c r="C20" t="n">
        <v>8.03799413325883982</v>
      </c>
    </row>
    <row r="21" spans="1:3">
      <c r="A21" s="60" t="s">
        <v>95</v>
      </c>
      <c r="B21" t="s">
        <v>65</v>
      </c>
      <c r="C21" t="n">
        <v>8.31736276016203568</v>
      </c>
    </row>
    <row r="22" spans="1:3">
      <c r="A22" s="60" t="s">
        <v>95</v>
      </c>
      <c r="B22" t="s">
        <v>65</v>
      </c>
      <c r="C22" t="n">
        <v>8.05196256460400051</v>
      </c>
    </row>
    <row r="23" spans="1:3">
      <c r="A23" s="60" t="s">
        <v>95</v>
      </c>
      <c r="B23" t="s">
        <v>66</v>
      </c>
      <c r="C23" t="n">
        <v>8.79927364157004988</v>
      </c>
    </row>
    <row r="24" spans="1:3">
      <c r="A24" s="60" t="s">
        <v>95</v>
      </c>
      <c r="B24" t="s">
        <v>66</v>
      </c>
      <c r="C24" t="n">
        <v>9.05070540578292793</v>
      </c>
    </row>
    <row r="25" spans="1:3">
      <c r="A25" s="60" t="s">
        <v>95</v>
      </c>
      <c r="B25" t="s">
        <v>66</v>
      </c>
      <c r="C25" t="n">
        <v>8.7364157005168277</v>
      </c>
    </row>
    <row r="26" spans="1:3">
      <c r="A26" s="60" t="s">
        <v>95</v>
      </c>
      <c r="B26" t="s">
        <v>67</v>
      </c>
      <c r="C26" t="n">
        <v>8.72244726917167057</v>
      </c>
    </row>
    <row r="27" spans="1:3">
      <c r="A27" s="60" t="s">
        <v>95</v>
      </c>
      <c r="B27" t="s">
        <v>67</v>
      </c>
      <c r="C27" t="n">
        <v>8.86911579829584973</v>
      </c>
    </row>
    <row r="28" spans="1:3">
      <c r="A28" s="60" t="s">
        <v>95</v>
      </c>
      <c r="B28" t="s">
        <v>67</v>
      </c>
      <c r="C28" t="n">
        <v>8.64562089677328949</v>
      </c>
    </row>
    <row r="29" spans="1:3">
      <c r="A29" s="60" t="s">
        <v>95</v>
      </c>
      <c r="B29" t="s">
        <v>68</v>
      </c>
      <c r="C29" t="n">
        <v>8.75736834753456961</v>
      </c>
    </row>
    <row r="30" spans="1:3">
      <c r="A30" s="60" t="s">
        <v>95</v>
      </c>
      <c r="B30" t="s">
        <v>68</v>
      </c>
      <c r="C30" t="n">
        <v>8.75736834753456961</v>
      </c>
    </row>
    <row r="31" spans="1:3">
      <c r="A31" s="60" t="s">
        <v>95</v>
      </c>
      <c r="B31" t="s">
        <v>68</v>
      </c>
      <c r="C31" t="n">
        <v>8.88308422964101041</v>
      </c>
    </row>
    <row r="32" spans="1:3">
      <c r="A32" s="60" t="s">
        <v>95</v>
      </c>
      <c r="B32" t="s">
        <v>69</v>
      </c>
      <c r="C32" t="n">
        <v>9.86087442380221013</v>
      </c>
    </row>
    <row r="33" spans="1:3">
      <c r="A33" s="60" t="s">
        <v>95</v>
      </c>
      <c r="B33" t="s">
        <v>69</v>
      </c>
      <c r="C33" t="n">
        <v>9.88881128649252794</v>
      </c>
    </row>
    <row r="34" spans="1:3">
      <c r="A34" s="60" t="s">
        <v>95</v>
      </c>
      <c r="B34" t="s">
        <v>69</v>
      </c>
      <c r="C34" t="n">
        <v>10.398659030590899</v>
      </c>
    </row>
    <row r="35" spans="1:3">
      <c r="A35" s="60" t="s">
        <v>95</v>
      </c>
      <c r="B35" t="s">
        <v>70</v>
      </c>
      <c r="C35" t="n">
        <v>10.3427853052101995</v>
      </c>
    </row>
    <row r="36" spans="1:3">
      <c r="A36" s="60" t="s">
        <v>95</v>
      </c>
      <c r="B36" t="s">
        <v>70</v>
      </c>
      <c r="C36" t="n">
        <v>10.1891325604135012</v>
      </c>
    </row>
    <row r="37" spans="1:3">
      <c r="A37" s="60" t="s">
        <v>95</v>
      </c>
      <c r="B37" t="s">
        <v>70</v>
      </c>
      <c r="C37" t="n">
        <v>9.72119011035061042</v>
      </c>
    </row>
    <row r="38" spans="1:3">
      <c r="A38" s="60" t="s">
        <v>95</v>
      </c>
      <c r="B38" t="s">
        <v>72</v>
      </c>
      <c r="C38" t="n">
        <v>11.4672440284955997</v>
      </c>
    </row>
    <row r="39" spans="1:3">
      <c r="A39" s="60" t="s">
        <v>95</v>
      </c>
      <c r="B39" t="s">
        <v>72</v>
      </c>
      <c r="C39" t="n">
        <v>11.7605810867440006</v>
      </c>
    </row>
    <row r="40" spans="1:3">
      <c r="A40" s="60" t="s">
        <v>95</v>
      </c>
      <c r="B40" t="s">
        <v>72</v>
      </c>
      <c r="C40" t="n">
        <v>11.8932811845229995</v>
      </c>
    </row>
    <row r="41" spans="1:3">
      <c r="A41" s="59" t="s">
        <v>96</v>
      </c>
      <c r="B41" t="s">
        <v>59</v>
      </c>
      <c r="C41" t="n">
        <v>0.187939833424445997</v>
      </c>
    </row>
    <row r="42" spans="1:3">
      <c r="A42" s="59" t="s">
        <v>96</v>
      </c>
      <c r="B42" t="s">
        <v>59</v>
      </c>
      <c r="C42" t="n">
        <v>0.187939833424445997</v>
      </c>
    </row>
    <row r="43" spans="1:3">
      <c r="A43" s="59" t="s">
        <v>96</v>
      </c>
      <c r="B43" t="s">
        <v>59</v>
      </c>
      <c r="C43" t="n">
        <v>0.204018554844518984</v>
      </c>
    </row>
    <row r="44" spans="1:3">
      <c r="A44" s="59" t="s">
        <v>96</v>
      </c>
      <c r="B44" t="s">
        <v>60</v>
      </c>
      <c r="C44" t="n">
        <v>1.10442695436859006</v>
      </c>
    </row>
    <row r="45" spans="1:3">
      <c r="A45" s="59" t="s">
        <v>96</v>
      </c>
      <c r="B45" t="s">
        <v>60</v>
      </c>
      <c r="C45" t="n">
        <v>1.16874184004888004</v>
      </c>
    </row>
    <row r="46" spans="1:3">
      <c r="A46" s="59" t="s">
        <v>96</v>
      </c>
      <c r="B46" t="s">
        <v>60</v>
      </c>
      <c r="C46" t="n">
        <v>1.24913544714923996</v>
      </c>
    </row>
    <row r="47" spans="1:3">
      <c r="A47" s="59" t="s">
        <v>96</v>
      </c>
      <c r="B47" t="s">
        <v>61</v>
      </c>
      <c r="C47" t="n">
        <v>2.35856722513425998</v>
      </c>
    </row>
    <row r="48" spans="1:3">
      <c r="A48" s="59" t="s">
        <v>96</v>
      </c>
      <c r="B48" t="s">
        <v>61</v>
      </c>
      <c r="C48" t="n">
        <v>2.10130768241310006</v>
      </c>
    </row>
    <row r="49" spans="1:3">
      <c r="A49" s="59" t="s">
        <v>96</v>
      </c>
      <c r="B49" t="s">
        <v>61</v>
      </c>
      <c r="C49" t="n">
        <v>2.21385873235360009</v>
      </c>
    </row>
    <row r="50" spans="1:3">
      <c r="A50" s="59" t="s">
        <v>96</v>
      </c>
      <c r="B50" t="s">
        <v>62</v>
      </c>
      <c r="C50" t="n">
        <v>3.24289690323825974</v>
      </c>
    </row>
    <row r="51" spans="1:3">
      <c r="A51" s="59" t="s">
        <v>96</v>
      </c>
      <c r="B51" t="s">
        <v>62</v>
      </c>
      <c r="C51" t="n">
        <v>3.59662877447984908</v>
      </c>
    </row>
    <row r="52" spans="1:3">
      <c r="A52" s="59" t="s">
        <v>96</v>
      </c>
      <c r="B52" t="s">
        <v>62</v>
      </c>
      <c r="C52" t="n">
        <v>3.08210968903753013</v>
      </c>
    </row>
    <row r="53" spans="1:3">
      <c r="A53" s="59" t="s">
        <v>96</v>
      </c>
      <c r="B53" t="s">
        <v>63</v>
      </c>
      <c r="C53" t="n">
        <v>4.60958822394442969</v>
      </c>
    </row>
    <row r="54" spans="1:3">
      <c r="A54" s="59" t="s">
        <v>96</v>
      </c>
      <c r="B54" t="s">
        <v>63</v>
      </c>
      <c r="C54" t="n">
        <v>4.36840740264334038</v>
      </c>
    </row>
    <row r="55" spans="1:3">
      <c r="A55" s="59" t="s">
        <v>96</v>
      </c>
      <c r="B55" t="s">
        <v>63</v>
      </c>
      <c r="C55" t="n">
        <v>4.06291169566195975</v>
      </c>
    </row>
    <row r="56" spans="1:3">
      <c r="A56" s="59" t="s">
        <v>96</v>
      </c>
      <c r="B56" t="s">
        <v>64</v>
      </c>
      <c r="C56" t="n">
        <v>7.55199424381772921</v>
      </c>
    </row>
    <row r="57" spans="1:3">
      <c r="A57" s="59" t="s">
        <v>96</v>
      </c>
      <c r="B57" t="s">
        <v>64</v>
      </c>
      <c r="C57" t="n">
        <v>5.92804338039039003</v>
      </c>
    </row>
    <row r="58" spans="1:3">
      <c r="A58" s="59" t="s">
        <v>96</v>
      </c>
      <c r="B58" t="s">
        <v>64</v>
      </c>
      <c r="C58" t="n">
        <v>5.6547051162491595</v>
      </c>
    </row>
    <row r="59" spans="1:3">
      <c r="A59" s="59" t="s">
        <v>96</v>
      </c>
      <c r="B59" t="s">
        <v>65</v>
      </c>
      <c r="C59" t="n">
        <v>6.90884538701483031</v>
      </c>
    </row>
    <row r="60" spans="1:3">
      <c r="A60" s="59" t="s">
        <v>96</v>
      </c>
      <c r="B60" t="s">
        <v>65</v>
      </c>
      <c r="C60" t="n">
        <v>6.52295607293308066</v>
      </c>
    </row>
    <row r="61" spans="1:3">
      <c r="A61" s="59" t="s">
        <v>96</v>
      </c>
      <c r="B61" t="s">
        <v>65</v>
      </c>
      <c r="C61" t="n">
        <v>6.12098803743126041</v>
      </c>
    </row>
    <row r="62" spans="1:3">
      <c r="A62" s="59" t="s">
        <v>96</v>
      </c>
      <c r="B62" t="s">
        <v>66</v>
      </c>
      <c r="C62" t="n">
        <v>6.97316027269511896</v>
      </c>
    </row>
    <row r="63" spans="1:3">
      <c r="A63" s="59" t="s">
        <v>96</v>
      </c>
      <c r="B63" t="s">
        <v>66</v>
      </c>
      <c r="C63" t="n">
        <v>7.24649853683635037</v>
      </c>
    </row>
    <row r="64" spans="1:3">
      <c r="A64" s="59" t="s">
        <v>96</v>
      </c>
      <c r="B64" t="s">
        <v>66</v>
      </c>
      <c r="C64" t="n">
        <v>7.69670273659838688</v>
      </c>
    </row>
    <row r="65" spans="1:3">
      <c r="A65" s="59" t="s">
        <v>96</v>
      </c>
      <c r="B65" t="s">
        <v>67</v>
      </c>
      <c r="C65" t="n">
        <v>8.30769415056115079</v>
      </c>
    </row>
    <row r="66" spans="1:3">
      <c r="A66" s="59" t="s">
        <v>96</v>
      </c>
      <c r="B66" t="s">
        <v>67</v>
      </c>
      <c r="C66" t="n">
        <v>8.38808775766150916</v>
      </c>
    </row>
    <row r="67" spans="1:3">
      <c r="A67" s="59" t="s">
        <v>96</v>
      </c>
      <c r="B67" t="s">
        <v>67</v>
      </c>
      <c r="C67" t="n">
        <v>8.17906437920057172</v>
      </c>
    </row>
    <row r="68" spans="1:3">
      <c r="A68" s="59" t="s">
        <v>96</v>
      </c>
      <c r="B68" t="s">
        <v>68</v>
      </c>
      <c r="C68" t="n">
        <v>8.14690693636041985</v>
      </c>
    </row>
    <row r="69" spans="1:3">
      <c r="A69" s="59" t="s">
        <v>96</v>
      </c>
      <c r="B69" t="s">
        <v>68</v>
      </c>
      <c r="C69" t="n">
        <v>9.03123661446441695</v>
      </c>
    </row>
    <row r="70" spans="1:3">
      <c r="A70" s="59" t="s">
        <v>96</v>
      </c>
      <c r="B70" t="s">
        <v>68</v>
      </c>
      <c r="C70" t="n">
        <v>8.16298565778049934</v>
      </c>
    </row>
    <row r="71" spans="1:3">
      <c r="A71" s="59" t="s">
        <v>96</v>
      </c>
      <c r="B71" t="s">
        <v>69</v>
      </c>
      <c r="C71" t="n">
        <v>9.54575569990674921</v>
      </c>
    </row>
    <row r="72" spans="1:3">
      <c r="A72" s="59" t="s">
        <v>96</v>
      </c>
      <c r="B72" t="s">
        <v>69</v>
      </c>
      <c r="C72" t="n">
        <v>9.56183442132681982</v>
      </c>
    </row>
    <row r="73" spans="1:3">
      <c r="A73" s="59" t="s">
        <v>96</v>
      </c>
      <c r="B73" t="s">
        <v>69</v>
      </c>
      <c r="C73" t="n">
        <v>11.0249980705533996</v>
      </c>
    </row>
    <row r="74" spans="1:3">
      <c r="A74" s="59" t="s">
        <v>96</v>
      </c>
      <c r="B74" t="s">
        <v>70</v>
      </c>
      <c r="C74" t="n">
        <v>10.5908725922115003</v>
      </c>
    </row>
    <row r="75" spans="1:3">
      <c r="A75" s="59" t="s">
        <v>96</v>
      </c>
      <c r="B75" t="s">
        <v>70</v>
      </c>
      <c r="C75" t="n">
        <v>11.5716745988359015</v>
      </c>
    </row>
    <row r="76" spans="1:3">
      <c r="A76" s="59" t="s">
        <v>96</v>
      </c>
      <c r="B76" t="s">
        <v>70</v>
      </c>
      <c r="C76" t="n">
        <v>10.2371407209699008</v>
      </c>
    </row>
    <row r="77" spans="1:3">
      <c r="A77" s="59" t="s">
        <v>96</v>
      </c>
      <c r="B77" t="s">
        <v>72</v>
      </c>
      <c r="C77" t="n">
        <v>13.0509169694826017</v>
      </c>
    </row>
    <row r="78" spans="1:3">
      <c r="A78" s="59" t="s">
        <v>96</v>
      </c>
      <c r="B78" t="s">
        <v>72</v>
      </c>
      <c r="C78" t="n">
        <v>14.5140806187091993</v>
      </c>
    </row>
    <row r="79" spans="1:3">
      <c r="A79" s="59" t="s">
        <v>96</v>
      </c>
      <c r="B79" t="s">
        <v>72</v>
      </c>
      <c r="C79" t="n">
        <v>13.5011211692446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C79"/>
  <sheetViews>
    <sheetView view="normal" topLeftCell="A41" zoomScale="80" workbookViewId="0">
      <selection activeCell="C41" sqref="C41:C79"/>
    </sheetView>
  </sheetViews>
  <sheetFormatPr baseColWidth="9" defaultColWidth="10.000000" defaultRowHeight="15.40"/>
  <sheetData>
    <row r="1" spans="1:3">
      <c r="A1" t="s">
        <v>92</v>
      </c>
      <c r="B1" t="s">
        <v>93</v>
      </c>
      <c r="C1" t="s">
        <v>94</v>
      </c>
    </row>
    <row r="2" spans="1:3">
      <c r="A2" s="60" t="s">
        <v>95</v>
      </c>
      <c r="B2" t="s">
        <v>42</v>
      </c>
      <c r="C2" t="n">
        <v>-0.398938399217768023</v>
      </c>
    </row>
    <row r="3" spans="1:3">
      <c r="A3" s="60" t="s">
        <v>95</v>
      </c>
      <c r="B3" t="s">
        <v>42</v>
      </c>
      <c r="C3" t="n">
        <v>-0.287190948456488027</v>
      </c>
    </row>
    <row r="4" spans="1:3">
      <c r="A4" s="60" t="s">
        <v>95</v>
      </c>
      <c r="B4" t="s">
        <v>42</v>
      </c>
      <c r="C4" t="n">
        <v>-0.224333007403269002</v>
      </c>
    </row>
    <row r="5" spans="1:3">
      <c r="A5" s="60" t="s">
        <v>95</v>
      </c>
      <c r="B5" t="s">
        <v>43</v>
      </c>
      <c r="C5" t="n">
        <v>0.45313591283698802</v>
      </c>
    </row>
    <row r="6" spans="1:3">
      <c r="A6" s="60" t="s">
        <v>95</v>
      </c>
      <c r="B6" t="s">
        <v>43</v>
      </c>
      <c r="C6" t="n">
        <v>0.52297806956278805</v>
      </c>
    </row>
    <row r="7" spans="1:3">
      <c r="A7" s="60" t="s">
        <v>95</v>
      </c>
      <c r="B7" t="s">
        <v>43</v>
      </c>
      <c r="C7" t="n">
        <v>0.655678167341807949</v>
      </c>
    </row>
    <row r="8" spans="1:3">
      <c r="A8" s="60" t="s">
        <v>95</v>
      </c>
      <c r="B8" t="s">
        <v>44</v>
      </c>
      <c r="C8" t="n">
        <v>1.81505796899008018</v>
      </c>
    </row>
    <row r="9" spans="1:3">
      <c r="A9" s="60" t="s">
        <v>95</v>
      </c>
      <c r="B9" t="s">
        <v>44</v>
      </c>
      <c r="C9" t="n">
        <v>2.19220561530939984</v>
      </c>
    </row>
    <row r="10" spans="1:3">
      <c r="A10" s="60" t="s">
        <v>95</v>
      </c>
      <c r="B10" t="s">
        <v>44</v>
      </c>
      <c r="C10" t="n">
        <v>2.59729012431904005</v>
      </c>
    </row>
    <row r="11" spans="1:3">
      <c r="A11" s="60" t="s">
        <v>95</v>
      </c>
      <c r="B11" t="s">
        <v>45</v>
      </c>
      <c r="C11" t="n">
        <v>2.20617404665456007</v>
      </c>
    </row>
    <row r="12" spans="1:3">
      <c r="A12" s="60" t="s">
        <v>95</v>
      </c>
      <c r="B12" t="s">
        <v>45</v>
      </c>
      <c r="C12" t="n">
        <v>2.65316384969968011</v>
      </c>
    </row>
    <row r="13" spans="1:3">
      <c r="A13" s="60" t="s">
        <v>95</v>
      </c>
      <c r="B13" t="s">
        <v>45</v>
      </c>
      <c r="C13" t="n">
        <v>3.35158541695767997</v>
      </c>
    </row>
    <row r="14" spans="1:3">
      <c r="A14" s="60" t="s">
        <v>95</v>
      </c>
      <c r="B14" t="s">
        <v>46</v>
      </c>
      <c r="C14" t="n">
        <v>4.0779438469059901</v>
      </c>
    </row>
    <row r="15" spans="1:3">
      <c r="A15" s="60" t="s">
        <v>95</v>
      </c>
      <c r="B15" t="s">
        <v>46</v>
      </c>
      <c r="C15" t="n">
        <v>4.39921776784466978</v>
      </c>
    </row>
    <row r="16" spans="1:3">
      <c r="A16" s="60" t="s">
        <v>95</v>
      </c>
      <c r="B16" t="s">
        <v>46</v>
      </c>
      <c r="C16" t="n">
        <v>5.4538343344042497</v>
      </c>
    </row>
    <row r="17" spans="1:3">
      <c r="A17" s="60" t="s">
        <v>95</v>
      </c>
      <c r="B17" t="s">
        <v>47</v>
      </c>
      <c r="C17" t="n">
        <v>5.05573404106718982</v>
      </c>
    </row>
    <row r="18" spans="1:3">
      <c r="A18" s="60" t="s">
        <v>95</v>
      </c>
      <c r="B18" t="s">
        <v>47</v>
      </c>
      <c r="C18" t="n">
        <v>5.20240257019136987</v>
      </c>
    </row>
    <row r="19" spans="1:3">
      <c r="A19" s="60" t="s">
        <v>95</v>
      </c>
      <c r="B19" t="s">
        <v>47</v>
      </c>
      <c r="C19" t="n">
        <v>6.31987707780416041</v>
      </c>
    </row>
    <row r="20" spans="1:3">
      <c r="A20" s="60" t="s">
        <v>95</v>
      </c>
      <c r="B20" t="s">
        <v>48</v>
      </c>
      <c r="C20" t="n">
        <v>5.81701354937840875</v>
      </c>
    </row>
    <row r="21" spans="1:3">
      <c r="A21" s="60" t="s">
        <v>95</v>
      </c>
      <c r="B21" t="s">
        <v>48</v>
      </c>
      <c r="C21" t="n">
        <v>6.20812962704288029</v>
      </c>
    </row>
    <row r="22" spans="1:3">
      <c r="A22" s="60" t="s">
        <v>95</v>
      </c>
      <c r="B22" t="s">
        <v>48</v>
      </c>
      <c r="C22" t="n">
        <v>7.12306188015085961</v>
      </c>
    </row>
    <row r="23" spans="1:3">
      <c r="A23" s="60" t="s">
        <v>95</v>
      </c>
      <c r="B23" t="s">
        <v>49</v>
      </c>
      <c r="C23" t="n">
        <v>6.69702472412348015</v>
      </c>
    </row>
    <row r="24" spans="1:3">
      <c r="A24" s="60" t="s">
        <v>95</v>
      </c>
      <c r="B24" t="s">
        <v>49</v>
      </c>
      <c r="C24" t="n">
        <v>7.31163570331051993</v>
      </c>
    </row>
    <row r="25" spans="1:3">
      <c r="A25" s="60" t="s">
        <v>95</v>
      </c>
      <c r="B25" t="s">
        <v>49</v>
      </c>
      <c r="C25" t="n">
        <v>8.17767844671043775</v>
      </c>
    </row>
    <row r="26" spans="1:3">
      <c r="A26" s="60" t="s">
        <v>95</v>
      </c>
      <c r="B26" t="s">
        <v>50</v>
      </c>
      <c r="C26" t="n">
        <v>7.63290962424919783</v>
      </c>
    </row>
    <row r="27" spans="1:3">
      <c r="A27" s="60" t="s">
        <v>95</v>
      </c>
      <c r="B27" t="s">
        <v>50</v>
      </c>
      <c r="C27" t="n">
        <v>7.80751501606369924</v>
      </c>
    </row>
    <row r="28" spans="1:3">
      <c r="A28" s="60" t="s">
        <v>95</v>
      </c>
      <c r="B28" t="s">
        <v>50</v>
      </c>
      <c r="C28" t="n">
        <v>9.61642687526190798</v>
      </c>
    </row>
    <row r="29" spans="1:3">
      <c r="A29" s="60" t="s">
        <v>95</v>
      </c>
      <c r="B29" t="s">
        <v>51</v>
      </c>
      <c r="C29" t="n">
        <v>8.30339432881688033</v>
      </c>
    </row>
    <row r="30" spans="1:3">
      <c r="A30" s="60" t="s">
        <v>95</v>
      </c>
      <c r="B30" t="s">
        <v>51</v>
      </c>
      <c r="C30" t="n">
        <v>8.67355775946360907</v>
      </c>
    </row>
    <row r="31" spans="1:3">
      <c r="A31" s="60" t="s">
        <v>95</v>
      </c>
      <c r="B31" t="s">
        <v>51</v>
      </c>
      <c r="C31" t="n">
        <v>9.63737952227964811</v>
      </c>
    </row>
    <row r="32" spans="1:3">
      <c r="A32" s="60" t="s">
        <v>95</v>
      </c>
      <c r="B32" t="s">
        <v>54</v>
      </c>
      <c r="C32" t="n">
        <v>8.31736276016203568</v>
      </c>
    </row>
    <row r="33" spans="1:3">
      <c r="A33" s="60" t="s">
        <v>95</v>
      </c>
      <c r="B33" t="s">
        <v>54</v>
      </c>
      <c r="C33" t="n">
        <v>8.77133677887973029</v>
      </c>
    </row>
    <row r="34" spans="1:3">
      <c r="A34" s="60" t="s">
        <v>95</v>
      </c>
      <c r="B34" t="s">
        <v>54</v>
      </c>
      <c r="C34" t="n">
        <v>9.09959491549098942</v>
      </c>
    </row>
    <row r="35" spans="1:3">
      <c r="A35" s="60" t="s">
        <v>95</v>
      </c>
      <c r="B35" t="s">
        <v>55</v>
      </c>
      <c r="C35" t="n">
        <v>9.83293756111189055</v>
      </c>
    </row>
    <row r="36" spans="1:3">
      <c r="A36" s="60" t="s">
        <v>95</v>
      </c>
      <c r="B36" t="s">
        <v>55</v>
      </c>
      <c r="C36" t="n">
        <v>9.81198491409415041</v>
      </c>
    </row>
    <row r="37" spans="1:3">
      <c r="A37" s="60" t="s">
        <v>95</v>
      </c>
      <c r="B37" t="s">
        <v>55</v>
      </c>
      <c r="C37" t="n">
        <v>10.3707221679004995</v>
      </c>
    </row>
    <row r="38" spans="1:3">
      <c r="A38" s="60" t="s">
        <v>95</v>
      </c>
      <c r="B38" t="s">
        <v>57</v>
      </c>
      <c r="C38" t="n">
        <v>12.5078921637100002</v>
      </c>
    </row>
    <row r="39" spans="1:3">
      <c r="A39" s="60" t="s">
        <v>95</v>
      </c>
      <c r="B39" t="s">
        <v>57</v>
      </c>
      <c r="C39" t="n">
        <v>13.1783768682776969</v>
      </c>
    </row>
    <row r="40" spans="1:3">
      <c r="A40" s="60" t="s">
        <v>95</v>
      </c>
      <c r="B40" t="s">
        <v>57</v>
      </c>
      <c r="C40" t="n">
        <v>12.2564603994971026</v>
      </c>
    </row>
    <row r="41" spans="1:3">
      <c r="A41" s="59" t="s">
        <v>96</v>
      </c>
      <c r="B41" t="s">
        <v>42</v>
      </c>
      <c r="C41" t="n">
        <v>0.0593100620638649989</v>
      </c>
    </row>
    <row r="42" spans="1:3">
      <c r="A42" s="59" t="s">
        <v>96</v>
      </c>
      <c r="B42" t="s">
        <v>42</v>
      </c>
      <c r="C42" t="n">
        <v>-0.214028202077370899</v>
      </c>
    </row>
    <row r="43" spans="1:3">
      <c r="A43" s="59" t="s">
        <v>96</v>
      </c>
      <c r="B43" t="s">
        <v>42</v>
      </c>
      <c r="C43" t="n">
        <v>-0.181870759237225048</v>
      </c>
    </row>
    <row r="44" spans="1:3">
      <c r="A44" s="59" t="s">
        <v>96</v>
      </c>
      <c r="B44" t="s">
        <v>43</v>
      </c>
      <c r="C44" t="n">
        <v>0.798931247387207666</v>
      </c>
    </row>
    <row r="45" spans="1:3">
      <c r="A45" s="59" t="s">
        <v>96</v>
      </c>
      <c r="B45" t="s">
        <v>43</v>
      </c>
      <c r="C45" t="n">
        <v>0.605986590346335952</v>
      </c>
    </row>
    <row r="46" spans="1:3">
      <c r="A46" s="59" t="s">
        <v>96</v>
      </c>
      <c r="B46" t="s">
        <v>43</v>
      </c>
      <c r="C46" t="n">
        <v>0.236175997684663974</v>
      </c>
    </row>
    <row r="47" spans="1:3">
      <c r="A47" s="59" t="s">
        <v>96</v>
      </c>
      <c r="B47" t="s">
        <v>44</v>
      </c>
      <c r="C47" t="n">
        <v>1.63502476123099001</v>
      </c>
    </row>
    <row r="48" spans="1:3">
      <c r="A48" s="59" t="s">
        <v>96</v>
      </c>
      <c r="B48" t="s">
        <v>44</v>
      </c>
      <c r="C48" t="n">
        <v>2.14954384667331011</v>
      </c>
    </row>
    <row r="49" spans="1:3">
      <c r="A49" s="59" t="s">
        <v>96</v>
      </c>
      <c r="B49" t="s">
        <v>44</v>
      </c>
      <c r="C49" t="n">
        <v>1.76365453259156997</v>
      </c>
    </row>
    <row r="50" spans="1:3">
      <c r="A50" s="59" t="s">
        <v>96</v>
      </c>
      <c r="B50" t="s">
        <v>45</v>
      </c>
      <c r="C50" t="n">
        <v>2.6158267678554199</v>
      </c>
    </row>
    <row r="51" spans="1:3">
      <c r="A51" s="59" t="s">
        <v>96</v>
      </c>
      <c r="B51" t="s">
        <v>45</v>
      </c>
      <c r="C51" t="n">
        <v>2.72837781779593014</v>
      </c>
    </row>
    <row r="52" spans="1:3">
      <c r="A52" s="59" t="s">
        <v>96</v>
      </c>
      <c r="B52" t="s">
        <v>45</v>
      </c>
      <c r="C52" t="n">
        <v>3.17858201755795955</v>
      </c>
    </row>
    <row r="53" spans="1:3">
      <c r="A53" s="59" t="s">
        <v>96</v>
      </c>
      <c r="B53" t="s">
        <v>46</v>
      </c>
      <c r="C53" t="n">
        <v>4.73821799530500964</v>
      </c>
    </row>
    <row r="54" spans="1:3">
      <c r="A54" s="59" t="s">
        <v>96</v>
      </c>
      <c r="B54" t="s">
        <v>46</v>
      </c>
      <c r="C54" t="n">
        <v>3.70917982442035976</v>
      </c>
    </row>
    <row r="55" spans="1:3">
      <c r="A55" s="59" t="s">
        <v>96</v>
      </c>
      <c r="B55" t="s">
        <v>46</v>
      </c>
      <c r="C55" t="n">
        <v>4.57743078110428758</v>
      </c>
    </row>
    <row r="56" spans="1:3">
      <c r="A56" s="59" t="s">
        <v>96</v>
      </c>
      <c r="B56" t="s">
        <v>47</v>
      </c>
      <c r="C56" t="n">
        <v>4.59350950252435997</v>
      </c>
    </row>
    <row r="57" spans="1:3">
      <c r="A57" s="59" t="s">
        <v>96</v>
      </c>
      <c r="B57" t="s">
        <v>47</v>
      </c>
      <c r="C57" t="n">
        <v>4.81861160240537956</v>
      </c>
    </row>
    <row r="58" spans="1:3">
      <c r="A58" s="59" t="s">
        <v>96</v>
      </c>
      <c r="B58" t="s">
        <v>47</v>
      </c>
      <c r="C58" t="n">
        <v>5.68686255908929983</v>
      </c>
    </row>
    <row r="59" spans="1:3">
      <c r="A59" s="59" t="s">
        <v>96</v>
      </c>
      <c r="B59" t="s">
        <v>48</v>
      </c>
      <c r="C59" t="n">
        <v>4.96332009518603012</v>
      </c>
    </row>
    <row r="60" spans="1:3">
      <c r="A60" s="59" t="s">
        <v>96</v>
      </c>
      <c r="B60" t="s">
        <v>48</v>
      </c>
      <c r="C60" t="n">
        <v>7.8092537865388989</v>
      </c>
    </row>
    <row r="61" spans="1:3">
      <c r="A61" s="59" t="s">
        <v>96</v>
      </c>
      <c r="B61" t="s">
        <v>48</v>
      </c>
      <c r="C61" t="n">
        <v>7.26257725825642009</v>
      </c>
    </row>
    <row r="62" spans="1:3">
      <c r="A62" s="59" t="s">
        <v>96</v>
      </c>
      <c r="B62" t="s">
        <v>49</v>
      </c>
      <c r="C62" t="n">
        <v>6.33001141589221028</v>
      </c>
    </row>
    <row r="63" spans="1:3">
      <c r="A63" s="59" t="s">
        <v>96</v>
      </c>
      <c r="B63" t="s">
        <v>49</v>
      </c>
      <c r="C63" t="n">
        <v>7.51983680097758711</v>
      </c>
    </row>
    <row r="64" spans="1:3">
      <c r="A64" s="59" t="s">
        <v>96</v>
      </c>
      <c r="B64" t="s">
        <v>49</v>
      </c>
      <c r="C64" t="n">
        <v>8.38808775766150916</v>
      </c>
    </row>
    <row r="65" spans="1:3">
      <c r="A65" s="59" t="s">
        <v>96</v>
      </c>
      <c r="B65" t="s">
        <v>50</v>
      </c>
      <c r="C65" t="n">
        <v>7.77709634369874969</v>
      </c>
    </row>
    <row r="66" spans="1:3">
      <c r="A66" s="59" t="s">
        <v>96</v>
      </c>
      <c r="B66" t="s">
        <v>50</v>
      </c>
      <c r="C66" t="n">
        <v>8.03435588641990961</v>
      </c>
    </row>
    <row r="67" spans="1:3">
      <c r="A67" s="59" t="s">
        <v>96</v>
      </c>
      <c r="B67" t="s">
        <v>50</v>
      </c>
      <c r="C67" t="n">
        <v>8.87044940026368955</v>
      </c>
    </row>
    <row r="68" spans="1:3">
      <c r="A68" s="59" t="s">
        <v>96</v>
      </c>
      <c r="B68" t="s">
        <v>51</v>
      </c>
      <c r="C68" t="n">
        <v>10.0924322281891996</v>
      </c>
    </row>
    <row r="69" spans="1:3">
      <c r="A69" s="59" t="s">
        <v>96</v>
      </c>
      <c r="B69" t="s">
        <v>51</v>
      </c>
      <c r="C69" t="n">
        <v>10.7355810849920967</v>
      </c>
    </row>
    <row r="70" spans="1:3">
      <c r="A70" s="59" t="s">
        <v>96</v>
      </c>
      <c r="B70" t="s">
        <v>51</v>
      </c>
      <c r="C70" t="n">
        <v>10.3336130494903013</v>
      </c>
    </row>
    <row r="71" spans="1:3">
      <c r="A71" s="59" t="s">
        <v>96</v>
      </c>
      <c r="B71" t="s">
        <v>54</v>
      </c>
      <c r="C71" t="n">
        <v>9.35281104286586995</v>
      </c>
    </row>
    <row r="72" spans="1:3">
      <c r="A72" s="59" t="s">
        <v>96</v>
      </c>
      <c r="B72" t="s">
        <v>54</v>
      </c>
      <c r="C72" t="n">
        <v>11.3948086632151</v>
      </c>
    </row>
    <row r="73" spans="1:3">
      <c r="A73" s="59" t="s">
        <v>96</v>
      </c>
      <c r="B73" t="s">
        <v>54</v>
      </c>
      <c r="C73" t="n">
        <v>11.5073597131555996</v>
      </c>
    </row>
    <row r="74" spans="1:3">
      <c r="A74" s="59" t="s">
        <v>96</v>
      </c>
      <c r="B74" t="s">
        <v>55</v>
      </c>
      <c r="C74" t="n">
        <v>11.1053916776538006</v>
      </c>
    </row>
    <row r="75" spans="1:3">
      <c r="A75" s="59" t="s">
        <v>96</v>
      </c>
      <c r="B75" t="s">
        <v>55</v>
      </c>
      <c r="C75" t="n">
        <v>11.0249980705533996</v>
      </c>
    </row>
    <row r="76" spans="1:3">
      <c r="A76" s="59" t="s">
        <v>96</v>
      </c>
      <c r="B76" t="s">
        <v>55</v>
      </c>
      <c r="C76" t="n">
        <v>12.1826660127987001</v>
      </c>
    </row>
    <row r="77" spans="1:3">
      <c r="A77" s="59" t="s">
        <v>96</v>
      </c>
      <c r="B77" t="s">
        <v>57</v>
      </c>
      <c r="C77" t="n">
        <v>16.0415591536160989</v>
      </c>
    </row>
    <row r="78" spans="1:3">
      <c r="A78" s="59" t="s">
        <v>96</v>
      </c>
      <c r="B78" t="s">
        <v>57</v>
      </c>
      <c r="C78" t="n">
        <v>13.8226955976460992</v>
      </c>
    </row>
    <row r="79" spans="1:3">
      <c r="A79" s="59" t="s">
        <v>96</v>
      </c>
      <c r="B79" t="s">
        <v>57</v>
      </c>
      <c r="C79" t="n">
        <v>14.2407423545680007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C79"/>
  <sheetViews>
    <sheetView view="normal" zoomScale="80" workbookViewId="0">
      <selection activeCell="E1" sqref="E1:F40"/>
    </sheetView>
  </sheetViews>
  <sheetFormatPr baseColWidth="9" defaultColWidth="10.000000" defaultRowHeight="15.40"/>
  <sheetData>
    <row r="1" spans="1:3">
      <c r="A1" t="s">
        <v>92</v>
      </c>
      <c r="B1" t="s">
        <v>93</v>
      </c>
      <c r="C1" t="s">
        <v>94</v>
      </c>
    </row>
    <row r="2" spans="1:3">
      <c r="A2" s="59" t="s">
        <v>96</v>
      </c>
      <c r="B2" s="55" t="s">
        <v>74</v>
      </c>
      <c r="C2" t="n">
        <v>-0.181870759237225048</v>
      </c>
    </row>
    <row r="3" spans="1:3">
      <c r="A3" s="59" t="s">
        <v>96</v>
      </c>
      <c r="B3" s="55" t="s">
        <v>74</v>
      </c>
      <c r="C3" t="n">
        <v>-0.165792037817152993</v>
      </c>
    </row>
    <row r="4" spans="1:3">
      <c r="A4" s="59" t="s">
        <v>96</v>
      </c>
      <c r="B4" s="55" t="s">
        <v>74</v>
      </c>
      <c r="C4" t="n">
        <v>-0.149713316397079961</v>
      </c>
    </row>
    <row r="5" spans="1:3">
      <c r="A5" s="59" t="s">
        <v>96</v>
      </c>
      <c r="B5" s="55" t="s">
        <v>75</v>
      </c>
      <c r="C5" t="n">
        <v>0.686380197446698848</v>
      </c>
    </row>
    <row r="6" spans="1:3">
      <c r="A6" s="59" t="s">
        <v>96</v>
      </c>
      <c r="B6" s="55" t="s">
        <v>75</v>
      </c>
      <c r="C6" t="n">
        <v>0.734616361706916976</v>
      </c>
    </row>
    <row r="7" spans="1:3">
      <c r="A7" s="59" t="s">
        <v>96</v>
      </c>
      <c r="B7" s="55" t="s">
        <v>75</v>
      </c>
      <c r="C7" t="n">
        <v>0.718537640286844947</v>
      </c>
    </row>
    <row r="8" spans="1:3">
      <c r="A8" s="59" t="s">
        <v>96</v>
      </c>
      <c r="B8" s="55" t="s">
        <v>76</v>
      </c>
      <c r="C8" t="n">
        <v>1.58678859697077002</v>
      </c>
    </row>
    <row r="9" spans="1:3">
      <c r="A9" s="59" t="s">
        <v>96</v>
      </c>
      <c r="B9" s="55" t="s">
        <v>76</v>
      </c>
      <c r="C9" t="n">
        <v>1.95659918963243999</v>
      </c>
    </row>
    <row r="10" spans="1:3">
      <c r="A10" s="59" t="s">
        <v>96</v>
      </c>
      <c r="B10" s="55" t="s">
        <v>76</v>
      </c>
      <c r="C10" t="n">
        <v>1.98875663247259009</v>
      </c>
    </row>
    <row r="11" spans="1:3">
      <c r="A11" s="59" t="s">
        <v>96</v>
      </c>
      <c r="B11" s="55" t="s">
        <v>77</v>
      </c>
      <c r="C11" t="n">
        <v>2.96955863909702025</v>
      </c>
    </row>
    <row r="12" spans="1:3">
      <c r="A12" s="59" t="s">
        <v>96</v>
      </c>
      <c r="B12" s="55" t="s">
        <v>77</v>
      </c>
      <c r="C12" t="n">
        <v>2.98563736051709014</v>
      </c>
    </row>
    <row r="13" spans="1:3">
      <c r="A13" s="59" t="s">
        <v>96</v>
      </c>
      <c r="B13" s="55" t="s">
        <v>77</v>
      </c>
      <c r="C13" t="n">
        <v>3.08210968903753013</v>
      </c>
    </row>
    <row r="14" spans="1:3">
      <c r="A14" s="59" t="s">
        <v>96</v>
      </c>
      <c r="B14" s="55" t="s">
        <v>78</v>
      </c>
      <c r="C14" t="n">
        <v>3.70917982442035976</v>
      </c>
    </row>
    <row r="15" spans="1:3">
      <c r="A15" s="59" t="s">
        <v>96</v>
      </c>
      <c r="B15" s="55" t="s">
        <v>78</v>
      </c>
      <c r="C15" t="n">
        <v>4.33624995980320005</v>
      </c>
    </row>
    <row r="16" spans="1:3">
      <c r="A16" s="59" t="s">
        <v>96</v>
      </c>
      <c r="B16" s="55" t="s">
        <v>78</v>
      </c>
      <c r="C16" t="n">
        <v>3.98251808856159997</v>
      </c>
    </row>
    <row r="17" spans="1:3">
      <c r="A17" s="59" t="s">
        <v>96</v>
      </c>
      <c r="B17" s="55" t="s">
        <v>79</v>
      </c>
      <c r="C17" t="n">
        <v>4.70606055246487021</v>
      </c>
    </row>
    <row r="18" spans="1:3">
      <c r="A18" s="59" t="s">
        <v>96</v>
      </c>
      <c r="B18" s="55" t="s">
        <v>79</v>
      </c>
      <c r="C18" t="n">
        <v>4.80253288098530984</v>
      </c>
    </row>
    <row r="19" spans="1:3">
      <c r="A19" s="59" t="s">
        <v>96</v>
      </c>
      <c r="B19" s="55" t="s">
        <v>79</v>
      </c>
      <c r="C19" t="n">
        <v>5.22057963790719004</v>
      </c>
    </row>
    <row r="20" spans="1:3">
      <c r="A20" s="59" t="s">
        <v>96</v>
      </c>
      <c r="B20" s="55" t="s">
        <v>80</v>
      </c>
      <c r="C20" t="n">
        <v>5.8958859375502497</v>
      </c>
    </row>
    <row r="21" spans="1:3">
      <c r="A21" s="59" t="s">
        <v>96</v>
      </c>
      <c r="B21" s="55" t="s">
        <v>80</v>
      </c>
      <c r="C21" t="n">
        <v>5.78333488760973946</v>
      </c>
    </row>
    <row r="22" spans="1:3">
      <c r="A22" s="59" t="s">
        <v>96</v>
      </c>
      <c r="B22" s="55" t="s">
        <v>80</v>
      </c>
      <c r="C22" t="n">
        <v>6.21746036595170004</v>
      </c>
    </row>
    <row r="23" spans="1:3">
      <c r="A23" s="59" t="s">
        <v>96</v>
      </c>
      <c r="B23" s="55" t="s">
        <v>81</v>
      </c>
      <c r="C23" t="n">
        <v>9.91556629256841937</v>
      </c>
    </row>
    <row r="24" spans="1:3">
      <c r="A24" s="59" t="s">
        <v>96</v>
      </c>
      <c r="B24" s="55" t="s">
        <v>81</v>
      </c>
      <c r="C24" t="n">
        <v>8.45240264334180047</v>
      </c>
    </row>
    <row r="25" spans="1:3">
      <c r="A25" s="59" t="s">
        <v>96</v>
      </c>
      <c r="B25" s="55" t="s">
        <v>81</v>
      </c>
      <c r="C25" t="n">
        <v>7.74493890085859871</v>
      </c>
    </row>
    <row r="26" spans="1:3">
      <c r="A26" s="59" t="s">
        <v>96</v>
      </c>
      <c r="B26" s="55" t="s">
        <v>82</v>
      </c>
      <c r="C26" t="n">
        <v>9.03123661446441695</v>
      </c>
    </row>
    <row r="27" spans="1:3">
      <c r="A27" s="59" t="s">
        <v>96</v>
      </c>
      <c r="B27" s="55" t="s">
        <v>82</v>
      </c>
      <c r="C27" t="n">
        <v>9.32065360002572874</v>
      </c>
    </row>
    <row r="28" spans="1:3">
      <c r="A28" s="59" t="s">
        <v>96</v>
      </c>
      <c r="B28" s="55" t="s">
        <v>82</v>
      </c>
      <c r="C28" t="n">
        <v>9.38496848570602005</v>
      </c>
    </row>
    <row r="29" spans="1:3">
      <c r="A29" s="59" t="s">
        <v>96</v>
      </c>
      <c r="B29" s="55" t="s">
        <v>83</v>
      </c>
      <c r="C29" t="n">
        <v>9.99595989966878129</v>
      </c>
    </row>
    <row r="30" spans="1:3">
      <c r="A30" s="59" t="s">
        <v>96</v>
      </c>
      <c r="B30" s="55" t="s">
        <v>83</v>
      </c>
      <c r="C30" t="n">
        <v>10.3336130494903013</v>
      </c>
    </row>
    <row r="31" spans="1:3">
      <c r="A31" s="59" t="s">
        <v>96</v>
      </c>
      <c r="B31" s="55" t="s">
        <v>83</v>
      </c>
      <c r="C31" t="n">
        <v>9.72262163552755077</v>
      </c>
    </row>
    <row r="32" spans="1:3">
      <c r="A32" s="59" t="s">
        <v>96</v>
      </c>
      <c r="B32" s="55" t="s">
        <v>84</v>
      </c>
      <c r="C32" t="n">
        <v>10.3496917709104004</v>
      </c>
    </row>
    <row r="33" spans="1:3">
      <c r="A33" s="59" t="s">
        <v>96</v>
      </c>
      <c r="B33" s="55" t="s">
        <v>84</v>
      </c>
      <c r="C33" t="n">
        <v>11.1857852847542016</v>
      </c>
    </row>
    <row r="34" spans="1:3">
      <c r="A34" s="59" t="s">
        <v>96</v>
      </c>
      <c r="B34" s="55" t="s">
        <v>84</v>
      </c>
      <c r="C34" t="n">
        <v>10.6873449207319027</v>
      </c>
    </row>
    <row r="35" spans="1:3">
      <c r="A35" s="59" t="s">
        <v>96</v>
      </c>
      <c r="B35" s="55" t="s">
        <v>85</v>
      </c>
      <c r="C35" t="n">
        <v>15.9772442679358022</v>
      </c>
    </row>
    <row r="36" spans="1:3">
      <c r="A36" s="59" t="s">
        <v>96</v>
      </c>
      <c r="B36" s="55" t="s">
        <v>85</v>
      </c>
      <c r="C36" t="n">
        <v>12.6650276554008006</v>
      </c>
    </row>
    <row r="37" spans="1:3">
      <c r="A37" s="59" t="s">
        <v>96</v>
      </c>
      <c r="B37" s="55" t="s">
        <v>85</v>
      </c>
      <c r="C37" t="n">
        <v>10.6069513136315017</v>
      </c>
    </row>
    <row r="38" spans="1:3">
      <c r="A38" s="59" t="s">
        <v>96</v>
      </c>
      <c r="B38" s="55" t="s">
        <v>87</v>
      </c>
      <c r="C38" t="n">
        <v>12.3756106698395012</v>
      </c>
    </row>
    <row r="39" spans="1:3">
      <c r="A39" s="59" t="s">
        <v>96</v>
      </c>
      <c r="B39" s="55" t="s">
        <v>87</v>
      </c>
      <c r="C39" t="n">
        <v>13.9513253690067014</v>
      </c>
    </row>
    <row r="40" spans="1:3">
      <c r="A40" s="59" t="s">
        <v>96</v>
      </c>
      <c r="B40" s="55" t="s">
        <v>87</v>
      </c>
      <c r="C40" t="n">
        <v>13.9834828118468</v>
      </c>
    </row>
    <row r="41" spans="1:3">
      <c r="A41" s="60" t="s">
        <v>95</v>
      </c>
      <c r="B41" s="55" t="s">
        <v>74</v>
      </c>
      <c r="C41" t="n">
        <v>3.07920100572706001</v>
      </c>
    </row>
    <row r="42" spans="1:3">
      <c r="A42" s="60" t="s">
        <v>95</v>
      </c>
      <c r="B42" s="55" t="s">
        <v>74</v>
      </c>
      <c r="C42" t="n">
        <v>3.28872747590446002</v>
      </c>
    </row>
    <row r="43" spans="1:3">
      <c r="A43" s="60" t="s">
        <v>95</v>
      </c>
      <c r="B43" s="55" t="s">
        <v>74</v>
      </c>
      <c r="C43" t="n">
        <v>3.47730129906412033</v>
      </c>
    </row>
    <row r="44" spans="1:3">
      <c r="A44" s="60" t="s">
        <v>95</v>
      </c>
      <c r="B44" s="55" t="s">
        <v>75</v>
      </c>
      <c r="C44" t="n">
        <v>3.82651208269310992</v>
      </c>
    </row>
    <row r="45" spans="1:3">
      <c r="A45" s="60" t="s">
        <v>95</v>
      </c>
      <c r="B45" s="55" t="s">
        <v>75</v>
      </c>
      <c r="C45" t="n">
        <v>4.4481072775527295</v>
      </c>
    </row>
    <row r="46" spans="1:3">
      <c r="A46" s="60" t="s">
        <v>95</v>
      </c>
      <c r="B46" s="55" t="s">
        <v>75</v>
      </c>
      <c r="C46" t="n">
        <v>4.49699678726079011</v>
      </c>
    </row>
    <row r="47" spans="1:3">
      <c r="A47" s="60" t="s">
        <v>95</v>
      </c>
      <c r="B47" s="55" t="s">
        <v>76</v>
      </c>
      <c r="C47" t="n">
        <v>4.86017600223495005</v>
      </c>
    </row>
    <row r="48" spans="1:3">
      <c r="A48" s="60" t="s">
        <v>95</v>
      </c>
      <c r="B48" s="55" t="s">
        <v>76</v>
      </c>
      <c r="C48" t="n">
        <v>5.04176560972203003</v>
      </c>
    </row>
    <row r="49" spans="1:3">
      <c r="A49" s="60" t="s">
        <v>95</v>
      </c>
      <c r="B49" s="55" t="s">
        <v>76</v>
      </c>
      <c r="C49" t="n">
        <v>5.86590305908646137</v>
      </c>
    </row>
    <row r="50" spans="1:3">
      <c r="A50" s="60" t="s">
        <v>95</v>
      </c>
      <c r="B50" s="55" t="s">
        <v>77</v>
      </c>
      <c r="C50" t="n">
        <v>5.87987149043162027</v>
      </c>
    </row>
    <row r="51" spans="1:3">
      <c r="A51" s="60" t="s">
        <v>95</v>
      </c>
      <c r="B51" s="55" t="s">
        <v>77</v>
      </c>
      <c r="C51" t="n">
        <v>6.63416678307026064</v>
      </c>
    </row>
    <row r="52" spans="1:3">
      <c r="A52" s="60" t="s">
        <v>95</v>
      </c>
      <c r="B52" s="55" t="s">
        <v>77</v>
      </c>
      <c r="C52" t="n">
        <v>7.34655678167342074</v>
      </c>
    </row>
    <row r="53" spans="1:3">
      <c r="A53" s="60" t="s">
        <v>95</v>
      </c>
      <c r="B53" s="55" t="s">
        <v>78</v>
      </c>
      <c r="C53" t="n">
        <v>6.87163011593797979</v>
      </c>
    </row>
    <row r="54" spans="1:3">
      <c r="A54" s="60" t="s">
        <v>95</v>
      </c>
      <c r="B54" s="55" t="s">
        <v>78</v>
      </c>
      <c r="C54" t="n">
        <v>7.3535409973460002</v>
      </c>
    </row>
    <row r="55" spans="1:3">
      <c r="A55" s="60" t="s">
        <v>95</v>
      </c>
      <c r="B55" s="55" t="s">
        <v>78</v>
      </c>
      <c r="C55" t="n">
        <v>8.35926805419751062</v>
      </c>
    </row>
    <row r="56" spans="1:3">
      <c r="A56" s="60" t="s">
        <v>95</v>
      </c>
      <c r="B56" s="55" t="s">
        <v>79</v>
      </c>
      <c r="C56" t="n">
        <v>7.46528844810727676</v>
      </c>
    </row>
    <row r="57" spans="1:3">
      <c r="A57" s="60" t="s">
        <v>95</v>
      </c>
      <c r="B57" s="55" t="s">
        <v>79</v>
      </c>
      <c r="C57" t="n">
        <v>7.75164129068305918</v>
      </c>
    </row>
    <row r="58" spans="1:3">
      <c r="A58" s="60" t="s">
        <v>95</v>
      </c>
      <c r="B58" s="55" t="s">
        <v>79</v>
      </c>
      <c r="C58" t="n">
        <v>9.1135633468361501</v>
      </c>
    </row>
    <row r="59" spans="1:3">
      <c r="A59" s="60" t="s">
        <v>95</v>
      </c>
      <c r="B59" s="55" t="s">
        <v>80</v>
      </c>
      <c r="C59" t="n">
        <v>8.30339432881688033</v>
      </c>
    </row>
    <row r="60" spans="1:3">
      <c r="A60" s="60" t="s">
        <v>95</v>
      </c>
      <c r="B60" s="55" t="s">
        <v>80</v>
      </c>
      <c r="C60" t="n">
        <v>9.05070540578292793</v>
      </c>
    </row>
    <row r="61" spans="1:3">
      <c r="A61" s="60" t="s">
        <v>95</v>
      </c>
      <c r="B61" s="55" t="s">
        <v>80</v>
      </c>
      <c r="C61" t="n">
        <v>10.0215113842715002</v>
      </c>
    </row>
    <row r="62" spans="1:3">
      <c r="A62" s="60" t="s">
        <v>95</v>
      </c>
      <c r="B62" s="55" t="s">
        <v>81</v>
      </c>
      <c r="C62" t="n">
        <v>9.07165805280066806</v>
      </c>
    </row>
    <row r="63" spans="1:3">
      <c r="A63" s="60" t="s">
        <v>95</v>
      </c>
      <c r="B63" s="55" t="s">
        <v>81</v>
      </c>
      <c r="C63" t="n">
        <v>9.66531638496996948</v>
      </c>
    </row>
    <row r="64" spans="1:3">
      <c r="A64" s="60" t="s">
        <v>95</v>
      </c>
      <c r="B64" s="55" t="s">
        <v>81</v>
      </c>
      <c r="C64" t="n">
        <v>10.6431065791311994</v>
      </c>
    </row>
    <row r="65" spans="1:3">
      <c r="A65" s="60" t="s">
        <v>95</v>
      </c>
      <c r="B65" s="55" t="s">
        <v>82</v>
      </c>
      <c r="C65" t="n">
        <v>9.79103226707641028</v>
      </c>
    </row>
    <row r="66" spans="1:3">
      <c r="A66" s="60" t="s">
        <v>95</v>
      </c>
      <c r="B66" s="55" t="s">
        <v>82</v>
      </c>
      <c r="C66" t="n">
        <v>10.2659589328118006</v>
      </c>
    </row>
    <row r="67" spans="1:3">
      <c r="A67" s="60" t="s">
        <v>95</v>
      </c>
      <c r="B67" s="55" t="s">
        <v>82</v>
      </c>
      <c r="C67" t="n">
        <v>11.7047073613632993</v>
      </c>
    </row>
    <row r="68" spans="1:3">
      <c r="A68" s="60" t="s">
        <v>95</v>
      </c>
      <c r="B68" s="55" t="s">
        <v>83</v>
      </c>
      <c r="C68" t="n">
        <v>10.4126274619359993</v>
      </c>
    </row>
    <row r="69" spans="1:3">
      <c r="A69" s="60" t="s">
        <v>95</v>
      </c>
      <c r="B69" s="55" t="s">
        <v>83</v>
      </c>
      <c r="C69" t="n">
        <v>10.9154909903618016</v>
      </c>
    </row>
    <row r="70" spans="1:3">
      <c r="A70" s="60" t="s">
        <v>95</v>
      </c>
      <c r="B70" s="55" t="s">
        <v>83</v>
      </c>
      <c r="C70" t="n">
        <v>11.3066070680263007</v>
      </c>
    </row>
    <row r="71" spans="1:3">
      <c r="A71" s="60" t="s">
        <v>95</v>
      </c>
      <c r="B71" s="55" t="s">
        <v>84</v>
      </c>
      <c r="C71" t="n">
        <v>11.1599385389020984</v>
      </c>
    </row>
    <row r="72" spans="1:3">
      <c r="A72" s="60" t="s">
        <v>95</v>
      </c>
      <c r="B72" s="55" t="s">
        <v>84</v>
      </c>
      <c r="C72" t="n">
        <v>11.5720072635843003</v>
      </c>
    </row>
    <row r="73" spans="1:3">
      <c r="A73" s="60" t="s">
        <v>95</v>
      </c>
      <c r="B73" s="55" t="s">
        <v>84</v>
      </c>
      <c r="C73" t="n">
        <v>12.0189970666293995</v>
      </c>
    </row>
    <row r="74" spans="1:3">
      <c r="A74" s="60" t="s">
        <v>95</v>
      </c>
      <c r="B74" s="55" t="s">
        <v>85</v>
      </c>
      <c r="C74" t="n">
        <v>11.166922754574701</v>
      </c>
    </row>
    <row r="75" spans="1:3">
      <c r="A75" s="60" t="s">
        <v>95</v>
      </c>
      <c r="B75" s="55" t="s">
        <v>85</v>
      </c>
      <c r="C75" t="n">
        <v>12.0609023606648993</v>
      </c>
    </row>
    <row r="76" spans="1:3">
      <c r="A76" s="60" t="s">
        <v>95</v>
      </c>
      <c r="B76" s="55" t="s">
        <v>85</v>
      </c>
      <c r="C76" t="n">
        <v>12.0888392233551993</v>
      </c>
    </row>
    <row r="77" spans="1:3">
      <c r="A77" s="60" t="s">
        <v>95</v>
      </c>
      <c r="B77" s="55" t="s">
        <v>87</v>
      </c>
      <c r="C77" t="n">
        <v>14.3307724542534007</v>
      </c>
    </row>
    <row r="78" spans="1:3">
      <c r="A78" s="60" t="s">
        <v>95</v>
      </c>
      <c r="B78" s="55" t="s">
        <v>87</v>
      </c>
      <c r="C78" t="n">
        <v>14.9034781394048998</v>
      </c>
    </row>
    <row r="79" spans="1:3">
      <c r="A79" s="60" t="s">
        <v>95</v>
      </c>
      <c r="B79" s="55" t="s">
        <v>87</v>
      </c>
      <c r="C79" t="n">
        <v>13.8418773571728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C40"/>
  <sheetViews>
    <sheetView view="normal" zoomScale="80" workbookViewId="0">
      <selection activeCell="C2" sqref="C2:C40"/>
    </sheetView>
  </sheetViews>
  <sheetFormatPr baseColWidth="9" defaultColWidth="10.000000" defaultRowHeight="15.40"/>
  <cols>
    <col min="1" max="1" width="13.678571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5</v>
      </c>
      <c r="B2" s="61" t="n">
        <v>0.65</v>
      </c>
      <c r="C2" t="n">
        <v>0.0439999999999999947</v>
      </c>
    </row>
    <row r="3" spans="1:3">
      <c r="A3" t="s">
        <v>5</v>
      </c>
      <c r="B3" s="61" t="n">
        <v>0.65</v>
      </c>
      <c r="C3" t="n">
        <v>0.0379999999999999982</v>
      </c>
    </row>
    <row r="4" spans="1:3">
      <c r="A4" t="s">
        <v>5</v>
      </c>
      <c r="B4" s="61" t="n">
        <v>0.65</v>
      </c>
      <c r="C4" t="n">
        <v>0.0410000000000000053</v>
      </c>
    </row>
    <row r="5" spans="1:3">
      <c r="A5" t="s">
        <v>7</v>
      </c>
      <c r="B5" s="61" t="n">
        <v>1.61000000000000014</v>
      </c>
      <c r="C5" t="n">
        <v>0.1</v>
      </c>
    </row>
    <row r="6" spans="1:3">
      <c r="A6" t="s">
        <v>7</v>
      </c>
      <c r="B6" s="61" t="n">
        <v>1.61000000000000014</v>
      </c>
      <c r="C6" t="n">
        <v>0.0980000000000000071</v>
      </c>
    </row>
    <row r="7" spans="1:3">
      <c r="A7" t="s">
        <v>7</v>
      </c>
      <c r="B7" s="61" t="n">
        <v>1.61000000000000014</v>
      </c>
      <c r="C7" t="n">
        <v>0.105000000000000004</v>
      </c>
    </row>
    <row r="8" spans="1:3">
      <c r="A8" t="s">
        <v>8</v>
      </c>
      <c r="B8" s="61" t="n">
        <v>2.7200000000000002</v>
      </c>
      <c r="C8" t="n">
        <v>0.189000000000000021</v>
      </c>
    </row>
    <row r="9" spans="1:3">
      <c r="A9" t="s">
        <v>8</v>
      </c>
      <c r="B9" s="61" t="n">
        <v>2.7200000000000002</v>
      </c>
      <c r="C9" t="n">
        <v>0.157000000000000011</v>
      </c>
    </row>
    <row r="10" spans="1:3">
      <c r="A10" t="s">
        <v>8</v>
      </c>
      <c r="B10" s="61" t="n">
        <v>2.7200000000000002</v>
      </c>
      <c r="C10" t="n">
        <v>0.163000000000000007</v>
      </c>
    </row>
    <row r="11" spans="1:3">
      <c r="A11" t="s">
        <v>9</v>
      </c>
      <c r="B11" s="61" t="n">
        <v>3.52000000000000002</v>
      </c>
      <c r="C11" t="n">
        <v>0.204999999999999982</v>
      </c>
    </row>
    <row r="12" spans="1:3">
      <c r="A12" t="s">
        <v>9</v>
      </c>
      <c r="B12" s="61" t="n">
        <v>3.52000000000000002</v>
      </c>
      <c r="C12" t="n">
        <v>0.23400000000000003</v>
      </c>
    </row>
    <row r="13" spans="1:3">
      <c r="A13" t="s">
        <v>9</v>
      </c>
      <c r="B13" s="61" t="n">
        <v>3.52000000000000002</v>
      </c>
      <c r="C13" t="n">
        <v>0.220000000000000018</v>
      </c>
    </row>
    <row r="14" spans="1:3">
      <c r="A14" t="s">
        <v>11</v>
      </c>
      <c r="B14" s="61" t="n">
        <v>4.82000000000000028</v>
      </c>
      <c r="C14" t="n">
        <v>0.283999999999999986</v>
      </c>
    </row>
    <row r="15" spans="1:3">
      <c r="A15" t="s">
        <v>11</v>
      </c>
      <c r="B15" s="61" t="n">
        <v>4.82000000000000028</v>
      </c>
      <c r="C15" t="n">
        <v>0.298000000000000007</v>
      </c>
    </row>
    <row r="16" spans="1:3">
      <c r="A16" t="s">
        <v>11</v>
      </c>
      <c r="B16" s="61" t="n">
        <v>4.82000000000000028</v>
      </c>
      <c r="C16" t="n">
        <v>0.318999999999999995</v>
      </c>
    </row>
    <row r="17" spans="1:3">
      <c r="A17" t="s">
        <v>12</v>
      </c>
      <c r="B17" s="61" t="n">
        <v>5.82000000000000028</v>
      </c>
      <c r="C17" t="n">
        <v>0.370999999999999996</v>
      </c>
    </row>
    <row r="18" spans="1:3">
      <c r="A18" t="s">
        <v>12</v>
      </c>
      <c r="B18" s="61" t="n">
        <v>5.82000000000000028</v>
      </c>
      <c r="C18" t="n">
        <v>0.363999999999999968</v>
      </c>
    </row>
    <row r="19" spans="1:3">
      <c r="A19" t="s">
        <v>12</v>
      </c>
      <c r="B19" s="61" t="n">
        <v>5.82000000000000028</v>
      </c>
      <c r="C19" t="n">
        <v>0.354000000000000004</v>
      </c>
    </row>
    <row r="20" spans="1:3">
      <c r="A20" t="s">
        <v>16</v>
      </c>
      <c r="B20" s="61" t="n">
        <v>6.61000000000000032</v>
      </c>
      <c r="C20" t="n">
        <v>0.375999999999999979</v>
      </c>
    </row>
    <row r="21" spans="1:3">
      <c r="A21" t="s">
        <v>16</v>
      </c>
      <c r="B21" s="61" t="n">
        <v>6.61000000000000032</v>
      </c>
      <c r="C21" t="n">
        <v>0.417999999999999972</v>
      </c>
    </row>
    <row r="22" spans="1:3">
      <c r="A22" t="s">
        <v>16</v>
      </c>
      <c r="B22" s="61" t="n">
        <v>6.61000000000000032</v>
      </c>
      <c r="C22" t="n">
        <v>0.441999999999999993</v>
      </c>
    </row>
    <row r="23" spans="1:3">
      <c r="A23" t="s">
        <v>17</v>
      </c>
      <c r="B23" s="61" t="n">
        <v>8.33000000000000007</v>
      </c>
      <c r="C23" t="n">
        <v>0.450999999999999979</v>
      </c>
    </row>
    <row r="24" spans="1:3">
      <c r="A24" t="s">
        <v>17</v>
      </c>
      <c r="B24" s="61" t="n">
        <v>8.33000000000000007</v>
      </c>
      <c r="C24" t="n">
        <v>0.536000000000000032</v>
      </c>
    </row>
    <row r="25" spans="1:3">
      <c r="A25" t="s">
        <v>17</v>
      </c>
      <c r="B25" s="61" t="n">
        <v>8.33000000000000007</v>
      </c>
      <c r="C25" t="n">
        <v>0.569999999999999929</v>
      </c>
    </row>
    <row r="26" spans="1:3">
      <c r="A26" t="s">
        <v>19</v>
      </c>
      <c r="B26" s="61" t="n">
        <v>8.90000000000000036</v>
      </c>
      <c r="C26" t="n">
        <v>0.536000000000000032</v>
      </c>
    </row>
    <row r="27" spans="1:3">
      <c r="A27" t="s">
        <v>19</v>
      </c>
      <c r="B27" s="61" t="n">
        <v>8.90000000000000036</v>
      </c>
      <c r="C27" t="n">
        <v>0.533999999999999986</v>
      </c>
    </row>
    <row r="28" spans="1:3">
      <c r="A28" t="s">
        <v>19</v>
      </c>
      <c r="B28" s="61" t="n">
        <v>8.90000000000000036</v>
      </c>
      <c r="C28" t="n">
        <v>0.589999999999999947</v>
      </c>
    </row>
    <row r="29" spans="1:3">
      <c r="A29" t="s">
        <v>20</v>
      </c>
      <c r="B29" s="61" t="n">
        <v>9.69999999999999929</v>
      </c>
      <c r="C29" t="n">
        <v>0.569999999999999929</v>
      </c>
    </row>
    <row r="30" spans="1:3">
      <c r="A30" t="s">
        <v>20</v>
      </c>
      <c r="B30" s="61" t="n">
        <v>9.69999999999999929</v>
      </c>
      <c r="C30" t="n">
        <v>0.640000000000000036</v>
      </c>
    </row>
    <row r="31" spans="1:3">
      <c r="A31" t="s">
        <v>20</v>
      </c>
      <c r="B31" s="61" t="n">
        <v>9.69999999999999929</v>
      </c>
      <c r="C31" t="n">
        <v>0.601999999999999957</v>
      </c>
    </row>
    <row r="32" spans="1:3">
      <c r="A32" t="s">
        <v>22</v>
      </c>
      <c r="B32" s="61" t="n">
        <v>10.9399999999999995</v>
      </c>
      <c r="C32" t="n">
        <v>0.637000000000000011</v>
      </c>
    </row>
    <row r="33" spans="1:3">
      <c r="A33" t="s">
        <v>22</v>
      </c>
      <c r="B33" s="61" t="n">
        <v>10.9399999999999995</v>
      </c>
      <c r="C33" t="n">
        <v>0.69399999999999995</v>
      </c>
    </row>
    <row r="34" spans="1:3">
      <c r="A34" t="s">
        <v>22</v>
      </c>
      <c r="B34" s="61" t="n">
        <v>10.9399999999999995</v>
      </c>
      <c r="C34" t="n">
        <v>0.712999999999999989</v>
      </c>
    </row>
    <row r="35" spans="1:3">
      <c r="A35" t="s">
        <v>25</v>
      </c>
      <c r="B35" s="61" t="n">
        <v>13.1700000000000017</v>
      </c>
      <c r="C35" t="n">
        <v>0.783000000000000007</v>
      </c>
    </row>
    <row r="36" spans="1:3">
      <c r="A36" t="s">
        <v>25</v>
      </c>
      <c r="B36" s="61" t="n">
        <v>13.1700000000000017</v>
      </c>
      <c r="C36" t="n">
        <v>0.849000000000000021</v>
      </c>
    </row>
    <row r="37" spans="1:3">
      <c r="A37" t="s">
        <v>25</v>
      </c>
      <c r="B37" s="61" t="n">
        <v>13.1700000000000017</v>
      </c>
      <c r="C37" t="n">
        <v>0.827999999999999758</v>
      </c>
    </row>
    <row r="38" spans="1:3">
      <c r="A38" t="s">
        <v>26</v>
      </c>
      <c r="B38" s="61" t="n">
        <v>13.8300000000000001</v>
      </c>
      <c r="C38" t="n">
        <v>0.832000000000000028</v>
      </c>
    </row>
    <row r="39" spans="1:3">
      <c r="A39" t="s">
        <v>26</v>
      </c>
      <c r="B39" s="61" t="n">
        <v>13.8300000000000001</v>
      </c>
      <c r="C39" t="n">
        <v>0.889000000000000057</v>
      </c>
    </row>
    <row r="40" spans="1:3">
      <c r="A40" t="s">
        <v>26</v>
      </c>
      <c r="B40" s="61" t="n">
        <v>13.8300000000000001</v>
      </c>
      <c r="C40" t="n">
        <v>0.860999999999999943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Views>
    <sheetView view="normal" zoomScale="80" workbookViewId="0">
      <selection activeCell="C2" sqref="C2:C40"/>
    </sheetView>
  </sheetViews>
  <sheetFormatPr baseColWidth="9" defaultColWidth="10.000000" defaultRowHeight="15.40"/>
  <cols>
    <col min="1" max="1" width="13.196429" customWidth="1"/>
    <col min="2" max="2" width="5.294643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5</v>
      </c>
      <c r="B2" t="n">
        <v>0.65</v>
      </c>
      <c r="C2" t="n">
        <v>0.091120000000000001</v>
      </c>
    </row>
    <row r="3" spans="1:3">
      <c r="A3" t="s">
        <v>5</v>
      </c>
      <c r="B3" t="n">
        <v>0.65</v>
      </c>
      <c r="C3" t="n">
        <v>0.091120000000000001</v>
      </c>
    </row>
    <row r="4" spans="1:3">
      <c r="A4" t="s">
        <v>5</v>
      </c>
      <c r="B4" t="n">
        <v>0.65</v>
      </c>
      <c r="C4" t="n">
        <v>0.114120000000000021</v>
      </c>
    </row>
    <row r="5" spans="1:3">
      <c r="A5" t="s">
        <v>7</v>
      </c>
      <c r="B5" t="n">
        <v>1.61000000000000014</v>
      </c>
      <c r="C5" t="n">
        <v>0.268120000000000047</v>
      </c>
    </row>
    <row r="6" spans="1:3">
      <c r="A6" t="s">
        <v>7</v>
      </c>
      <c r="B6" t="n">
        <v>1.61000000000000014</v>
      </c>
      <c r="C6" t="n">
        <v>0.288119999999999976</v>
      </c>
    </row>
    <row r="7" spans="1:3">
      <c r="A7" t="s">
        <v>7</v>
      </c>
      <c r="B7" t="n">
        <v>1.61000000000000014</v>
      </c>
      <c r="C7" t="n">
        <v>0.332120000000000015</v>
      </c>
    </row>
    <row r="8" spans="1:3">
      <c r="A8" t="s">
        <v>8</v>
      </c>
      <c r="B8" t="n">
        <v>2.7200000000000002</v>
      </c>
      <c r="C8" t="n">
        <v>0.434119999999999973</v>
      </c>
    </row>
    <row r="9" spans="1:3">
      <c r="A9" t="s">
        <v>8</v>
      </c>
      <c r="B9" t="n">
        <v>2.7200000000000002</v>
      </c>
      <c r="C9" t="n">
        <v>0.450119999999999987</v>
      </c>
    </row>
    <row r="10" spans="1:3">
      <c r="A10" t="s">
        <v>8</v>
      </c>
      <c r="B10" t="n">
        <v>2.7200000000000002</v>
      </c>
      <c r="C10" t="n">
        <v>0.536120000000000019</v>
      </c>
    </row>
    <row r="11" spans="1:3">
      <c r="A11" t="s">
        <v>9</v>
      </c>
      <c r="B11" t="n">
        <v>3.52000000000000002</v>
      </c>
      <c r="C11" t="n">
        <v>0.615120000000000022</v>
      </c>
    </row>
    <row r="12" spans="1:3">
      <c r="A12" t="s">
        <v>9</v>
      </c>
      <c r="B12" t="n">
        <v>3.52000000000000002</v>
      </c>
      <c r="C12" t="n">
        <v>0.620120000000000005</v>
      </c>
    </row>
    <row r="13" spans="1:3">
      <c r="A13" t="s">
        <v>9</v>
      </c>
      <c r="B13" t="n">
        <v>3.52000000000000002</v>
      </c>
      <c r="C13" t="n">
        <v>0.762119999999999997</v>
      </c>
    </row>
    <row r="14" spans="1:3">
      <c r="A14" t="s">
        <v>11</v>
      </c>
      <c r="B14" t="n">
        <v>4.82000000000000028</v>
      </c>
      <c r="C14" t="n">
        <v>0.780120000000000058</v>
      </c>
    </row>
    <row r="15" spans="1:3">
      <c r="A15" t="s">
        <v>11</v>
      </c>
      <c r="B15" t="n">
        <v>4.82000000000000028</v>
      </c>
      <c r="C15" t="n">
        <v>0.823119999999999763</v>
      </c>
    </row>
    <row r="16" spans="1:3">
      <c r="A16" t="s">
        <v>11</v>
      </c>
      <c r="B16" t="n">
        <v>4.82000000000000028</v>
      </c>
      <c r="C16" t="n">
        <v>0.921119999999999983</v>
      </c>
    </row>
    <row r="17" spans="1:3">
      <c r="A17" t="s">
        <v>12</v>
      </c>
      <c r="B17" t="n">
        <v>5.82000000000000028</v>
      </c>
      <c r="C17" t="n">
        <v>0.920120000000000005</v>
      </c>
    </row>
    <row r="18" spans="1:3">
      <c r="A18" t="s">
        <v>12</v>
      </c>
      <c r="B18" t="n">
        <v>5.82000000000000028</v>
      </c>
      <c r="C18" t="n">
        <v>0.941119999999999912</v>
      </c>
    </row>
    <row r="19" spans="1:3">
      <c r="A19" t="s">
        <v>12</v>
      </c>
      <c r="B19" t="n">
        <v>5.82000000000000028</v>
      </c>
      <c r="C19" t="n">
        <v>1.07811999999999997</v>
      </c>
    </row>
    <row r="20" spans="1:3">
      <c r="A20" t="s">
        <v>16</v>
      </c>
      <c r="B20" t="n">
        <v>6.61000000000000032</v>
      </c>
      <c r="C20" t="n">
        <v>1.09211999999999998</v>
      </c>
    </row>
    <row r="21" spans="1:3">
      <c r="A21" t="s">
        <v>16</v>
      </c>
      <c r="B21" t="n">
        <v>6.61000000000000032</v>
      </c>
      <c r="C21" t="n">
        <v>1.0991200000000001</v>
      </c>
    </row>
    <row r="22" spans="1:3">
      <c r="A22" t="s">
        <v>16</v>
      </c>
      <c r="B22" t="n">
        <v>6.61000000000000032</v>
      </c>
      <c r="C22" t="n">
        <v>1.26811999999999991</v>
      </c>
    </row>
    <row r="23" spans="1:3">
      <c r="A23" t="s">
        <v>17</v>
      </c>
      <c r="B23" t="n">
        <v>8.33000000000000007</v>
      </c>
      <c r="C23" t="n">
        <v>1.2281200000000001</v>
      </c>
    </row>
    <row r="24" spans="1:3">
      <c r="A24" t="s">
        <v>17</v>
      </c>
      <c r="B24" t="n">
        <v>8.33000000000000007</v>
      </c>
      <c r="C24" t="n">
        <v>1.25312000000000001</v>
      </c>
    </row>
    <row r="25" spans="1:3">
      <c r="A25" t="s">
        <v>17</v>
      </c>
      <c r="B25" t="n">
        <v>8.33000000000000007</v>
      </c>
      <c r="C25" t="n">
        <v>1.39111999999999991</v>
      </c>
    </row>
    <row r="26" spans="1:3">
      <c r="A26" t="s">
        <v>19</v>
      </c>
      <c r="B26" t="n">
        <v>8.90000000000000036</v>
      </c>
      <c r="C26" t="n">
        <v>1.34611999999999998</v>
      </c>
    </row>
    <row r="27" spans="1:3">
      <c r="A27" t="s">
        <v>19</v>
      </c>
      <c r="B27" t="n">
        <v>8.90000000000000036</v>
      </c>
      <c r="C27" t="n">
        <v>1.3511200000000001</v>
      </c>
    </row>
    <row r="28" spans="1:3">
      <c r="A28" t="s">
        <v>19</v>
      </c>
      <c r="B28" t="n">
        <v>8.90000000000000036</v>
      </c>
      <c r="C28" t="n">
        <v>1.45212000000000003</v>
      </c>
    </row>
    <row r="29" spans="1:3">
      <c r="A29" t="s">
        <v>89</v>
      </c>
      <c r="B29" t="n">
        <v>9.69999999999999929</v>
      </c>
      <c r="C29" t="n">
        <v>1.44212000000000007</v>
      </c>
    </row>
    <row r="30" spans="1:3">
      <c r="A30" t="s">
        <v>89</v>
      </c>
      <c r="B30" t="n">
        <v>9.69999999999999929</v>
      </c>
      <c r="C30" t="n">
        <v>1.46612000000000009</v>
      </c>
    </row>
    <row r="31" spans="1:3">
      <c r="A31" t="s">
        <v>89</v>
      </c>
      <c r="B31" t="n">
        <v>9.69999999999999929</v>
      </c>
      <c r="C31" t="n">
        <v>1.4741200000000001</v>
      </c>
    </row>
    <row r="32" spans="1:3">
      <c r="A32" t="s">
        <v>22</v>
      </c>
      <c r="B32" t="n">
        <v>10.9399999999999995</v>
      </c>
      <c r="C32" t="n">
        <v>1.56912000000000003</v>
      </c>
    </row>
    <row r="33" spans="1:3">
      <c r="A33" t="s">
        <v>22</v>
      </c>
      <c r="B33" t="n">
        <v>10.9399999999999995</v>
      </c>
      <c r="C33" t="n">
        <v>1.6031200000000001</v>
      </c>
    </row>
    <row r="34" spans="1:3">
      <c r="A34" t="s">
        <v>22</v>
      </c>
      <c r="B34" t="n">
        <v>10.9399999999999995</v>
      </c>
      <c r="C34" t="n">
        <v>1.57411999999999992</v>
      </c>
    </row>
    <row r="35" spans="1:3">
      <c r="A35" t="s">
        <v>25</v>
      </c>
      <c r="B35" t="n">
        <v>13.1700000000000017</v>
      </c>
      <c r="C35" t="n">
        <v>1.89711999999999996</v>
      </c>
    </row>
    <row r="36" spans="1:3">
      <c r="A36" t="s">
        <v>25</v>
      </c>
      <c r="B36" t="n">
        <v>13.1700000000000017</v>
      </c>
      <c r="C36" t="n">
        <v>1.96112000000000002</v>
      </c>
    </row>
    <row r="37" spans="1:3">
      <c r="A37" t="s">
        <v>25</v>
      </c>
      <c r="B37" t="n">
        <v>13.1700000000000017</v>
      </c>
      <c r="C37" t="n">
        <v>1.8571200000000001</v>
      </c>
    </row>
    <row r="38" spans="1:3">
      <c r="A38" t="s">
        <v>26</v>
      </c>
      <c r="B38" t="n">
        <v>13.8300000000000001</v>
      </c>
      <c r="C38" t="n">
        <v>2.13512000000000013</v>
      </c>
    </row>
    <row r="39" spans="1:3">
      <c r="A39" t="s">
        <v>26</v>
      </c>
      <c r="B39" t="n">
        <v>13.8300000000000001</v>
      </c>
      <c r="C39" t="n">
        <v>2.16712000000000016</v>
      </c>
    </row>
    <row r="40" spans="1:3">
      <c r="A40" t="s">
        <v>26</v>
      </c>
      <c r="B40" t="n">
        <v>13.8300000000000001</v>
      </c>
      <c r="C40" t="n">
        <v>2.14111999999999991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B40"/>
  <sheetViews>
    <sheetView view="normal" zoomScale="80" workbookViewId="0">
      <selection activeCell="A2" sqref="A2:A40"/>
    </sheetView>
  </sheetViews>
  <sheetFormatPr baseColWidth="9" defaultColWidth="10.000000" defaultRowHeight="15.40"/>
  <sheetData>
    <row r="1" spans="1:2">
      <c r="A1" t="s">
        <v>97</v>
      </c>
      <c r="B1" t="s">
        <v>98</v>
      </c>
    </row>
    <row r="2" spans="1:2">
      <c r="A2" t="n">
        <v>-0.181870759237225048</v>
      </c>
      <c r="B2" t="n">
        <v>3.07920100572706001</v>
      </c>
    </row>
    <row r="3" spans="1:2">
      <c r="A3" t="n">
        <v>-0.165792037817152993</v>
      </c>
      <c r="B3" t="n">
        <v>3.28872747590446002</v>
      </c>
    </row>
    <row r="4" spans="1:2">
      <c r="A4" t="n">
        <v>-0.149713316397079961</v>
      </c>
      <c r="B4" t="n">
        <v>3.47730129906412033</v>
      </c>
    </row>
    <row r="5" spans="1:2">
      <c r="A5" t="n">
        <v>0.686380197446698848</v>
      </c>
      <c r="B5" t="n">
        <v>3.82651208269310992</v>
      </c>
    </row>
    <row r="6" spans="1:2">
      <c r="A6" t="n">
        <v>0.734616361706916976</v>
      </c>
      <c r="B6" t="n">
        <v>4.4481072775527295</v>
      </c>
    </row>
    <row r="7" spans="1:2">
      <c r="A7" t="n">
        <v>0.718537640286844947</v>
      </c>
      <c r="B7" t="n">
        <v>4.49699678726079011</v>
      </c>
    </row>
    <row r="8" spans="1:2">
      <c r="A8" t="n">
        <v>1.58678859697077002</v>
      </c>
      <c r="B8" t="n">
        <v>4.86017600223495005</v>
      </c>
    </row>
    <row r="9" spans="1:2">
      <c r="A9" t="n">
        <v>1.95659918963243999</v>
      </c>
      <c r="B9" t="n">
        <v>5.04176560972203003</v>
      </c>
    </row>
    <row r="10" spans="1:2">
      <c r="A10" t="n">
        <v>1.98875663247259009</v>
      </c>
      <c r="B10" t="n">
        <v>5.86590305908646137</v>
      </c>
    </row>
    <row r="11" spans="1:2">
      <c r="A11" t="n">
        <v>2.96955863909702025</v>
      </c>
      <c r="B11" t="n">
        <v>5.87987149043162027</v>
      </c>
    </row>
    <row r="12" spans="1:2">
      <c r="A12" t="n">
        <v>2.98563736051709014</v>
      </c>
      <c r="B12" t="n">
        <v>6.63416678307026064</v>
      </c>
    </row>
    <row r="13" spans="1:2">
      <c r="A13" t="n">
        <v>3.08210968903753013</v>
      </c>
      <c r="B13" t="n">
        <v>7.34655678167342074</v>
      </c>
    </row>
    <row r="14" spans="1:2">
      <c r="A14" t="n">
        <v>3.70917982442035976</v>
      </c>
      <c r="B14" t="n">
        <v>6.87163011593797979</v>
      </c>
    </row>
    <row r="15" spans="1:2">
      <c r="A15" t="n">
        <v>4.33624995980320005</v>
      </c>
      <c r="B15" t="n">
        <v>7.3535409973460002</v>
      </c>
    </row>
    <row r="16" spans="1:2">
      <c r="A16" t="n">
        <v>3.98251808856159997</v>
      </c>
      <c r="B16" t="n">
        <v>8.35926805419751062</v>
      </c>
    </row>
    <row r="17" spans="1:2">
      <c r="A17" t="n">
        <v>4.70606055246487021</v>
      </c>
      <c r="B17" t="n">
        <v>7.46528844810727676</v>
      </c>
    </row>
    <row r="18" spans="1:2">
      <c r="A18" t="n">
        <v>4.80253288098530984</v>
      </c>
      <c r="B18" t="n">
        <v>7.75164129068305918</v>
      </c>
    </row>
    <row r="19" spans="1:2">
      <c r="A19" t="n">
        <v>5.22057963790719004</v>
      </c>
      <c r="B19" t="n">
        <v>9.1135633468361501</v>
      </c>
    </row>
    <row r="20" spans="1:2">
      <c r="A20" t="n">
        <v>5.8958859375502497</v>
      </c>
      <c r="B20" t="n">
        <v>8.30339432881688033</v>
      </c>
    </row>
    <row r="21" spans="1:2">
      <c r="A21" t="n">
        <v>5.78333488760973946</v>
      </c>
      <c r="B21" t="n">
        <v>9.05070540578292793</v>
      </c>
    </row>
    <row r="22" spans="1:2">
      <c r="A22" t="n">
        <v>6.21746036595170004</v>
      </c>
      <c r="B22" t="n">
        <v>10.0215113842715002</v>
      </c>
    </row>
    <row r="23" spans="1:2">
      <c r="A23" t="n">
        <v>9.91556629256841937</v>
      </c>
      <c r="B23" t="n">
        <v>9.07165805280066806</v>
      </c>
    </row>
    <row r="24" spans="1:2">
      <c r="A24" t="n">
        <v>8.45240264334180047</v>
      </c>
      <c r="B24" t="n">
        <v>9.66531638496996948</v>
      </c>
    </row>
    <row r="25" spans="1:2">
      <c r="A25" t="n">
        <v>7.74493890085859871</v>
      </c>
      <c r="B25" t="n">
        <v>10.6431065791311994</v>
      </c>
    </row>
    <row r="26" spans="1:2">
      <c r="A26" t="n">
        <v>9.03123661446441695</v>
      </c>
      <c r="B26" t="n">
        <v>9.79103226707641028</v>
      </c>
    </row>
    <row r="27" spans="1:2">
      <c r="A27" t="n">
        <v>9.32065360002572874</v>
      </c>
      <c r="B27" t="n">
        <v>10.2659589328118006</v>
      </c>
    </row>
    <row r="28" spans="1:2">
      <c r="A28" t="n">
        <v>9.38496848570602005</v>
      </c>
      <c r="B28" t="n">
        <v>11.7047073613632993</v>
      </c>
    </row>
    <row r="29" spans="1:2">
      <c r="A29" t="n">
        <v>9.99595989966878129</v>
      </c>
      <c r="B29" t="n">
        <v>10.4126274619359993</v>
      </c>
    </row>
    <row r="30" spans="1:2">
      <c r="A30" t="n">
        <v>10.3336130494903013</v>
      </c>
      <c r="B30" t="n">
        <v>10.9154909903618016</v>
      </c>
    </row>
    <row r="31" spans="1:2">
      <c r="A31" t="n">
        <v>9.72262163552755077</v>
      </c>
      <c r="B31" t="n">
        <v>11.3066070680263007</v>
      </c>
    </row>
    <row r="32" spans="1:2">
      <c r="A32" t="n">
        <v>10.3496917709104004</v>
      </c>
      <c r="B32" t="n">
        <v>11.1599385389020984</v>
      </c>
    </row>
    <row r="33" spans="1:2">
      <c r="A33" t="n">
        <v>11.1857852847542016</v>
      </c>
      <c r="B33" t="n">
        <v>11.5720072635843003</v>
      </c>
    </row>
    <row r="34" spans="1:2">
      <c r="A34" t="n">
        <v>10.6873449207319027</v>
      </c>
      <c r="B34" t="n">
        <v>12.0189970666293995</v>
      </c>
    </row>
    <row r="35" spans="1:2">
      <c r="A35" t="n">
        <v>15.9772442679358022</v>
      </c>
      <c r="B35" t="n">
        <v>11.166922754574701</v>
      </c>
    </row>
    <row r="36" spans="1:2">
      <c r="A36" t="n">
        <v>12.6650276554008006</v>
      </c>
      <c r="B36" t="n">
        <v>12.0609023606648993</v>
      </c>
    </row>
    <row r="37" spans="1:2">
      <c r="A37" t="n">
        <v>10.6069513136315017</v>
      </c>
      <c r="B37" t="n">
        <v>12.0888392233551993</v>
      </c>
    </row>
    <row r="38" spans="1:2">
      <c r="A38" t="n">
        <v>12.3756106698395012</v>
      </c>
      <c r="B38" t="n">
        <v>14.3307724542534007</v>
      </c>
    </row>
    <row r="39" spans="1:2">
      <c r="A39" t="n">
        <v>13.9513253690067014</v>
      </c>
      <c r="B39" t="n">
        <v>14.9034781394048998</v>
      </c>
    </row>
    <row r="40" spans="1:2">
      <c r="A40" t="n">
        <v>13.9834828118468</v>
      </c>
      <c r="B40" t="n">
        <v>13.8418773571728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"/>
  <sheetViews>
    <sheetView view="normal" zoomScale="80" workbookViewId="0">
      <selection activeCell="B40" sqref="A1:B40"/>
    </sheetView>
  </sheetViews>
  <sheetFormatPr baseColWidth="9" defaultColWidth="10.000000" defaultRowHeight="15.40"/>
  <sheetData>
    <row r="1" spans="1:2">
      <c r="A1" t="s">
        <v>98</v>
      </c>
      <c r="B1" t="s">
        <v>97</v>
      </c>
    </row>
    <row r="2" spans="1:2">
      <c r="A2" t="n">
        <v>0.550914932253107992</v>
      </c>
      <c r="B2" t="n">
        <v>0.107546226324082994</v>
      </c>
    </row>
    <row r="3" spans="1:2">
      <c r="A3" t="n">
        <v>0.641709735996648067</v>
      </c>
      <c r="B3" t="n">
        <v>0.0753887834839370008</v>
      </c>
    </row>
    <row r="4" spans="1:2">
      <c r="A4" t="n">
        <v>0.529962285235368036</v>
      </c>
      <c r="B4" t="n">
        <v>0.0110738978036470015</v>
      </c>
    </row>
    <row r="5" spans="1:2">
      <c r="A5" t="n">
        <v>1.48679983237881981</v>
      </c>
      <c r="B5" t="n">
        <v>0.975797183008006641</v>
      </c>
    </row>
    <row r="6" spans="1:2">
      <c r="A6" t="n">
        <v>1.57061042044977999</v>
      </c>
      <c r="B6" t="n">
        <v>0.991875904428080091</v>
      </c>
    </row>
    <row r="7" spans="1:2">
      <c r="A7" t="n">
        <v>1.9756949294594202</v>
      </c>
      <c r="B7" t="n">
        <v>0.798931247387207666</v>
      </c>
    </row>
    <row r="8" spans="1:2">
      <c r="A8" t="n">
        <v>2.6671322810448399</v>
      </c>
      <c r="B8" t="n">
        <v>2.19778001093352948</v>
      </c>
    </row>
    <row r="9" spans="1:2">
      <c r="A9" t="n">
        <v>2.52046375192065986</v>
      </c>
      <c r="B9" t="n">
        <v>1.97267791105250883</v>
      </c>
    </row>
    <row r="10" spans="1:2">
      <c r="A10" t="n">
        <v>2.93253247660287997</v>
      </c>
      <c r="B10" t="n">
        <v>1.95659918963243999</v>
      </c>
    </row>
    <row r="11" spans="1:2">
      <c r="A11" t="n">
        <v>3.379522279648</v>
      </c>
      <c r="B11" t="n">
        <v>3.30721178891854972</v>
      </c>
    </row>
    <row r="12" spans="1:2">
      <c r="A12" t="n">
        <v>3.95921218047212875</v>
      </c>
      <c r="B12" t="n">
        <v>3.83780959578094016</v>
      </c>
    </row>
    <row r="13" spans="1:2">
      <c r="A13" t="n">
        <v>4.48302835591563031</v>
      </c>
      <c r="B13" t="n">
        <v>3.32329051033862033</v>
      </c>
    </row>
    <row r="14" spans="1:2">
      <c r="A14" t="n">
        <v>4.43413884620756971</v>
      </c>
      <c r="B14" t="n">
        <v>3.80565215294079984</v>
      </c>
    </row>
    <row r="15" spans="1:2">
      <c r="A15" t="n">
        <v>4.81827070819946979</v>
      </c>
      <c r="B15" t="n">
        <v>4.99547753802618022</v>
      </c>
    </row>
    <row r="16" spans="1:2">
      <c r="A16" t="n">
        <v>5.68431345159939028</v>
      </c>
      <c r="B16" t="n">
        <v>4.40056484548348958</v>
      </c>
    </row>
    <row r="17" spans="1:2">
      <c r="A17" t="n">
        <v>5.41192904036876943</v>
      </c>
      <c r="B17" t="n">
        <v>5.05979242370646976</v>
      </c>
    </row>
    <row r="18" spans="1:2">
      <c r="A18" t="n">
        <v>5.69828188294455007</v>
      </c>
      <c r="B18" t="n">
        <v>4.97939881660610961</v>
      </c>
    </row>
    <row r="19" spans="1:2">
      <c r="A19" t="n">
        <v>6.85067746892024054</v>
      </c>
      <c r="B19" t="n">
        <v>5.42960301636813991</v>
      </c>
    </row>
    <row r="20" spans="1:2">
      <c r="A20" t="n">
        <v>6.16622433300740003</v>
      </c>
      <c r="B20" t="n">
        <v>6.50687735151301005</v>
      </c>
    </row>
    <row r="21" spans="1:2">
      <c r="A21" t="n">
        <v>6.88559854728313958</v>
      </c>
      <c r="B21" t="n">
        <v>6.61942840145351941</v>
      </c>
    </row>
    <row r="22" spans="1:2">
      <c r="A22" t="n">
        <v>8.09386785863948077</v>
      </c>
      <c r="B22" t="n">
        <v>7.08571132263561942</v>
      </c>
    </row>
    <row r="23" spans="1:2">
      <c r="A23" t="n">
        <v>7.10909344880569982</v>
      </c>
      <c r="B23" t="n">
        <v>7.021396436955329</v>
      </c>
    </row>
    <row r="24" spans="1:2">
      <c r="A24" t="n">
        <v>8.19164687805558955</v>
      </c>
      <c r="B24" t="n">
        <v>7.19826237257612966</v>
      </c>
    </row>
    <row r="25" spans="1:2">
      <c r="A25" t="n">
        <v>8.71546305349908934</v>
      </c>
      <c r="B25" t="n">
        <v>7.74493890085859871</v>
      </c>
    </row>
    <row r="26" spans="1:2">
      <c r="A26" t="n">
        <v>8.100852074312062</v>
      </c>
      <c r="B26" t="n">
        <v>7.66454529375824034</v>
      </c>
    </row>
    <row r="27" spans="1:2">
      <c r="A27" t="n">
        <v>8.50593658332170044</v>
      </c>
      <c r="B27" t="n">
        <v>8.59711113612246081</v>
      </c>
    </row>
    <row r="28" spans="1:2">
      <c r="A28" t="n">
        <v>10.0983377566699026</v>
      </c>
      <c r="B28" t="n">
        <v>8.45240264334180047</v>
      </c>
    </row>
    <row r="29" spans="1:2">
      <c r="A29" t="n">
        <v>8.82022628858779001</v>
      </c>
      <c r="B29" t="n">
        <v>7.13394748689584013</v>
      </c>
    </row>
    <row r="30" spans="1:2">
      <c r="A30" t="n">
        <v>9.21134236625226954</v>
      </c>
      <c r="B30" t="n">
        <v>7.98611972215969956</v>
      </c>
    </row>
    <row r="31" spans="1:2">
      <c r="A31" t="n">
        <v>10.3078642268472969</v>
      </c>
      <c r="B31" t="n">
        <v>8.32377287198121962</v>
      </c>
    </row>
    <row r="32" spans="1:2">
      <c r="A32" t="n">
        <v>9.59547422824416785</v>
      </c>
      <c r="B32" t="n">
        <v>9.11163022156478064</v>
      </c>
    </row>
    <row r="33" spans="1:2">
      <c r="A33" t="n">
        <v>9.66531638496996948</v>
      </c>
      <c r="B33" t="n">
        <v>10.0281173425088994</v>
      </c>
    </row>
    <row r="34" spans="1:2">
      <c r="A34" t="n">
        <v>10.2799273641570004</v>
      </c>
      <c r="B34" t="n">
        <v>12.8418935910216003</v>
      </c>
    </row>
    <row r="35" spans="1:2">
      <c r="A35" t="n">
        <v>10.3358010895376005</v>
      </c>
      <c r="B35" t="n">
        <v>10.5908725922115003</v>
      </c>
    </row>
    <row r="36" spans="1:2">
      <c r="A36" t="n">
        <v>10.6989803045117995</v>
      </c>
      <c r="B36" t="n">
        <v>10.7195023635719995</v>
      </c>
    </row>
    <row r="37" spans="1:2">
      <c r="A37" t="n">
        <v>10.9294594217068983</v>
      </c>
      <c r="B37" t="n">
        <v>10.7034236421520017</v>
      </c>
    </row>
    <row r="38" spans="1:2">
      <c r="A38" t="n">
        <v>12.5497974577455</v>
      </c>
      <c r="B38" t="n">
        <v>13.999561533266899</v>
      </c>
    </row>
    <row r="39" spans="1:2">
      <c r="A39" t="n">
        <v>12.8501187316664005</v>
      </c>
      <c r="B39" t="n">
        <v>14.0477976975271002</v>
      </c>
    </row>
    <row r="40" spans="1:2">
      <c r="A40" t="n">
        <v>13.1364715742422007</v>
      </c>
      <c r="B40" t="n">
        <v>10.1567471138695016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"/>
  <sheetViews>
    <sheetView view="normal" zoomScale="80" workbookViewId="0">
      <selection activeCell="A1" sqref="A1:B1"/>
    </sheetView>
  </sheetViews>
  <sheetFormatPr baseColWidth="9" defaultColWidth="10.000000" defaultRowHeight="15.40"/>
  <sheetData>
    <row r="1" spans="1:2">
      <c r="A1" t="s">
        <v>98</v>
      </c>
      <c r="B1" t="s">
        <v>97</v>
      </c>
    </row>
    <row r="2" spans="1:2">
      <c r="A2" t="n">
        <v>-0.398938399217768023</v>
      </c>
      <c r="B2" t="n">
        <v>0.0593100620638649989</v>
      </c>
    </row>
    <row r="3" spans="1:2">
      <c r="A3" t="n">
        <v>-0.287190948456488027</v>
      </c>
      <c r="B3" t="n">
        <v>-0.214028202077370899</v>
      </c>
    </row>
    <row r="4" spans="1:2">
      <c r="A4" t="n">
        <v>-0.224333007403269002</v>
      </c>
      <c r="B4" t="n">
        <v>-0.181870759237225048</v>
      </c>
    </row>
    <row r="5" spans="1:2">
      <c r="A5" t="n">
        <v>0.45313591283698802</v>
      </c>
      <c r="B5" t="n">
        <v>0.798931247387207666</v>
      </c>
    </row>
    <row r="6" spans="1:2">
      <c r="A6" t="n">
        <v>0.52297806956278805</v>
      </c>
      <c r="B6" t="n">
        <v>0.605986590346335952</v>
      </c>
    </row>
    <row r="7" spans="1:2">
      <c r="A7" t="n">
        <v>0.655678167341807949</v>
      </c>
      <c r="B7" t="n">
        <v>0.236175997684663974</v>
      </c>
    </row>
    <row r="8" spans="1:2">
      <c r="A8" t="n">
        <v>1.81505796899008018</v>
      </c>
      <c r="B8" t="n">
        <v>1.63502476123099001</v>
      </c>
    </row>
    <row r="9" spans="1:2">
      <c r="A9" t="n">
        <v>2.19220561530939984</v>
      </c>
      <c r="B9" t="n">
        <v>2.14954384667331011</v>
      </c>
    </row>
    <row r="10" spans="1:2">
      <c r="A10" t="n">
        <v>2.59729012431904005</v>
      </c>
      <c r="B10" t="n">
        <v>1.76365453259156997</v>
      </c>
    </row>
    <row r="11" spans="1:2">
      <c r="A11" t="n">
        <v>2.20617404665456007</v>
      </c>
      <c r="B11" t="n">
        <v>2.6158267678554199</v>
      </c>
    </row>
    <row r="12" spans="1:2">
      <c r="A12" t="n">
        <v>2.65316384969968011</v>
      </c>
      <c r="B12" t="n">
        <v>2.72837781779593014</v>
      </c>
    </row>
    <row r="13" spans="1:2">
      <c r="A13" t="n">
        <v>3.35158541695767997</v>
      </c>
      <c r="B13" t="n">
        <v>3.17858201755795955</v>
      </c>
    </row>
    <row r="14" spans="1:2">
      <c r="A14" t="n">
        <v>4.0779438469059901</v>
      </c>
      <c r="B14" t="n">
        <v>4.73821799530500964</v>
      </c>
    </row>
    <row r="15" spans="1:2">
      <c r="A15" t="n">
        <v>4.39921776784466978</v>
      </c>
      <c r="B15" t="n">
        <v>3.70917982442035976</v>
      </c>
    </row>
    <row r="16" spans="1:2">
      <c r="A16" t="n">
        <v>5.4538343344042497</v>
      </c>
      <c r="B16" t="n">
        <v>4.57743078110428758</v>
      </c>
    </row>
    <row r="17" spans="1:2">
      <c r="A17" t="n">
        <v>5.05573404106718982</v>
      </c>
      <c r="B17" t="n">
        <v>4.59350950252435997</v>
      </c>
    </row>
    <row r="18" spans="1:2">
      <c r="A18" t="n">
        <v>5.20240257019136987</v>
      </c>
      <c r="B18" t="n">
        <v>4.81861160240537956</v>
      </c>
    </row>
    <row r="19" spans="1:2">
      <c r="A19" t="n">
        <v>6.31987707780416041</v>
      </c>
      <c r="B19" t="n">
        <v>5.68686255908929983</v>
      </c>
    </row>
    <row r="20" spans="1:2">
      <c r="A20" t="n">
        <v>5.81701354937840875</v>
      </c>
      <c r="B20" t="n">
        <v>4.96332009518603012</v>
      </c>
    </row>
    <row r="21" spans="1:2">
      <c r="A21" t="n">
        <v>6.20812962704288029</v>
      </c>
      <c r="B21" t="n">
        <v>7.8092537865388989</v>
      </c>
    </row>
    <row r="22" spans="1:2">
      <c r="A22" t="n">
        <v>7.12306188015085961</v>
      </c>
      <c r="B22" t="n">
        <v>7.26257725825642009</v>
      </c>
    </row>
    <row r="23" spans="1:2">
      <c r="A23" t="n">
        <v>6.69702472412348015</v>
      </c>
      <c r="B23" t="n">
        <v>6.33001141589221028</v>
      </c>
    </row>
    <row r="24" spans="1:2">
      <c r="A24" t="n">
        <v>7.31163570331051993</v>
      </c>
      <c r="B24" t="n">
        <v>7.51983680097758711</v>
      </c>
    </row>
    <row r="25" spans="1:2">
      <c r="A25" t="n">
        <v>8.17767844671043775</v>
      </c>
      <c r="B25" t="n">
        <v>8.38808775766150916</v>
      </c>
    </row>
    <row r="26" spans="1:2">
      <c r="A26" t="n">
        <v>7.63290962424919783</v>
      </c>
      <c r="B26" t="n">
        <v>7.77709634369874969</v>
      </c>
    </row>
    <row r="27" spans="1:2">
      <c r="A27" t="n">
        <v>7.80751501606369924</v>
      </c>
      <c r="B27" t="n">
        <v>8.03435588641990961</v>
      </c>
    </row>
    <row r="28" spans="1:2">
      <c r="A28" t="n">
        <v>9.61642687526190798</v>
      </c>
      <c r="B28" t="n">
        <v>8.87044940026368955</v>
      </c>
    </row>
    <row r="29" spans="1:2">
      <c r="A29" t="n">
        <v>8.30339432881688033</v>
      </c>
      <c r="B29" t="n">
        <v>10.0924322281891996</v>
      </c>
    </row>
    <row r="30" spans="1:2">
      <c r="A30" t="n">
        <v>8.67355775946360907</v>
      </c>
      <c r="B30" t="n">
        <v>10.7355810849920967</v>
      </c>
    </row>
    <row r="31" spans="1:2">
      <c r="A31" t="n">
        <v>9.63737952227964811</v>
      </c>
      <c r="B31" t="n">
        <v>10.3336130494903013</v>
      </c>
    </row>
    <row r="32" spans="1:2">
      <c r="A32" t="n">
        <v>8.31736276016203568</v>
      </c>
      <c r="B32" t="n">
        <v>9.35281104286586995</v>
      </c>
    </row>
    <row r="33" spans="1:2">
      <c r="A33" t="n">
        <v>8.77133677887973029</v>
      </c>
      <c r="B33" t="n">
        <v>11.3948086632151</v>
      </c>
    </row>
    <row r="34" spans="1:2">
      <c r="A34" t="n">
        <v>9.09959491549098942</v>
      </c>
      <c r="B34" t="n">
        <v>11.5073597131555996</v>
      </c>
    </row>
    <row r="35" spans="1:2">
      <c r="A35" t="n">
        <v>9.83293756111189055</v>
      </c>
      <c r="B35" t="n">
        <v>11.1053916776538006</v>
      </c>
    </row>
    <row r="36" spans="1:2">
      <c r="A36" t="n">
        <v>9.81198491409415041</v>
      </c>
      <c r="B36" t="n">
        <v>11.0249980705533996</v>
      </c>
    </row>
    <row r="37" spans="1:2">
      <c r="A37" t="n">
        <v>10.3707221679004995</v>
      </c>
      <c r="B37" t="n">
        <v>12.1826660127987001</v>
      </c>
    </row>
    <row r="38" spans="1:2">
      <c r="A38" t="n">
        <v>12.5078921637100002</v>
      </c>
      <c r="B38" t="n">
        <v>16.0415591536160989</v>
      </c>
    </row>
    <row r="39" spans="1:2">
      <c r="A39" t="n">
        <v>13.1783768682776969</v>
      </c>
      <c r="B39" t="n">
        <v>13.8226955976460992</v>
      </c>
    </row>
    <row r="40" spans="1:2">
      <c r="A40" t="n">
        <v>12.2564603994971026</v>
      </c>
      <c r="B40" t="n">
        <v>14.2407423545680007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C40"/>
  <sheetViews>
    <sheetView tabSelected="1" view="normal" zoomScale="80" workbookViewId="0">
      <selection activeCell="A1" sqref="A1:B40"/>
    </sheetView>
  </sheetViews>
  <sheetFormatPr baseColWidth="9" defaultColWidth="10.000000" defaultRowHeight="15.40"/>
  <cols>
    <col min="1" max="1" width="23.901786" customWidth="1"/>
    <col min="2" max="2" width="17.705357" customWidth="1"/>
  </cols>
  <sheetData>
    <row r="1" spans="1:3">
      <c r="A1" t="s">
        <v>98</v>
      </c>
      <c r="B1" t="s">
        <v>97</v>
      </c>
    </row>
    <row r="2" spans="1:3">
      <c r="A2" t="n">
        <v>-0.859896633608046201</v>
      </c>
      <c r="B2" t="n">
        <v>0.187939833424445997</v>
      </c>
    </row>
    <row r="3" spans="1:3">
      <c r="A3" t="n">
        <v>-0.224333007403269002</v>
      </c>
      <c r="B3" t="n">
        <v>0.187939833424445997</v>
      </c>
    </row>
    <row r="4" spans="1:3">
      <c r="A4" t="n">
        <v>-0.245285654421009003</v>
      </c>
      <c r="B4" t="n">
        <v>0.204018554844518984</v>
      </c>
    </row>
    <row r="5" spans="1:3">
      <c r="A5" t="n">
        <v>1.89188434138846002</v>
      </c>
      <c r="B5" t="n">
        <v>1.10442695436859006</v>
      </c>
    </row>
    <row r="6" spans="1:3">
      <c r="A6" t="n">
        <v>2.12236345858359998</v>
      </c>
      <c r="B6" t="n">
        <v>1.16874184004888004</v>
      </c>
    </row>
    <row r="7" spans="1:3">
      <c r="A7" t="n">
        <v>2.03156865484006</v>
      </c>
      <c r="B7" t="n">
        <v>1.24913544714923996</v>
      </c>
    </row>
    <row r="8" spans="1:3">
      <c r="A8" t="n">
        <v>3.33063276993993984</v>
      </c>
      <c r="B8" t="n">
        <v>2.35856722513425998</v>
      </c>
    </row>
    <row r="9" spans="1:3">
      <c r="A9" t="n">
        <v>3.58904874982540045</v>
      </c>
      <c r="B9" t="n">
        <v>2.10130768241310006</v>
      </c>
    </row>
    <row r="10" spans="1:3">
      <c r="A10" t="n">
        <v>3.35158541695767997</v>
      </c>
      <c r="B10" t="n">
        <v>2.21385873235360009</v>
      </c>
    </row>
    <row r="11" spans="1:3">
      <c r="A11" t="n">
        <v>4.65064953205754961</v>
      </c>
      <c r="B11" t="n">
        <v>3.24289690323825974</v>
      </c>
    </row>
    <row r="12" spans="1:3">
      <c r="A12" t="n">
        <v>4.99287610001397031</v>
      </c>
      <c r="B12" t="n">
        <v>3.59662877447984908</v>
      </c>
    </row>
    <row r="13" spans="1:3">
      <c r="A13" t="n">
        <v>4.71350747311077001</v>
      </c>
      <c r="B13" t="n">
        <v>3.08210968903753013</v>
      </c>
    </row>
    <row r="14" spans="1:3">
      <c r="A14" t="n">
        <v>5.73320296130745</v>
      </c>
      <c r="B14" t="n">
        <v>4.60958822394442969</v>
      </c>
    </row>
    <row r="15" spans="1:3">
      <c r="A15" t="n">
        <v>6.07542952926386004</v>
      </c>
      <c r="B15" t="n">
        <v>4.36840740264334038</v>
      </c>
    </row>
    <row r="16" spans="1:3">
      <c r="A16" t="n">
        <v>5.94971364715741924</v>
      </c>
      <c r="B16" t="n">
        <v>4.06291169566195975</v>
      </c>
    </row>
    <row r="17" spans="1:3">
      <c r="A17" t="n">
        <v>6.96940913535410012</v>
      </c>
      <c r="B17" t="n">
        <v>7.55199424381772921</v>
      </c>
    </row>
    <row r="18" spans="1:3">
      <c r="A18" t="n">
        <v>7.6748149182846781</v>
      </c>
      <c r="B18" t="n">
        <v>5.92804338039039003</v>
      </c>
    </row>
    <row r="19" spans="1:3">
      <c r="A19" t="n">
        <v>7.10210923313312037</v>
      </c>
      <c r="B19" t="n">
        <v>5.6547051162491595</v>
      </c>
    </row>
    <row r="20" spans="1:3">
      <c r="A20" t="n">
        <v>8.03799413325883982</v>
      </c>
      <c r="B20" t="n">
        <v>6.90884538701483031</v>
      </c>
    </row>
    <row r="21" spans="1:3">
      <c r="A21" t="n">
        <v>8.31736276016203568</v>
      </c>
      <c r="B21" t="n">
        <v>6.52295607293308066</v>
      </c>
    </row>
    <row r="22" spans="1:3">
      <c r="A22" t="n">
        <v>8.05196256460400051</v>
      </c>
      <c r="B22" t="n">
        <v>6.12098803743126041</v>
      </c>
    </row>
    <row r="23" spans="1:3">
      <c r="A23" t="n">
        <v>8.79927364157004988</v>
      </c>
      <c r="B23" t="n">
        <v>6.97316027269511896</v>
      </c>
    </row>
    <row r="24" spans="1:3">
      <c r="A24" t="n">
        <v>9.05070540578292793</v>
      </c>
      <c r="B24" t="n">
        <v>7.24649853683635037</v>
      </c>
    </row>
    <row r="25" spans="1:3">
      <c r="A25" t="n">
        <v>8.7364157005168277</v>
      </c>
      <c r="B25" t="n">
        <v>7.69670273659838688</v>
      </c>
    </row>
    <row r="26" spans="1:3">
      <c r="A26" t="n">
        <v>8.72244726917167057</v>
      </c>
      <c r="B26" t="n">
        <v>8.30769415056115079</v>
      </c>
    </row>
    <row r="27" spans="1:3">
      <c r="A27" t="n">
        <v>8.86911579829584973</v>
      </c>
      <c r="B27" t="n">
        <v>8.38808775766150916</v>
      </c>
    </row>
    <row r="28" spans="1:3">
      <c r="A28" t="n">
        <v>8.64562089677328949</v>
      </c>
      <c r="B28" t="n">
        <v>8.17906437920057172</v>
      </c>
    </row>
    <row r="29" spans="1:3">
      <c r="A29" t="n">
        <v>8.75736834753456961</v>
      </c>
      <c r="B29" t="n">
        <v>8.14690693636041985</v>
      </c>
    </row>
    <row r="30" spans="1:3">
      <c r="A30" t="n">
        <v>8.75736834753456961</v>
      </c>
      <c r="B30" t="n">
        <v>9.03123661446441695</v>
      </c>
    </row>
    <row r="31" spans="1:3">
      <c r="A31" t="n">
        <v>8.88308422964101041</v>
      </c>
      <c r="B31" t="n">
        <v>8.16298565778049934</v>
      </c>
    </row>
    <row r="32" spans="1:3">
      <c r="A32" t="n">
        <v>9.86087442380221013</v>
      </c>
      <c r="B32" t="n">
        <v>9.54575569990674921</v>
      </c>
    </row>
    <row r="33" spans="1:3">
      <c r="A33" t="n">
        <v>9.88881128649252794</v>
      </c>
      <c r="B33" t="n">
        <v>9.56183442132681982</v>
      </c>
    </row>
    <row r="34" spans="1:3">
      <c r="A34" t="n">
        <v>10.398659030590899</v>
      </c>
      <c r="B34" t="n">
        <v>11.0249980705533996</v>
      </c>
    </row>
    <row r="35" spans="1:3">
      <c r="A35" t="n">
        <v>10.3427853052101995</v>
      </c>
      <c r="B35" t="n">
        <v>10.5908725922115003</v>
      </c>
    </row>
    <row r="36" spans="1:3">
      <c r="A36" t="n">
        <v>10.1891325604135012</v>
      </c>
      <c r="B36" t="n">
        <v>11.5716745988359015</v>
      </c>
    </row>
    <row r="37" spans="1:3">
      <c r="A37" t="n">
        <v>9.72119011035061042</v>
      </c>
      <c r="B37" t="n">
        <v>10.2371407209699008</v>
      </c>
    </row>
    <row r="38" spans="1:3">
      <c r="A38" t="n">
        <v>11.4672440284955997</v>
      </c>
      <c r="B38" t="n">
        <v>13.0509169694826017</v>
      </c>
    </row>
    <row r="39" spans="1:3">
      <c r="A39" t="n">
        <v>11.7605810867440006</v>
      </c>
      <c r="B39" t="n">
        <v>14.5140806187091993</v>
      </c>
    </row>
    <row r="40" spans="1:3">
      <c r="A40" t="n">
        <v>11.8932811845229995</v>
      </c>
      <c r="B40" t="n">
        <v>13.5011211692446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F48"/>
  <sheetViews>
    <sheetView view="normal" zoomScale="80" workbookViewId="0">
      <selection activeCell="F46" sqref="C4:F46"/>
    </sheetView>
  </sheetViews>
  <sheetFormatPr baseColWidth="9" defaultColWidth="10.000000" defaultRowHeight="15.40"/>
  <sheetData>
    <row r="1" spans="1:2">
      <c r="A1" t="s">
        <v>98</v>
      </c>
      <c r="B1" t="s">
        <v>97</v>
      </c>
    </row>
    <row r="2" spans="2:2">
      <c r="B2" s="57"/>
    </row>
    <row r="3" spans="2:2">
      <c r="B3" s="57"/>
    </row>
    <row r="4" spans="1:6">
      <c r="A4" t="n">
        <v>-0.573543791032267158</v>
      </c>
      <c r="B4" s="57" t="n">
        <v>-0.225080385852089027</v>
      </c>
      <c r="C4">
        <f>AVERAGE(A4:A9)</f>
        <v>-0.49206127485216804</v>
      </c>
      <c r="D4">
        <f>AVERAGE(B4:B9)</f>
        <v>-0.0428724544480170078</v>
      </c>
      <c r="E4">
        <f>STDEV(A4:A9)</f>
        <v>0.200711663659597983</v>
      </c>
      <c r="F4">
        <f>STDEV(B4:B9)</f>
        <v>0.257569449961370012</v>
      </c>
    </row>
    <row r="5" spans="1:2">
      <c r="A5" t="n">
        <v>-0.238301438748428973</v>
      </c>
      <c r="B5" s="57" t="n">
        <v>-0.257234726688102988</v>
      </c>
    </row>
    <row r="6" spans="1:2">
      <c r="A6" t="n">
        <v>-0.664338594775807145</v>
      </c>
      <c r="B6" s="57" t="n">
        <v>0</v>
      </c>
    </row>
    <row r="7" spans="1:2">
      <c r="A7" t="n">
        <v>-0.573543791032267158</v>
      </c>
      <c r="B7" s="57" t="n">
        <v>-0.192926045016078014</v>
      </c>
    </row>
    <row r="8" spans="1:2">
      <c r="A8" t="n">
        <v>-0.238301438748428973</v>
      </c>
      <c r="B8" s="57" t="n">
        <v>-0.0160771704180049957</v>
      </c>
    </row>
    <row r="9" spans="1:2">
      <c r="A9" t="n">
        <v>-0.664338594775807145</v>
      </c>
      <c r="B9" s="57" t="n">
        <v>0.434083601286172005</v>
      </c>
    </row>
    <row r="10" spans="1:6">
      <c r="A10" t="n">
        <v>-0.0636960469339289492</v>
      </c>
      <c r="B10" t="n">
        <v>0.707395498392283972</v>
      </c>
      <c r="C10">
        <f>AVERAGE(A10:A12)</f>
        <v>-0.0101503934441489996</v>
      </c>
      <c r="D10">
        <f>AVERAGE(B10:B12)</f>
        <v>0.659163987138263963</v>
      </c>
      <c r="E10">
        <f>STDEV(A10:A12)</f>
        <v>0.0927437923687759991</v>
      </c>
      <c r="F10">
        <f>STDEV(B10:B12)</f>
        <v>0.0482315112540189972</v>
      </c>
    </row>
    <row r="11" spans="1:2">
      <c r="A11" t="n">
        <v>-0.0636960469339289492</v>
      </c>
      <c r="B11" t="n">
        <v>0.610932475884245019</v>
      </c>
    </row>
    <row r="12" spans="1:2">
      <c r="A12" t="n">
        <v>0.0969409135354099938</v>
      </c>
      <c r="B12" t="n">
        <v>0.659163987138264051</v>
      </c>
    </row>
    <row r="13" spans="1:6">
      <c r="A13" t="n">
        <v>1.17251012711272984</v>
      </c>
      <c r="B13" t="n">
        <v>1.6077170418006399</v>
      </c>
      <c r="C13">
        <f>AVERAGE(A13:A15)</f>
        <v>1.36806816594496006</v>
      </c>
      <c r="D13">
        <f>AVERAGE(B13:B15)</f>
        <v>1.62379421221864995</v>
      </c>
      <c r="E13">
        <f>STDEV(A13:A15)</f>
        <v>0.228673076459627023</v>
      </c>
      <c r="F13">
        <f>STDEV(B13:B15)</f>
        <v>0.0579670623064980006</v>
      </c>
    </row>
    <row r="14" spans="1:2">
      <c r="A14" t="n">
        <v>1.31219444056432</v>
      </c>
      <c r="B14" t="n">
        <v>1.57556270096463003</v>
      </c>
    </row>
    <row r="15" spans="1:2">
      <c r="A15" t="n">
        <v>1.61949993015784006</v>
      </c>
      <c r="B15" t="n">
        <v>1.68810289389067991</v>
      </c>
    </row>
    <row r="16" spans="1:6">
      <c r="A16" t="n">
        <v>2.33188992876099999</v>
      </c>
      <c r="B16" t="n">
        <v>3.03858520900321993</v>
      </c>
      <c r="C16">
        <f>AVERAGE(A16:A18)</f>
        <v>2.60660241188248021</v>
      </c>
      <c r="D16">
        <f>AVERAGE(B16:B18)</f>
        <v>2.72775991425509012</v>
      </c>
      <c r="E16">
        <f>STDEV(A16:A18)</f>
        <v>0.383135849088249003</v>
      </c>
      <c r="F16">
        <f>STDEV(B16:B18)</f>
        <v>0.273469471000497011</v>
      </c>
    </row>
    <row r="17" spans="1:2">
      <c r="A17" t="n">
        <v>2.44363737952228011</v>
      </c>
      <c r="B17" t="n">
        <v>2.52411575562700863</v>
      </c>
    </row>
    <row r="18" spans="1:2">
      <c r="A18" t="n">
        <v>3.04427992736416009</v>
      </c>
      <c r="B18" t="n">
        <v>2.6205787781350498</v>
      </c>
    </row>
    <row r="19" spans="1:6">
      <c r="A19" t="n">
        <v>3.59603296549798035</v>
      </c>
      <c r="B19" t="n">
        <v>3.29581993569132026</v>
      </c>
      <c r="C19">
        <f>AVERAGE(A19:A21)</f>
        <v>3.94989989290868984</v>
      </c>
      <c r="D19">
        <f>AVERAGE(B19:B21)</f>
        <v>3.53161843515542007</v>
      </c>
      <c r="E19">
        <f>STDEV(A19:A21)</f>
        <v>0.582934511375755982</v>
      </c>
      <c r="F19">
        <f>STDEV(B19:B21)</f>
        <v>0.23316516524981501</v>
      </c>
    </row>
    <row r="20" spans="1:2">
      <c r="A20" t="n">
        <v>3.63095404386087095</v>
      </c>
      <c r="B20" t="n">
        <v>3.76205787781352008</v>
      </c>
    </row>
    <row r="21" spans="1:2">
      <c r="A21" t="n">
        <v>4.6227126693672318</v>
      </c>
      <c r="B21" t="n">
        <v>3.53697749196142031</v>
      </c>
    </row>
    <row r="22" spans="1:6">
      <c r="A22" t="n">
        <v>4.74842855147366993</v>
      </c>
      <c r="B22" t="n">
        <v>4.56591639871381982</v>
      </c>
      <c r="C22">
        <f>AVERAGE(A22:A24)</f>
        <v>5.1767937793919101</v>
      </c>
      <c r="D22">
        <f>AVERAGE(B22:B24)</f>
        <v>4.82851018220793016</v>
      </c>
      <c r="E22">
        <f>STDEV(A22:A24)</f>
        <v>0.50471932812436906</v>
      </c>
      <c r="F22">
        <f>STDEV(B22:B24)</f>
        <v>0.283219941301690969</v>
      </c>
    </row>
    <row r="23" spans="1:2">
      <c r="A23" t="n">
        <v>5.04874982539460948</v>
      </c>
      <c r="B23" t="n">
        <v>4.79099678456592937</v>
      </c>
    </row>
    <row r="24" spans="1:2">
      <c r="A24" t="n">
        <v>5.73320296130745</v>
      </c>
      <c r="B24" t="n">
        <v>5.12861736334405016</v>
      </c>
    </row>
    <row r="25" spans="1:6">
      <c r="A25" t="n">
        <v>5.72621874563486966</v>
      </c>
      <c r="B25" t="n">
        <v>5.96463022508037</v>
      </c>
      <c r="C25">
        <f>AVERAGE(A25:A27)</f>
        <v>6.14294361409880985</v>
      </c>
      <c r="D25">
        <f>AVERAGE(B25:B27)</f>
        <v>5.8360128617363296</v>
      </c>
      <c r="E25">
        <f>STDEV(A25:A27)</f>
        <v>0.599273923096181971</v>
      </c>
      <c r="F25">
        <f>STDEV(B25:B27)</f>
        <v>0.13736340426555298</v>
      </c>
    </row>
    <row r="26" spans="1:2">
      <c r="A26" t="n">
        <v>5.8728872747590497</v>
      </c>
      <c r="B26" t="n">
        <v>5.85209003215436052</v>
      </c>
    </row>
    <row r="27" spans="1:2">
      <c r="A27" t="n">
        <v>6.8297248219025013</v>
      </c>
      <c r="B27" t="n">
        <v>5.69131832797426984</v>
      </c>
    </row>
    <row r="28" spans="1:6">
      <c r="A28" t="n">
        <v>6.92750384131861985</v>
      </c>
      <c r="B28" t="n">
        <v>6.04501607717043044</v>
      </c>
      <c r="C28">
        <f>AVERAGE(A28:A30)</f>
        <v>7.3535409973460002</v>
      </c>
      <c r="D28">
        <f>AVERAGE(B28:B30)</f>
        <v>6.62379421221864018</v>
      </c>
      <c r="E28">
        <f>STDEV(A28:A30)</f>
        <v>0.696007841967606034</v>
      </c>
      <c r="F28">
        <f>STDEV(B28:B30)</f>
        <v>0.537083379051114029</v>
      </c>
    </row>
    <row r="29" spans="1:2">
      <c r="A29" t="n">
        <v>6.97639335102668046</v>
      </c>
      <c r="B29" t="n">
        <v>6.72025723472667025</v>
      </c>
    </row>
    <row r="30" spans="1:2">
      <c r="A30" t="n">
        <v>8.1567257996926994</v>
      </c>
      <c r="B30" t="n">
        <v>7.10610932475883139</v>
      </c>
    </row>
    <row r="31" spans="1:6">
      <c r="A31" t="n">
        <v>7.87735717278950176</v>
      </c>
      <c r="B31" t="n">
        <v>7.25080385852089737</v>
      </c>
      <c r="C31">
        <f>AVERAGE(A31:A33)</f>
        <v>8.31503468827117942</v>
      </c>
      <c r="D31">
        <f>AVERAGE(B31:B33)</f>
        <v>8.34405144694533973</v>
      </c>
      <c r="E31">
        <f>STDEV(A31:A33)</f>
        <v>0.613114429195815092</v>
      </c>
      <c r="F31">
        <f>STDEV(B31:B33)</f>
        <v>0.985440059210418973</v>
      </c>
    </row>
    <row r="32" spans="1:2">
      <c r="A32" t="n">
        <v>8.05196256460400051</v>
      </c>
      <c r="B32" t="n">
        <v>8.61736334405145676</v>
      </c>
    </row>
    <row r="33" spans="1:2">
      <c r="A33" t="n">
        <v>9.01578432742003066</v>
      </c>
      <c r="B33" t="n">
        <v>9.16398713826366773</v>
      </c>
    </row>
    <row r="34" spans="1:6">
      <c r="A34" t="n">
        <v>8.70149462215393044</v>
      </c>
      <c r="B34" t="n">
        <v>8.61736334405145676</v>
      </c>
      <c r="C34">
        <f>AVERAGE(A34:A36)</f>
        <v>8.95991060203938972</v>
      </c>
      <c r="D34">
        <f>AVERAGE(B34:B36)</f>
        <v>8.89603429796355982</v>
      </c>
      <c r="E34">
        <f>STDEV(A34:A36)</f>
        <v>0.417712154052401985</v>
      </c>
      <c r="F34">
        <f>STDEV(B34:B36)</f>
        <v>0.510771813823947962</v>
      </c>
    </row>
    <row r="35" spans="1:2">
      <c r="A35" t="n">
        <v>8.7364157005168277</v>
      </c>
      <c r="B35" t="n">
        <v>8.58520900321543756</v>
      </c>
    </row>
    <row r="36" spans="1:2">
      <c r="A36" t="n">
        <v>9.44182148344740924</v>
      </c>
      <c r="B36" t="n">
        <v>9.48553054662377981</v>
      </c>
    </row>
    <row r="37" spans="1:6">
      <c r="A37" t="n">
        <v>9.37197932672160761</v>
      </c>
      <c r="B37" t="n">
        <v>9.16398713826366773</v>
      </c>
      <c r="C37">
        <f>AVERAGE(A37:A39)</f>
        <v>9.50235135260976982</v>
      </c>
      <c r="D37">
        <f>AVERAGE(B37:B39)</f>
        <v>9.71061093247588047</v>
      </c>
      <c r="E37">
        <f>STDEV(A37:A39)</f>
        <v>0.116310434388385997</v>
      </c>
      <c r="F37">
        <f>STDEV(B37:B39)</f>
        <v>0.563389564885367911</v>
      </c>
    </row>
    <row r="38" spans="1:2">
      <c r="A38" t="n">
        <v>9.53960050286352867</v>
      </c>
      <c r="B38" t="n">
        <v>10.2893890675241</v>
      </c>
    </row>
    <row r="39" spans="1:2">
      <c r="A39" t="n">
        <v>9.59547422824416785</v>
      </c>
      <c r="B39" t="n">
        <v>9.6784565916398595</v>
      </c>
    </row>
    <row r="40" spans="1:6">
      <c r="A40" t="n">
        <v>10.2589747171392993</v>
      </c>
      <c r="B40" t="n">
        <v>10.2411575562700996</v>
      </c>
      <c r="C40">
        <f>AVERAGE(A40:A42)</f>
        <v>10.3497695208828002</v>
      </c>
      <c r="D40">
        <f>AVERAGE(B40:B42)</f>
        <v>10.9539121114683997</v>
      </c>
      <c r="E40">
        <f>STDEV(A40:A42)</f>
        <v>0.128213156521053007</v>
      </c>
      <c r="F40">
        <f>STDEV(B40:B42)</f>
        <v>0.635878681508956944</v>
      </c>
    </row>
    <row r="41" spans="1:2">
      <c r="A41" t="n">
        <v>10.4964380500070007</v>
      </c>
      <c r="B41" t="n">
        <v>11.1575562700964994</v>
      </c>
    </row>
    <row r="42" spans="1:2">
      <c r="A42" t="n">
        <v>10.2938957955022001</v>
      </c>
      <c r="B42" t="n">
        <v>11.4630225080386001</v>
      </c>
    </row>
    <row r="43" spans="1:6">
      <c r="A43" t="n">
        <v>12.5497974577455</v>
      </c>
      <c r="B43" t="n">
        <v>12.5884244372990004</v>
      </c>
      <c r="C43">
        <f>AVERAGE(A43:A45)</f>
        <v>12.6056711831261001</v>
      </c>
      <c r="D43">
        <f>AVERAGE(B43:B45)</f>
        <v>13.1832797427653006</v>
      </c>
      <c r="E43">
        <f>STDEV(A43:A45)</f>
        <v>0.366388519307268012</v>
      </c>
      <c r="F43">
        <f>STDEV(B43:B45)</f>
        <v>0.542113032157183028</v>
      </c>
    </row>
    <row r="44" spans="1:2">
      <c r="A44" t="n">
        <v>12.9967872607905992</v>
      </c>
      <c r="B44" t="n">
        <v>13.6495176848875008</v>
      </c>
    </row>
    <row r="45" spans="1:2">
      <c r="A45" t="n">
        <v>12.2704288308423006</v>
      </c>
      <c r="B45" t="n">
        <v>13.3118971061092992</v>
      </c>
    </row>
    <row r="46" spans="1:6">
      <c r="A46" t="n">
        <v>14.2120407878195003</v>
      </c>
      <c r="B46" t="n">
        <v>13.3762057877814016</v>
      </c>
      <c r="C46">
        <f>AVERAGE(A46:A48)</f>
        <v>14.3005075196722</v>
      </c>
      <c r="D46">
        <f>AVERAGE(B46:B48)</f>
        <v>13.8370846730975003</v>
      </c>
      <c r="E46">
        <f>STDEV(A46:A48)</f>
        <v>0.118800119403782013</v>
      </c>
      <c r="F46">
        <f>STDEV(B46:B48)</f>
        <v>0.458222860945425037</v>
      </c>
    </row>
    <row r="47" spans="1:2">
      <c r="A47" t="n">
        <v>14.4355356893420996</v>
      </c>
      <c r="B47" t="n">
        <v>14.2926045016076984</v>
      </c>
    </row>
    <row r="48" spans="1:2">
      <c r="A48" t="n">
        <v>14.2539460818550001</v>
      </c>
      <c r="B48" t="n">
        <v>13.8424437299035006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drawing r:id="rId1"/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Q78"/>
  <sheetViews>
    <sheetView view="normal" zoomScale="80" workbookViewId="0">
      <selection activeCell="B1" sqref="B1:C40"/>
    </sheetView>
  </sheetViews>
  <sheetFormatPr baseColWidth="9" defaultColWidth="10.000000" defaultRowHeight="15.40"/>
  <cols>
    <col min="1" max="1" width="32.151786" customWidth="1"/>
    <col min="7" max="7" width="32.151786" customWidth="1"/>
  </cols>
  <sheetData>
    <row r="1" spans="1:17">
      <c r="A1" t="s">
        <v>92</v>
      </c>
      <c r="B1" t="s">
        <v>98</v>
      </c>
      <c r="C1" t="s">
        <v>97</v>
      </c>
      <c r="G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n">
        <v>0.361046347927073974</v>
      </c>
      <c r="Q1" t="n">
        <v>0.00928305414010399943</v>
      </c>
    </row>
    <row r="2" spans="1:17">
      <c r="A2" t="s">
        <v>106</v>
      </c>
      <c r="B2" t="n">
        <v>-0.859896633608046201</v>
      </c>
      <c r="C2" t="n">
        <v>0.187939833424445997</v>
      </c>
      <c r="E2">
        <f>AVERAGE(B2:B4)</f>
        <v>-0.443171765144107965</v>
      </c>
      <c r="F2">
        <f>AVERAGE(C2:C4)</f>
        <v>0.19329940723113701</v>
      </c>
      <c r="G2">
        <f>STDEV(B2:B4)</f>
        <v>0.361046347927074018</v>
      </c>
      <c r="H2">
        <f>STDEV(C2:C4)</f>
        <v>0.00928305414010399943</v>
      </c>
      <c r="J2" t="s">
        <v>107</v>
      </c>
      <c r="K2" t="n">
        <v>0</v>
      </c>
      <c r="L2" t="n">
        <v>0</v>
      </c>
      <c r="P2" t="n">
        <v>0.116100550726747009</v>
      </c>
      <c r="Q2" t="n">
        <v>0.0725029705891690046</v>
      </c>
    </row>
    <row r="3" spans="1:17">
      <c r="A3" t="s">
        <v>106</v>
      </c>
      <c r="B3" t="n">
        <v>-0.224333007403269002</v>
      </c>
      <c r="C3" t="n">
        <v>0.187939833424445997</v>
      </c>
      <c r="J3" t="s">
        <v>107</v>
      </c>
      <c r="K3" t="n">
        <v>1</v>
      </c>
      <c r="L3" t="n">
        <v>1</v>
      </c>
      <c r="P3" t="n">
        <v>0.143530871553740997</v>
      </c>
      <c r="Q3" t="n">
        <v>0.128964309692423008</v>
      </c>
    </row>
    <row r="4" spans="1:17">
      <c r="A4" t="s">
        <v>106</v>
      </c>
      <c r="B4" t="n">
        <v>-0.245285654421009003</v>
      </c>
      <c r="C4" t="n">
        <v>0.204018554844518984</v>
      </c>
      <c r="J4" t="s">
        <v>107</v>
      </c>
      <c r="K4" t="n">
        <v>2</v>
      </c>
      <c r="L4" t="n">
        <v>2</v>
      </c>
      <c r="P4" t="n">
        <v>0.182170695716251991</v>
      </c>
      <c r="Q4" t="n">
        <v>0.263220013887909987</v>
      </c>
    </row>
    <row r="5" spans="1:17">
      <c r="A5" t="s">
        <v>106</v>
      </c>
      <c r="B5" t="n">
        <v>1.89188434138846002</v>
      </c>
      <c r="C5" t="n">
        <v>1.10442695436859006</v>
      </c>
      <c r="E5">
        <f>AVERAGE(B5:B7)</f>
        <v>2.01527215160403994</v>
      </c>
      <c r="F5">
        <f>AVERAGE(C5:C7)</f>
        <v>1.1741014138555701</v>
      </c>
      <c r="G5">
        <f>STDEV(B5:B7)</f>
        <v>0.116100550726747009</v>
      </c>
      <c r="H5">
        <f>STDEV(C5:C7)</f>
        <v>0.0725029705891690046</v>
      </c>
      <c r="J5" t="s">
        <v>107</v>
      </c>
      <c r="K5" t="n">
        <v>3</v>
      </c>
      <c r="L5" t="n">
        <v>3</v>
      </c>
      <c r="P5" t="n">
        <v>0.173109013782379995</v>
      </c>
      <c r="Q5" t="n">
        <v>0.273968076644735969</v>
      </c>
    </row>
    <row r="6" spans="1:17">
      <c r="A6" t="s">
        <v>106</v>
      </c>
      <c r="B6" t="n">
        <v>2.12236345858359998</v>
      </c>
      <c r="C6" t="n">
        <v>1.16874184004888004</v>
      </c>
      <c r="J6" t="s">
        <v>107</v>
      </c>
      <c r="K6" t="n">
        <v>4</v>
      </c>
      <c r="L6" t="n">
        <v>4</v>
      </c>
      <c r="P6" t="n">
        <v>0.374877410261759003</v>
      </c>
      <c r="Q6" t="n">
        <v>1.02564095789413989</v>
      </c>
    </row>
    <row r="7" spans="1:17">
      <c r="A7" t="s">
        <v>106</v>
      </c>
      <c r="B7" t="n">
        <v>2.03156865484006</v>
      </c>
      <c r="C7" t="n">
        <v>1.24913544714923996</v>
      </c>
      <c r="J7" t="s">
        <v>107</v>
      </c>
      <c r="K7" t="n">
        <v>5</v>
      </c>
      <c r="L7" t="n">
        <v>5</v>
      </c>
      <c r="P7" t="n">
        <v>0.157416226701836992</v>
      </c>
      <c r="Q7" t="n">
        <v>0.393956018607094904</v>
      </c>
    </row>
    <row r="8" spans="1:17">
      <c r="A8" t="s">
        <v>106</v>
      </c>
      <c r="B8" t="n">
        <v>3.33063276993993984</v>
      </c>
      <c r="C8" t="n">
        <v>2.35856722513425998</v>
      </c>
      <c r="E8">
        <f>AVERAGE(B8:B10)</f>
        <v>3.42375564557434009</v>
      </c>
      <c r="F8">
        <f>AVERAGE(C8:C10)</f>
        <v>2.22457787996698997</v>
      </c>
      <c r="G8">
        <f>STDEV(B8:B10)</f>
        <v>0.143530871553740997</v>
      </c>
      <c r="H8">
        <f>STDEV(C8:C10)</f>
        <v>0.128964309692423008</v>
      </c>
      <c r="J8" t="s">
        <v>107</v>
      </c>
      <c r="K8" t="n">
        <v>6</v>
      </c>
      <c r="L8" t="n">
        <v>6</v>
      </c>
      <c r="P8" t="n">
        <v>0.166306479952377</v>
      </c>
      <c r="Q8" t="n">
        <v>0.365356293043363989</v>
      </c>
    </row>
    <row r="9" spans="1:17">
      <c r="A9" t="s">
        <v>106</v>
      </c>
      <c r="B9" t="n">
        <v>3.58904874982540045</v>
      </c>
      <c r="C9" t="n">
        <v>2.10130768241310006</v>
      </c>
      <c r="J9" t="s">
        <v>107</v>
      </c>
      <c r="K9" t="n">
        <v>7</v>
      </c>
      <c r="L9" t="n">
        <v>7</v>
      </c>
      <c r="P9" t="n">
        <v>0.113551691560807</v>
      </c>
      <c r="Q9" t="n">
        <v>0.105435227261500986</v>
      </c>
    </row>
    <row r="10" spans="1:17">
      <c r="A10" t="s">
        <v>106</v>
      </c>
      <c r="B10" t="n">
        <v>3.35158541695767997</v>
      </c>
      <c r="C10" t="n">
        <v>2.21385873235360009</v>
      </c>
      <c r="J10" t="s">
        <v>107</v>
      </c>
      <c r="K10" t="n">
        <v>8</v>
      </c>
      <c r="L10" t="n">
        <v>8</v>
      </c>
      <c r="P10" t="n">
        <v>0.0725820983755649962</v>
      </c>
      <c r="Q10" t="n">
        <v>0.505990320829782991</v>
      </c>
    </row>
    <row r="11" spans="1:17">
      <c r="A11" t="s">
        <v>106</v>
      </c>
      <c r="B11" t="n">
        <v>4.65064953205754961</v>
      </c>
      <c r="C11" t="n">
        <v>3.24289690323825974</v>
      </c>
      <c r="E11">
        <f>AVERAGE(B11:B13)</f>
        <v>4.78567770172742968</v>
      </c>
      <c r="F11">
        <f>AVERAGE(C11:C13)</f>
        <v>3.30721178891855017</v>
      </c>
      <c r="G11">
        <f>STDEV(B11:B13)</f>
        <v>0.182170695716251991</v>
      </c>
      <c r="H11">
        <f>STDEV(C11:C13)</f>
        <v>0.263220013887909987</v>
      </c>
      <c r="J11" t="s">
        <v>107</v>
      </c>
      <c r="K11" t="n">
        <v>9</v>
      </c>
      <c r="L11" t="n">
        <v>9</v>
      </c>
      <c r="P11" t="n">
        <v>0.302747825138910009</v>
      </c>
      <c r="Q11" t="n">
        <v>0.849437498271342761</v>
      </c>
    </row>
    <row r="12" spans="1:17">
      <c r="A12" t="s">
        <v>106</v>
      </c>
      <c r="B12" t="n">
        <v>4.99287610001397031</v>
      </c>
      <c r="C12" t="n">
        <v>3.59662877447984908</v>
      </c>
      <c r="J12" t="s">
        <v>107</v>
      </c>
      <c r="K12" t="n">
        <v>10</v>
      </c>
      <c r="L12" t="n">
        <v>10</v>
      </c>
      <c r="P12" t="n">
        <v>0.323769436695042945</v>
      </c>
      <c r="Q12" t="n">
        <v>0.691385021063107974</v>
      </c>
    </row>
    <row r="13" spans="1:17">
      <c r="A13" t="s">
        <v>106</v>
      </c>
      <c r="B13" t="n">
        <v>4.71350747311077001</v>
      </c>
      <c r="C13" t="n">
        <v>3.08210968903753013</v>
      </c>
      <c r="J13" t="s">
        <v>107</v>
      </c>
      <c r="K13" t="n">
        <v>11</v>
      </c>
      <c r="L13" t="n">
        <v>11</v>
      </c>
      <c r="P13" t="n">
        <v>0.218007493758164994</v>
      </c>
      <c r="Q13" t="n">
        <v>0.749401820583264033</v>
      </c>
    </row>
    <row r="14" spans="1:12">
      <c r="A14" t="s">
        <v>106</v>
      </c>
      <c r="B14" t="n">
        <v>5.73320296130745</v>
      </c>
      <c r="C14" t="n">
        <v>4.60958822394442969</v>
      </c>
      <c r="E14">
        <f>AVERAGE(B14:B16)</f>
        <v>5.91944871257623983</v>
      </c>
      <c r="F14">
        <f>AVERAGE(C14:C16)</f>
        <v>4.34696910741658016</v>
      </c>
      <c r="G14">
        <f>STDEV(B14:B16)</f>
        <v>0.173109013782379995</v>
      </c>
      <c r="H14">
        <f>STDEV(C14:C16)</f>
        <v>0.273968076644735969</v>
      </c>
      <c r="J14" t="s">
        <v>107</v>
      </c>
      <c r="K14" t="n">
        <v>12</v>
      </c>
      <c r="L14" t="n">
        <v>12</v>
      </c>
    </row>
    <row r="15" spans="1:12">
      <c r="A15" t="s">
        <v>106</v>
      </c>
      <c r="B15" t="n">
        <v>6.07542952926386004</v>
      </c>
      <c r="C15" t="n">
        <v>4.36840740264334038</v>
      </c>
      <c r="J15" t="s">
        <v>107</v>
      </c>
      <c r="K15" t="n">
        <v>13</v>
      </c>
      <c r="L15" t="n">
        <v>13</v>
      </c>
    </row>
    <row r="16" spans="1:12">
      <c r="A16" t="s">
        <v>106</v>
      </c>
      <c r="B16" t="n">
        <v>5.94971364715741924</v>
      </c>
      <c r="C16" t="n">
        <v>4.06291169566195975</v>
      </c>
      <c r="J16" t="s">
        <v>107</v>
      </c>
      <c r="K16" t="n">
        <v>14</v>
      </c>
      <c r="L16" t="n">
        <v>14</v>
      </c>
    </row>
    <row r="17" spans="1:12">
      <c r="A17" t="s">
        <v>106</v>
      </c>
      <c r="B17" t="n">
        <v>6.96940913535410012</v>
      </c>
      <c r="C17" t="n">
        <v>7.55199424381772921</v>
      </c>
      <c r="E17">
        <f>AVERAGE(B17:B19)</f>
        <v>7.24877776225730042</v>
      </c>
      <c r="F17">
        <f>AVERAGE(C17:C19)</f>
        <v>6.3782475801524301</v>
      </c>
      <c r="G17">
        <f>STDEV(B17:B19)</f>
        <v>0.374877410261759003</v>
      </c>
      <c r="H17">
        <f>STDEV(C17:C19)</f>
        <v>1.02564095789413989</v>
      </c>
      <c r="J17" t="s">
        <v>106</v>
      </c>
      <c r="K17" t="n">
        <v>-0.443171765144108143</v>
      </c>
      <c r="L17" t="n">
        <v>0.19329940723113701</v>
      </c>
    </row>
    <row r="18" spans="1:12">
      <c r="A18" t="s">
        <v>106</v>
      </c>
      <c r="B18" t="n">
        <v>7.6748149182846781</v>
      </c>
      <c r="C18" t="n">
        <v>5.92804338039039003</v>
      </c>
      <c r="J18" t="s">
        <v>106</v>
      </c>
      <c r="K18" t="n">
        <v>2.01527215160403994</v>
      </c>
      <c r="L18" t="n">
        <v>1.1741014138555701</v>
      </c>
    </row>
    <row r="19" spans="1:12">
      <c r="A19" t="s">
        <v>106</v>
      </c>
      <c r="B19" t="n">
        <v>7.10210923313312037</v>
      </c>
      <c r="C19" t="n">
        <v>5.6547051162491595</v>
      </c>
      <c r="J19" t="s">
        <v>106</v>
      </c>
      <c r="K19" t="n">
        <v>3.42375564557433965</v>
      </c>
      <c r="L19" t="n">
        <v>2.22457787996698908</v>
      </c>
    </row>
    <row r="20" spans="1:12">
      <c r="A20" t="s">
        <v>106</v>
      </c>
      <c r="B20" t="n">
        <v>8.03799413325883982</v>
      </c>
      <c r="C20" t="n">
        <v>6.90884538701483031</v>
      </c>
      <c r="E20">
        <f>AVERAGE(B20:B22)</f>
        <v>8.13577315267495926</v>
      </c>
      <c r="F20">
        <f>AVERAGE(C20:C22)</f>
        <v>6.51759649912639016</v>
      </c>
      <c r="G20">
        <f>STDEV(B20:B22)</f>
        <v>0.157416226701836992</v>
      </c>
      <c r="H20">
        <f>STDEV(C20:C22)</f>
        <v>0.393956018607094993</v>
      </c>
      <c r="J20" t="s">
        <v>106</v>
      </c>
      <c r="K20" t="n">
        <v>4.78567770172742968</v>
      </c>
      <c r="L20" t="n">
        <v>3.30721178891854972</v>
      </c>
    </row>
    <row r="21" spans="1:12">
      <c r="A21" t="s">
        <v>106</v>
      </c>
      <c r="B21" t="n">
        <v>8.31736276016203568</v>
      </c>
      <c r="C21" t="n">
        <v>6.52295607293308066</v>
      </c>
      <c r="J21" t="s">
        <v>106</v>
      </c>
      <c r="K21" t="n">
        <v>5.91944871257624072</v>
      </c>
      <c r="L21" t="n">
        <v>4.34696910741658016</v>
      </c>
    </row>
    <row r="22" spans="1:12">
      <c r="A22" t="s">
        <v>106</v>
      </c>
      <c r="B22" t="n">
        <v>8.05196256460400051</v>
      </c>
      <c r="C22" t="n">
        <v>6.12098803743126041</v>
      </c>
      <c r="J22" t="s">
        <v>106</v>
      </c>
      <c r="K22" t="n">
        <v>7.24877776225729953</v>
      </c>
      <c r="L22" t="n">
        <v>6.3782475801524301</v>
      </c>
    </row>
    <row r="23" spans="1:12">
      <c r="A23" t="s">
        <v>106</v>
      </c>
      <c r="B23" t="n">
        <v>8.79927364157004988</v>
      </c>
      <c r="C23" t="n">
        <v>6.97316027269511896</v>
      </c>
      <c r="E23">
        <f>AVERAGE(B23:B25)</f>
        <v>8.86213158262327028</v>
      </c>
      <c r="F23">
        <f>AVERAGE(C23:C25)</f>
        <v>7.30545384870995029</v>
      </c>
      <c r="G23">
        <f>STDEV(B23:B25)</f>
        <v>0.166306479952377</v>
      </c>
      <c r="H23">
        <f>STDEV(C23:C25)</f>
        <v>0.365356293043363989</v>
      </c>
      <c r="J23" t="s">
        <v>106</v>
      </c>
      <c r="K23" t="n">
        <v>8.13577315267495749</v>
      </c>
      <c r="L23" t="n">
        <v>6.51759649912639016</v>
      </c>
    </row>
    <row r="24" spans="1:12">
      <c r="A24" t="s">
        <v>106</v>
      </c>
      <c r="B24" t="n">
        <v>9.05070540578292793</v>
      </c>
      <c r="C24" t="n">
        <v>7.24649853683635037</v>
      </c>
      <c r="J24" t="s">
        <v>106</v>
      </c>
      <c r="K24" t="n">
        <v>8.86213158262327028</v>
      </c>
      <c r="L24" t="n">
        <v>7.30545384870995029</v>
      </c>
    </row>
    <row r="25" spans="1:12">
      <c r="A25" t="s">
        <v>106</v>
      </c>
      <c r="B25" t="n">
        <v>8.7364157005168277</v>
      </c>
      <c r="C25" t="n">
        <v>7.69670273659838688</v>
      </c>
      <c r="J25" t="s">
        <v>106</v>
      </c>
      <c r="K25" t="n">
        <v>8.74572798808027052</v>
      </c>
      <c r="L25" t="n">
        <v>8.29161542914108018</v>
      </c>
    </row>
    <row r="26" spans="1:12">
      <c r="A26" t="s">
        <v>106</v>
      </c>
      <c r="B26" t="n">
        <v>8.72244726917167057</v>
      </c>
      <c r="C26" t="n">
        <v>8.30769415056115079</v>
      </c>
      <c r="E26">
        <f>AVERAGE(B26:B28)</f>
        <v>8.74572798808027052</v>
      </c>
      <c r="F26">
        <f>AVERAGE(C26:C28)</f>
        <v>8.29161542914108018</v>
      </c>
      <c r="G26">
        <f>STDEV(B26:B28)</f>
        <v>0.113551691560807</v>
      </c>
      <c r="H26">
        <f>STDEV(C26:C28)</f>
        <v>0.105435227261500986</v>
      </c>
      <c r="J26" t="s">
        <v>106</v>
      </c>
      <c r="K26" t="n">
        <v>8.79927364157004988</v>
      </c>
      <c r="L26" t="n">
        <v>8.44704306953511086</v>
      </c>
    </row>
    <row r="27" spans="1:12">
      <c r="A27" t="s">
        <v>106</v>
      </c>
      <c r="B27" t="n">
        <v>8.86911579829584973</v>
      </c>
      <c r="C27" t="n">
        <v>8.38808775766150916</v>
      </c>
      <c r="J27" t="s">
        <v>106</v>
      </c>
      <c r="K27" t="n">
        <v>10.0494482469619015</v>
      </c>
      <c r="L27" t="n">
        <v>10.0441960639290002</v>
      </c>
    </row>
    <row r="28" spans="1:12">
      <c r="A28" t="s">
        <v>106</v>
      </c>
      <c r="B28" t="n">
        <v>8.64562089677328949</v>
      </c>
      <c r="C28" t="n">
        <v>8.17906437920057172</v>
      </c>
      <c r="J28" t="s">
        <v>106</v>
      </c>
      <c r="K28" t="n">
        <v>10.0843693253248006</v>
      </c>
      <c r="L28" t="n">
        <v>10.7998959706724005</v>
      </c>
    </row>
    <row r="29" spans="1:12">
      <c r="A29" t="s">
        <v>106</v>
      </c>
      <c r="B29" t="n">
        <v>8.75736834753456961</v>
      </c>
      <c r="C29" t="n">
        <v>8.14690693636041985</v>
      </c>
      <c r="E29">
        <f>AVERAGE(B29:B31)</f>
        <v>8.79927364157004988</v>
      </c>
      <c r="F29">
        <f>AVERAGE(C29:C31)</f>
        <v>8.44704306953511086</v>
      </c>
      <c r="G29">
        <f>STDEV(B29:B31)</f>
        <v>0.0725820983755649962</v>
      </c>
      <c r="H29">
        <f>STDEV(C29:C31)</f>
        <v>0.505990320829782991</v>
      </c>
      <c r="J29" t="s">
        <v>106</v>
      </c>
      <c r="K29" t="n">
        <v>11.7070354332541999</v>
      </c>
      <c r="L29" t="n">
        <v>13.6887062524788004</v>
      </c>
    </row>
    <row r="30" spans="1:3">
      <c r="A30" t="s">
        <v>106</v>
      </c>
      <c r="B30" t="n">
        <v>8.75736834753456961</v>
      </c>
      <c r="C30" t="n">
        <v>9.03123661446441695</v>
      </c>
    </row>
    <row r="31" spans="1:3">
      <c r="A31" t="s">
        <v>106</v>
      </c>
      <c r="B31" t="n">
        <v>8.88308422964101041</v>
      </c>
      <c r="C31" t="n">
        <v>8.16298565778049934</v>
      </c>
    </row>
    <row r="32" spans="1:8">
      <c r="A32" t="s">
        <v>106</v>
      </c>
      <c r="B32" t="n">
        <v>9.86087442380221013</v>
      </c>
      <c r="C32" t="n">
        <v>9.54575569990674921</v>
      </c>
      <c r="E32">
        <f>AVERAGE(B32:B34)</f>
        <v>10.0494482469618998</v>
      </c>
      <c r="F32">
        <f>AVERAGE(C32:C34)</f>
        <v>10.0441960639290002</v>
      </c>
      <c r="G32">
        <f>STDEV(B32:B34)</f>
        <v>0.302747825138910009</v>
      </c>
      <c r="H32">
        <f>STDEV(C32:C34)</f>
        <v>0.849437498271342939</v>
      </c>
    </row>
    <row r="33" spans="1:3">
      <c r="A33" t="s">
        <v>106</v>
      </c>
      <c r="B33" t="n">
        <v>9.88881128649252794</v>
      </c>
      <c r="C33" t="n">
        <v>9.56183442132681982</v>
      </c>
    </row>
    <row r="34" spans="1:3">
      <c r="A34" t="s">
        <v>106</v>
      </c>
      <c r="B34" t="n">
        <v>10.398659030590899</v>
      </c>
      <c r="C34" t="n">
        <v>11.0249980705533996</v>
      </c>
    </row>
    <row r="35" spans="1:8">
      <c r="A35" t="s">
        <v>106</v>
      </c>
      <c r="B35" t="n">
        <v>10.3427853052101995</v>
      </c>
      <c r="C35" t="n">
        <v>10.5908725922115003</v>
      </c>
      <c r="E35">
        <f>AVERAGE(B35:B37)</f>
        <v>10.0843693253248006</v>
      </c>
      <c r="F35">
        <f>AVERAGE(C35:C37)</f>
        <v>10.7998959706724005</v>
      </c>
      <c r="G35">
        <f>STDEV(B35:B37)</f>
        <v>0.323769436695042989</v>
      </c>
      <c r="H35">
        <f>STDEV(C35:C37)</f>
        <v>0.691385021063107974</v>
      </c>
    </row>
    <row r="36" spans="1:3">
      <c r="A36" t="s">
        <v>106</v>
      </c>
      <c r="B36" t="n">
        <v>10.1891325604135012</v>
      </c>
      <c r="C36" t="n">
        <v>11.5716745988359015</v>
      </c>
    </row>
    <row r="37" spans="1:3">
      <c r="A37" t="s">
        <v>106</v>
      </c>
      <c r="B37" t="n">
        <v>9.72119011035061042</v>
      </c>
      <c r="C37" t="n">
        <v>10.2371407209699008</v>
      </c>
    </row>
    <row r="38" spans="1:8">
      <c r="A38" t="s">
        <v>106</v>
      </c>
      <c r="B38" t="n">
        <v>11.4672440284955997</v>
      </c>
      <c r="C38" t="n">
        <v>13.0509169694826017</v>
      </c>
      <c r="E38">
        <f>AVERAGE(B38:B40)</f>
        <v>11.7070354332541999</v>
      </c>
      <c r="F38">
        <f>AVERAGE(C38:C40)</f>
        <v>13.6887062524788004</v>
      </c>
      <c r="G38">
        <f>STDEV(B38:B40)</f>
        <v>0.218007493758164994</v>
      </c>
      <c r="H38">
        <f>STDEV(C38:C40)</f>
        <v>0.749401820583264033</v>
      </c>
    </row>
    <row r="39" spans="1:3">
      <c r="A39" t="s">
        <v>106</v>
      </c>
      <c r="B39" t="n">
        <v>11.7605810867440006</v>
      </c>
      <c r="C39" t="n">
        <v>14.5140806187091993</v>
      </c>
    </row>
    <row r="40" spans="1:3">
      <c r="A40" t="s">
        <v>106</v>
      </c>
      <c r="B40" t="n">
        <v>11.8932811845229995</v>
      </c>
      <c r="C40" t="n">
        <v>13.5011211692446</v>
      </c>
    </row>
    <row r="41" spans="1:6">
      <c r="A41" t="s">
        <v>108</v>
      </c>
      <c r="B41" t="n">
        <v>-1.3278390836709002</v>
      </c>
      <c r="C41" s="57" t="n">
        <v>-0.0643086816720249743</v>
      </c>
      <c r="E41">
        <f>AVERAGE(B41:B42)</f>
        <v>-1.32434697583461003</v>
      </c>
      <c r="F41">
        <f>AVERAGE(C41:C42)</f>
        <v>-0.128617363344051983</v>
      </c>
    </row>
    <row r="42" spans="1:3">
      <c r="A42" t="s">
        <v>108</v>
      </c>
      <c r="B42" t="n">
        <v>-1.32085486799832008</v>
      </c>
      <c r="C42" s="57" t="n">
        <v>-0.192926045016078014</v>
      </c>
    </row>
    <row r="43" spans="1:6">
      <c r="A43" t="s">
        <v>108</v>
      </c>
      <c r="B43" t="n">
        <v>-0.0636960469339289492</v>
      </c>
      <c r="C43" t="n">
        <v>0.707395498392283972</v>
      </c>
      <c r="E43">
        <f>AVERAGE(B43:B45)</f>
        <v>-0.0101503934441489996</v>
      </c>
      <c r="F43">
        <f>AVERAGE(C43:C45)</f>
        <v>0.659163987138263963</v>
      </c>
    </row>
    <row r="44" spans="1:3">
      <c r="A44" t="s">
        <v>108</v>
      </c>
      <c r="B44" t="n">
        <v>-0.0636960469339289492</v>
      </c>
      <c r="C44" t="n">
        <v>0.610932475884245019</v>
      </c>
    </row>
    <row r="45" spans="1:3">
      <c r="A45" t="s">
        <v>108</v>
      </c>
      <c r="B45" t="n">
        <v>0.0969409135354099938</v>
      </c>
      <c r="C45" t="n">
        <v>0.659163987138264051</v>
      </c>
    </row>
    <row r="46" spans="1:6">
      <c r="A46" t="s">
        <v>108</v>
      </c>
      <c r="B46" t="n">
        <v>1.17251012711272984</v>
      </c>
      <c r="C46" t="n">
        <v>1.6077170418006399</v>
      </c>
      <c r="E46">
        <f>AVERAGE(B46:B48)</f>
        <v>1.36806816594496006</v>
      </c>
      <c r="F46">
        <f>AVERAGE(C46:C48)</f>
        <v>1.62379421221864995</v>
      </c>
    </row>
    <row r="47" spans="1:3">
      <c r="A47" t="s">
        <v>108</v>
      </c>
      <c r="B47" t="n">
        <v>1.31219444056432</v>
      </c>
      <c r="C47" t="n">
        <v>1.57556270096463003</v>
      </c>
    </row>
    <row r="48" spans="1:3">
      <c r="A48" t="s">
        <v>108</v>
      </c>
      <c r="B48" t="n">
        <v>1.61949993015784006</v>
      </c>
      <c r="C48" t="n">
        <v>1.68810289389067991</v>
      </c>
    </row>
    <row r="49" spans="1:6">
      <c r="A49" t="s">
        <v>108</v>
      </c>
      <c r="B49" t="n">
        <v>2.33188992876099999</v>
      </c>
      <c r="C49" t="n">
        <v>3.03858520900321993</v>
      </c>
      <c r="E49">
        <f>AVERAGE(B49:B51)</f>
        <v>2.60660241188248021</v>
      </c>
      <c r="F49">
        <f>AVERAGE(C49:C51)</f>
        <v>2.72775991425509012</v>
      </c>
    </row>
    <row r="50" spans="1:3">
      <c r="A50" t="s">
        <v>108</v>
      </c>
      <c r="B50" t="n">
        <v>2.44363737952228011</v>
      </c>
      <c r="C50" t="n">
        <v>2.52411575562700863</v>
      </c>
    </row>
    <row r="51" spans="1:3">
      <c r="A51" t="s">
        <v>108</v>
      </c>
      <c r="B51" t="n">
        <v>3.04427992736416009</v>
      </c>
      <c r="C51" t="n">
        <v>2.6205787781350498</v>
      </c>
    </row>
    <row r="52" spans="1:6">
      <c r="A52" t="s">
        <v>108</v>
      </c>
      <c r="B52" t="n">
        <v>3.59603296549798035</v>
      </c>
      <c r="C52" t="n">
        <v>3.29581993569132026</v>
      </c>
      <c r="E52">
        <f>AVERAGE(B52:B54)</f>
        <v>3.94989989290868984</v>
      </c>
      <c r="F52">
        <f>AVERAGE(C52:C54)</f>
        <v>3.53161843515542007</v>
      </c>
    </row>
    <row r="53" spans="1:3">
      <c r="A53" t="s">
        <v>108</v>
      </c>
      <c r="B53" t="n">
        <v>3.63095404386087095</v>
      </c>
      <c r="C53" t="n">
        <v>3.76205787781352008</v>
      </c>
    </row>
    <row r="54" spans="1:3">
      <c r="A54" t="s">
        <v>108</v>
      </c>
      <c r="B54" t="n">
        <v>4.6227126693672318</v>
      </c>
      <c r="C54" t="n">
        <v>3.53697749196142031</v>
      </c>
    </row>
    <row r="55" spans="1:6">
      <c r="A55" t="s">
        <v>108</v>
      </c>
      <c r="B55" t="n">
        <v>4.74842855147366993</v>
      </c>
      <c r="C55" t="n">
        <v>4.56591639871381982</v>
      </c>
      <c r="E55">
        <f>AVERAGE(B55:B57)</f>
        <v>5.1767937793919101</v>
      </c>
      <c r="F55">
        <f>AVERAGE(C55:C57)</f>
        <v>4.82851018220793016</v>
      </c>
    </row>
    <row r="56" spans="1:3">
      <c r="A56" t="s">
        <v>108</v>
      </c>
      <c r="B56" t="n">
        <v>5.04874982539460948</v>
      </c>
      <c r="C56" t="n">
        <v>4.79099678456592937</v>
      </c>
    </row>
    <row r="57" spans="1:3">
      <c r="A57" t="s">
        <v>108</v>
      </c>
      <c r="B57" t="n">
        <v>5.73320296130745</v>
      </c>
      <c r="C57" t="n">
        <v>5.12861736334405016</v>
      </c>
    </row>
    <row r="58" spans="1:6">
      <c r="A58" t="s">
        <v>108</v>
      </c>
      <c r="B58" t="n">
        <v>5.72621874563486966</v>
      </c>
      <c r="C58" t="n">
        <v>5.96463022508037</v>
      </c>
      <c r="E58">
        <f>AVERAGE(B58:B60)</f>
        <v>6.14294361409880985</v>
      </c>
      <c r="F58">
        <f>AVERAGE(C58:C60)</f>
        <v>5.8360128617363296</v>
      </c>
    </row>
    <row r="59" spans="1:3">
      <c r="A59" t="s">
        <v>108</v>
      </c>
      <c r="B59" t="n">
        <v>5.8728872747590497</v>
      </c>
      <c r="C59" t="n">
        <v>5.85209003215436052</v>
      </c>
    </row>
    <row r="60" spans="1:3">
      <c r="A60" t="s">
        <v>108</v>
      </c>
      <c r="B60" t="n">
        <v>6.8297248219025013</v>
      </c>
      <c r="C60" t="n">
        <v>5.69131832797426984</v>
      </c>
    </row>
    <row r="61" spans="1:3">
      <c r="A61" t="s">
        <v>108</v>
      </c>
      <c r="B61" t="n">
        <v>6.92750384131861985</v>
      </c>
      <c r="C61" t="n">
        <v>6.04501607717043044</v>
      </c>
    </row>
    <row r="62" spans="1:3">
      <c r="A62" t="s">
        <v>108</v>
      </c>
      <c r="B62" t="n">
        <v>6.97639335102668046</v>
      </c>
      <c r="C62" t="n">
        <v>6.72025723472667025</v>
      </c>
    </row>
    <row r="63" spans="1:3">
      <c r="A63" t="s">
        <v>108</v>
      </c>
      <c r="B63" t="n">
        <v>8.1567257996926994</v>
      </c>
      <c r="C63" t="n">
        <v>7.10610932475883139</v>
      </c>
    </row>
    <row r="64" spans="1:3">
      <c r="A64" t="s">
        <v>108</v>
      </c>
      <c r="B64" t="n">
        <v>7.87735717278950176</v>
      </c>
      <c r="C64" t="n">
        <v>7.25080385852089737</v>
      </c>
    </row>
    <row r="65" spans="1:3">
      <c r="A65" t="s">
        <v>108</v>
      </c>
      <c r="B65" t="n">
        <v>8.05196256460400051</v>
      </c>
      <c r="C65" t="n">
        <v>8.61736334405145676</v>
      </c>
    </row>
    <row r="66" spans="1:3">
      <c r="A66" t="s">
        <v>108</v>
      </c>
      <c r="B66" t="n">
        <v>9.01578432742003066</v>
      </c>
      <c r="C66" t="n">
        <v>9.16398713826366773</v>
      </c>
    </row>
    <row r="67" spans="1:3">
      <c r="A67" t="s">
        <v>108</v>
      </c>
      <c r="B67" t="n">
        <v>8.70149462215393044</v>
      </c>
      <c r="C67" t="n">
        <v>8.61736334405145676</v>
      </c>
    </row>
    <row r="68" spans="1:3">
      <c r="A68" t="s">
        <v>108</v>
      </c>
      <c r="B68" t="n">
        <v>8.7364157005168277</v>
      </c>
      <c r="C68" t="n">
        <v>8.58520900321543756</v>
      </c>
    </row>
    <row r="69" spans="1:3">
      <c r="A69" t="s">
        <v>108</v>
      </c>
      <c r="B69" t="n">
        <v>9.44182148344740924</v>
      </c>
      <c r="C69" t="n">
        <v>9.48553054662377981</v>
      </c>
    </row>
    <row r="70" spans="1:3">
      <c r="A70" t="s">
        <v>108</v>
      </c>
      <c r="B70" t="n">
        <v>9.37197932672160761</v>
      </c>
      <c r="C70" t="n">
        <v>9.16398713826366773</v>
      </c>
    </row>
    <row r="71" spans="1:3">
      <c r="A71" t="s">
        <v>108</v>
      </c>
      <c r="B71" t="n">
        <v>9.53960050286352867</v>
      </c>
      <c r="C71" t="n">
        <v>10.2893890675241</v>
      </c>
    </row>
    <row r="72" spans="1:3">
      <c r="A72" t="s">
        <v>108</v>
      </c>
      <c r="B72" t="n">
        <v>9.59547422824416785</v>
      </c>
      <c r="C72" t="n">
        <v>9.6784565916398595</v>
      </c>
    </row>
    <row r="73" spans="1:3">
      <c r="A73" t="s">
        <v>108</v>
      </c>
      <c r="B73" t="n">
        <v>10.2589747171392993</v>
      </c>
      <c r="C73" t="n">
        <v>10.2411575562700996</v>
      </c>
    </row>
    <row r="74" spans="1:3">
      <c r="A74" t="s">
        <v>108</v>
      </c>
      <c r="B74" t="n">
        <v>10.4964380500070007</v>
      </c>
      <c r="C74" t="n">
        <v>11.1575562700964994</v>
      </c>
    </row>
    <row r="75" spans="1:3">
      <c r="A75" t="s">
        <v>108</v>
      </c>
      <c r="B75" t="n">
        <v>10.2938957955022001</v>
      </c>
      <c r="C75" t="n">
        <v>11.4630225080386001</v>
      </c>
    </row>
    <row r="76" spans="1:3">
      <c r="A76" t="s">
        <v>108</v>
      </c>
      <c r="B76" t="n">
        <v>12.5497974577455</v>
      </c>
      <c r="C76" t="n">
        <v>12.5884244372990004</v>
      </c>
    </row>
    <row r="77" spans="1:3">
      <c r="A77" t="s">
        <v>108</v>
      </c>
      <c r="B77" t="n">
        <v>12.9967872607905992</v>
      </c>
      <c r="C77" t="n">
        <v>13.6495176848875008</v>
      </c>
    </row>
    <row r="78" spans="1:3">
      <c r="A78" t="s">
        <v>108</v>
      </c>
      <c r="B78" t="n">
        <v>12.2704288308423006</v>
      </c>
      <c r="C78" t="n">
        <v>13.3118971061092992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1:G78"/>
  <sheetViews>
    <sheetView view="normal" topLeftCell="A37" zoomScale="80" workbookViewId="0">
      <selection activeCell="D39" sqref="D39:G76"/>
    </sheetView>
  </sheetViews>
  <sheetFormatPr baseColWidth="9" defaultColWidth="10.000000" defaultRowHeight="15.40"/>
  <cols>
    <col min="1" max="1" width="35.205357" customWidth="1"/>
  </cols>
  <sheetData>
    <row r="1" spans="1:3">
      <c r="A1" t="s">
        <v>92</v>
      </c>
      <c r="B1" t="s">
        <v>98</v>
      </c>
      <c r="C1" t="s">
        <v>97</v>
      </c>
    </row>
    <row r="2" spans="1:3">
      <c r="A2" t="s">
        <v>108</v>
      </c>
      <c r="B2" t="n">
        <v>-1.3278390836709002</v>
      </c>
      <c r="C2" s="57" t="n">
        <v>-0.0643086816720249743</v>
      </c>
    </row>
    <row r="3" spans="1:3">
      <c r="A3" t="s">
        <v>108</v>
      </c>
      <c r="B3" t="n">
        <v>-1.32085486799832008</v>
      </c>
      <c r="C3" s="57" t="n">
        <v>-0.192926045016078014</v>
      </c>
    </row>
    <row r="4" spans="1:3">
      <c r="A4" t="s">
        <v>108</v>
      </c>
      <c r="B4" t="n">
        <v>-0.0636960469339289492</v>
      </c>
      <c r="C4" t="n">
        <v>0.707395498392283972</v>
      </c>
    </row>
    <row r="5" spans="1:3">
      <c r="A5" t="s">
        <v>108</v>
      </c>
      <c r="B5" t="n">
        <v>-0.0636960469339289492</v>
      </c>
      <c r="C5" t="n">
        <v>0.610932475884245019</v>
      </c>
    </row>
    <row r="6" spans="1:3">
      <c r="A6" t="s">
        <v>108</v>
      </c>
      <c r="B6" t="n">
        <v>0.0969409135354099938</v>
      </c>
      <c r="C6" t="n">
        <v>0.659163987138264051</v>
      </c>
    </row>
    <row r="7" spans="1:3">
      <c r="A7" t="s">
        <v>108</v>
      </c>
      <c r="B7" t="n">
        <v>1.17251012711272984</v>
      </c>
      <c r="C7" t="n">
        <v>1.6077170418006399</v>
      </c>
    </row>
    <row r="8" spans="1:3">
      <c r="A8" t="s">
        <v>108</v>
      </c>
      <c r="B8" t="n">
        <v>1.31219444056432</v>
      </c>
      <c r="C8" t="n">
        <v>1.57556270096463003</v>
      </c>
    </row>
    <row r="9" spans="1:3">
      <c r="A9" t="s">
        <v>108</v>
      </c>
      <c r="B9" t="n">
        <v>1.61949993015784006</v>
      </c>
      <c r="C9" t="n">
        <v>1.68810289389067991</v>
      </c>
    </row>
    <row r="10" spans="1:3">
      <c r="A10" t="s">
        <v>108</v>
      </c>
      <c r="B10" t="n">
        <v>2.33188992876099999</v>
      </c>
      <c r="C10" t="n">
        <v>3.03858520900321993</v>
      </c>
    </row>
    <row r="11" spans="1:3">
      <c r="A11" t="s">
        <v>108</v>
      </c>
      <c r="B11" t="n">
        <v>2.44363737952228011</v>
      </c>
      <c r="C11" t="n">
        <v>2.52411575562700863</v>
      </c>
    </row>
    <row r="12" spans="1:3">
      <c r="A12" t="s">
        <v>108</v>
      </c>
      <c r="B12" t="n">
        <v>3.04427992736416009</v>
      </c>
      <c r="C12" t="n">
        <v>2.6205787781350498</v>
      </c>
    </row>
    <row r="13" spans="1:3">
      <c r="A13" t="s">
        <v>108</v>
      </c>
      <c r="B13" t="n">
        <v>3.59603296549798035</v>
      </c>
      <c r="C13" t="n">
        <v>3.29581993569132026</v>
      </c>
    </row>
    <row r="14" spans="1:3">
      <c r="A14" t="s">
        <v>108</v>
      </c>
      <c r="B14" t="n">
        <v>3.63095404386087095</v>
      </c>
      <c r="C14" t="n">
        <v>3.76205787781352008</v>
      </c>
    </row>
    <row r="15" spans="1:3">
      <c r="A15" t="s">
        <v>108</v>
      </c>
      <c r="B15" t="n">
        <v>4.6227126693672318</v>
      </c>
      <c r="C15" t="n">
        <v>3.53697749196142031</v>
      </c>
    </row>
    <row r="16" spans="1:3">
      <c r="A16" t="s">
        <v>108</v>
      </c>
      <c r="B16" t="n">
        <v>4.74842855147366993</v>
      </c>
      <c r="C16" t="n">
        <v>4.56591639871381982</v>
      </c>
    </row>
    <row r="17" spans="1:3">
      <c r="A17" t="s">
        <v>108</v>
      </c>
      <c r="B17" t="n">
        <v>5.04874982539460948</v>
      </c>
      <c r="C17" t="n">
        <v>4.79099678456592937</v>
      </c>
    </row>
    <row r="18" spans="1:3">
      <c r="A18" t="s">
        <v>108</v>
      </c>
      <c r="B18" t="n">
        <v>5.73320296130745</v>
      </c>
      <c r="C18" t="n">
        <v>5.12861736334405016</v>
      </c>
    </row>
    <row r="19" spans="1:3">
      <c r="A19" t="s">
        <v>108</v>
      </c>
      <c r="B19" t="n">
        <v>5.72621874563486966</v>
      </c>
      <c r="C19" t="n">
        <v>5.96463022508037</v>
      </c>
    </row>
    <row r="20" spans="1:3">
      <c r="A20" t="s">
        <v>108</v>
      </c>
      <c r="B20" t="n">
        <v>5.8728872747590497</v>
      </c>
      <c r="C20" t="n">
        <v>5.85209003215436052</v>
      </c>
    </row>
    <row r="21" spans="1:3">
      <c r="A21" t="s">
        <v>108</v>
      </c>
      <c r="B21" t="n">
        <v>6.8297248219025013</v>
      </c>
      <c r="C21" t="n">
        <v>5.69131832797426984</v>
      </c>
    </row>
    <row r="22" spans="1:3">
      <c r="A22" t="s">
        <v>108</v>
      </c>
      <c r="B22" t="n">
        <v>6.92750384131861985</v>
      </c>
      <c r="C22" t="n">
        <v>6.04501607717043044</v>
      </c>
    </row>
    <row r="23" spans="1:3">
      <c r="A23" t="s">
        <v>108</v>
      </c>
      <c r="B23" t="n">
        <v>6.97639335102668046</v>
      </c>
      <c r="C23" t="n">
        <v>6.72025723472667025</v>
      </c>
    </row>
    <row r="24" spans="1:3">
      <c r="A24" t="s">
        <v>108</v>
      </c>
      <c r="B24" t="n">
        <v>8.1567257996926994</v>
      </c>
      <c r="C24" t="n">
        <v>7.10610932475883139</v>
      </c>
    </row>
    <row r="25" spans="1:3">
      <c r="A25" t="s">
        <v>108</v>
      </c>
      <c r="B25" t="n">
        <v>7.87735717278950176</v>
      </c>
      <c r="C25" t="n">
        <v>7.25080385852089737</v>
      </c>
    </row>
    <row r="26" spans="1:3">
      <c r="A26" t="s">
        <v>108</v>
      </c>
      <c r="B26" t="n">
        <v>8.05196256460400051</v>
      </c>
      <c r="C26" t="n">
        <v>8.61736334405145676</v>
      </c>
    </row>
    <row r="27" spans="1:3">
      <c r="A27" t="s">
        <v>108</v>
      </c>
      <c r="B27" t="n">
        <v>9.01578432742003066</v>
      </c>
      <c r="C27" t="n">
        <v>9.16398713826366773</v>
      </c>
    </row>
    <row r="28" spans="1:3">
      <c r="A28" t="s">
        <v>108</v>
      </c>
      <c r="B28" t="n">
        <v>8.70149462215393044</v>
      </c>
      <c r="C28" t="n">
        <v>8.61736334405145676</v>
      </c>
    </row>
    <row r="29" spans="1:3">
      <c r="A29" t="s">
        <v>108</v>
      </c>
      <c r="B29" t="n">
        <v>8.7364157005168277</v>
      </c>
      <c r="C29" t="n">
        <v>8.58520900321543756</v>
      </c>
    </row>
    <row r="30" spans="1:3">
      <c r="A30" t="s">
        <v>108</v>
      </c>
      <c r="B30" t="n">
        <v>9.44182148344740924</v>
      </c>
      <c r="C30" t="n">
        <v>9.48553054662377981</v>
      </c>
    </row>
    <row r="31" spans="1:3">
      <c r="A31" t="s">
        <v>108</v>
      </c>
      <c r="B31" t="n">
        <v>9.37197932672160761</v>
      </c>
      <c r="C31" t="n">
        <v>9.16398713826366773</v>
      </c>
    </row>
    <row r="32" spans="1:3">
      <c r="A32" t="s">
        <v>108</v>
      </c>
      <c r="B32" t="n">
        <v>9.53960050286352867</v>
      </c>
      <c r="C32" t="n">
        <v>10.2893890675241</v>
      </c>
    </row>
    <row r="33" spans="1:3">
      <c r="A33" t="s">
        <v>108</v>
      </c>
      <c r="B33" t="n">
        <v>9.59547422824416785</v>
      </c>
      <c r="C33" t="n">
        <v>9.6784565916398595</v>
      </c>
    </row>
    <row r="34" spans="1:3">
      <c r="A34" t="s">
        <v>108</v>
      </c>
      <c r="B34" t="n">
        <v>10.2589747171392993</v>
      </c>
      <c r="C34" t="n">
        <v>10.2411575562700996</v>
      </c>
    </row>
    <row r="35" spans="1:3">
      <c r="A35" t="s">
        <v>108</v>
      </c>
      <c r="B35" t="n">
        <v>10.4964380500070007</v>
      </c>
      <c r="C35" t="n">
        <v>11.1575562700964994</v>
      </c>
    </row>
    <row r="36" spans="1:3">
      <c r="A36" t="s">
        <v>108</v>
      </c>
      <c r="B36" t="n">
        <v>10.2938957955022001</v>
      </c>
      <c r="C36" t="n">
        <v>11.4630225080386001</v>
      </c>
    </row>
    <row r="37" spans="1:3">
      <c r="A37" t="s">
        <v>108</v>
      </c>
      <c r="B37" t="n">
        <v>12.5497974577455</v>
      </c>
      <c r="C37" t="n">
        <v>12.5884244372990004</v>
      </c>
    </row>
    <row r="38" spans="1:3">
      <c r="A38" t="s">
        <v>108</v>
      </c>
      <c r="B38" t="n">
        <v>12.9967872607905992</v>
      </c>
      <c r="C38" t="n">
        <v>13.6495176848875008</v>
      </c>
    </row>
    <row r="39" spans="1:7">
      <c r="A39" t="s">
        <v>108</v>
      </c>
      <c r="B39" t="n">
        <v>12.2704288308423006</v>
      </c>
      <c r="C39" t="n">
        <v>13.3118971061092992</v>
      </c>
      <c r="D39" t="s">
        <v>109</v>
      </c>
      <c r="E39" t="s">
        <v>110</v>
      </c>
      <c r="F39" t="s">
        <v>111</v>
      </c>
      <c r="G39" t="s">
        <v>112</v>
      </c>
    </row>
    <row r="40" spans="1:7">
      <c r="A40" t="s">
        <v>113</v>
      </c>
      <c r="B40" t="n">
        <v>-0.398938399217768023</v>
      </c>
      <c r="C40" t="n">
        <v>0.0593100620638649989</v>
      </c>
      <c r="D40">
        <f>AVERAGE(B40:B42)</f>
        <v>-0.303487451692507992</v>
      </c>
      <c r="E40">
        <f>AVERAGE(C40:C42)</f>
        <v>-0.112196299750244011</v>
      </c>
      <c r="F40">
        <f>STDEV(B40:B42)</f>
        <v>0.0884360940225479908</v>
      </c>
      <c r="G40">
        <f>STDEV(C40:C42)</f>
        <v>0.149396617731253016</v>
      </c>
    </row>
    <row r="41" spans="1:3">
      <c r="A41" t="s">
        <v>113</v>
      </c>
      <c r="B41" t="n">
        <v>-0.287190948456488027</v>
      </c>
      <c r="C41" t="n">
        <v>-0.214028202077370899</v>
      </c>
    </row>
    <row r="42" spans="1:3">
      <c r="A42" t="s">
        <v>113</v>
      </c>
      <c r="B42" t="n">
        <v>-0.224333007403269002</v>
      </c>
      <c r="C42" t="n">
        <v>-0.181870759237225048</v>
      </c>
    </row>
    <row r="43" spans="1:7">
      <c r="A43" t="s">
        <v>113</v>
      </c>
      <c r="B43" t="n">
        <v>0.45313591283698802</v>
      </c>
      <c r="C43" t="n">
        <v>0.798931247387207666</v>
      </c>
      <c r="D43">
        <f>AVERAGE(B43:B45)</f>
        <v>0.543930716580528006</v>
      </c>
      <c r="E43">
        <f>AVERAGE(C43:C45)</f>
        <v>0.547031278472736027</v>
      </c>
      <c r="F43">
        <f>STDEV(B43:B45)</f>
        <v>0.102883921376283993</v>
      </c>
      <c r="G43">
        <f>STDEV(C43:C45)</f>
        <v>0.285972313984288018</v>
      </c>
    </row>
    <row r="44" spans="1:3">
      <c r="A44" t="s">
        <v>113</v>
      </c>
      <c r="B44" t="n">
        <v>0.52297806956278805</v>
      </c>
      <c r="C44" t="n">
        <v>0.605986590346335952</v>
      </c>
    </row>
    <row r="45" spans="1:3">
      <c r="A45" t="s">
        <v>113</v>
      </c>
      <c r="B45" t="n">
        <v>0.655678167341807949</v>
      </c>
      <c r="C45" t="n">
        <v>0.236175997684663974</v>
      </c>
    </row>
    <row r="46" spans="1:7">
      <c r="A46" t="s">
        <v>113</v>
      </c>
      <c r="B46" t="n">
        <v>1.81505796899008018</v>
      </c>
      <c r="C46" t="n">
        <v>1.63502476123099001</v>
      </c>
      <c r="D46">
        <f>AVERAGE(B46:B48)</f>
        <v>2.20151790287283999</v>
      </c>
      <c r="E46">
        <f>AVERAGE(C46:C48)</f>
        <v>1.8494077134986199</v>
      </c>
      <c r="F46">
        <f>STDEV(B46:B48)</f>
        <v>0.391199214253295011</v>
      </c>
      <c r="G46">
        <f>STDEV(C46:C48)</f>
        <v>0.267764221560422033</v>
      </c>
    </row>
    <row r="47" spans="1:3">
      <c r="A47" t="s">
        <v>113</v>
      </c>
      <c r="B47" t="n">
        <v>2.19220561530939984</v>
      </c>
      <c r="C47" t="n">
        <v>2.14954384667331011</v>
      </c>
    </row>
    <row r="48" spans="1:3">
      <c r="A48" t="s">
        <v>113</v>
      </c>
      <c r="B48" t="n">
        <v>2.59729012431904005</v>
      </c>
      <c r="C48" t="n">
        <v>1.76365453259156997</v>
      </c>
    </row>
    <row r="49" spans="1:7">
      <c r="A49" t="s">
        <v>113</v>
      </c>
      <c r="B49" t="n">
        <v>2.20617404665456007</v>
      </c>
      <c r="C49" t="n">
        <v>2.6158267678554199</v>
      </c>
      <c r="D49">
        <f>AVERAGE(B49:B51)</f>
        <v>2.7369744377706402</v>
      </c>
      <c r="E49">
        <f>AVERAGE(C49:C51)</f>
        <v>2.84092886773643993</v>
      </c>
      <c r="F49">
        <f>STDEV(B49:B51)</f>
        <v>0.577286724955215025</v>
      </c>
      <c r="G49">
        <f>STDEV(C49:C51)</f>
        <v>0.297782087941794984</v>
      </c>
    </row>
    <row r="50" spans="1:3">
      <c r="A50" t="s">
        <v>113</v>
      </c>
      <c r="B50" t="n">
        <v>2.65316384969968011</v>
      </c>
      <c r="C50" t="n">
        <v>2.72837781779593014</v>
      </c>
    </row>
    <row r="51" spans="1:3">
      <c r="A51" t="s">
        <v>113</v>
      </c>
      <c r="B51" t="n">
        <v>3.35158541695767997</v>
      </c>
      <c r="C51" t="n">
        <v>3.17858201755795955</v>
      </c>
    </row>
    <row r="52" spans="1:7">
      <c r="A52" t="s">
        <v>113</v>
      </c>
      <c r="B52" t="n">
        <v>4.0779438469059901</v>
      </c>
      <c r="C52" t="n">
        <v>4.73821799530500964</v>
      </c>
      <c r="D52">
        <f>AVERAGE(B52:B54)</f>
        <v>4.64366531638497015</v>
      </c>
      <c r="E52">
        <f>AVERAGE(C52:C54)</f>
        <v>4.34160953360988966</v>
      </c>
      <c r="F52">
        <f>STDEV(B52:B54)</f>
        <v>0.719780946807826982</v>
      </c>
      <c r="G52">
        <f>STDEV(C52:C54)</f>
        <v>0.553568997381328032</v>
      </c>
    </row>
    <row r="53" spans="1:3">
      <c r="A53" t="s">
        <v>113</v>
      </c>
      <c r="B53" t="n">
        <v>4.39921776784466978</v>
      </c>
      <c r="C53" t="n">
        <v>3.70917982442035976</v>
      </c>
    </row>
    <row r="54" spans="1:3">
      <c r="A54" t="s">
        <v>113</v>
      </c>
      <c r="B54" t="n">
        <v>5.4538343344042497</v>
      </c>
      <c r="C54" t="n">
        <v>4.57743078110428758</v>
      </c>
    </row>
    <row r="55" spans="1:7">
      <c r="A55" t="s">
        <v>113</v>
      </c>
      <c r="B55" t="n">
        <v>5.05573404106718982</v>
      </c>
      <c r="C55" t="n">
        <v>4.59350950252435997</v>
      </c>
      <c r="D55">
        <f>AVERAGE(B55:B57)</f>
        <v>5.52600456302091025</v>
      </c>
      <c r="E55">
        <f>AVERAGE(C55:C57)</f>
        <v>5.03299455467301016</v>
      </c>
      <c r="F55">
        <f>STDEV(B55:B57)</f>
        <v>0.691413835307825941</v>
      </c>
      <c r="G55">
        <f>STDEV(C55:C57)</f>
        <v>0.577343281109440998</v>
      </c>
    </row>
    <row r="56" spans="1:3">
      <c r="A56" t="s">
        <v>113</v>
      </c>
      <c r="B56" t="n">
        <v>5.20240257019136987</v>
      </c>
      <c r="C56" t="n">
        <v>4.81861160240537956</v>
      </c>
    </row>
    <row r="57" spans="1:3">
      <c r="A57" t="s">
        <v>113</v>
      </c>
      <c r="B57" t="n">
        <v>6.31987707780416041</v>
      </c>
      <c r="C57" t="n">
        <v>5.68686255908929983</v>
      </c>
    </row>
    <row r="58" spans="1:7">
      <c r="A58" t="s">
        <v>113</v>
      </c>
      <c r="B58" t="n">
        <v>5.81701354937840875</v>
      </c>
      <c r="C58" t="n">
        <v>4.96332009518603012</v>
      </c>
      <c r="D58">
        <f>AVERAGE(B58:B60)</f>
        <v>6.38273501885737993</v>
      </c>
      <c r="E58">
        <f>AVERAGE(C58:C60)</f>
        <v>6.67838371332712022</v>
      </c>
      <c r="F58">
        <f>STDEV(B58:B60)</f>
        <v>0.670302799275370909</v>
      </c>
      <c r="G58">
        <f>STDEV(C58:C60)</f>
        <v>1.51023051794987007</v>
      </c>
    </row>
    <row r="59" spans="1:3">
      <c r="A59" t="s">
        <v>113</v>
      </c>
      <c r="B59" t="n">
        <v>6.20812962704288029</v>
      </c>
      <c r="C59" t="n">
        <v>7.8092537865388989</v>
      </c>
    </row>
    <row r="60" spans="1:3">
      <c r="A60" t="s">
        <v>113</v>
      </c>
      <c r="B60" t="n">
        <v>7.12306188015085961</v>
      </c>
      <c r="C60" t="n">
        <v>7.26257725825642009</v>
      </c>
    </row>
    <row r="61" spans="1:7">
      <c r="A61" t="s">
        <v>113</v>
      </c>
      <c r="B61" t="n">
        <v>6.69702472412348015</v>
      </c>
      <c r="C61" t="n">
        <v>6.33001141589221028</v>
      </c>
      <c r="D61">
        <f>AVERAGE(B61:B63)</f>
        <v>7.39544629138147958</v>
      </c>
      <c r="E61">
        <f>AVERAGE(C61:C63)</f>
        <v>7.41264532484377003</v>
      </c>
      <c r="F61">
        <f>STDEV(B61:B63)</f>
        <v>0.743876348970213019</v>
      </c>
      <c r="G61">
        <f>STDEV(C61:C63)</f>
        <v>1.03321685359580995</v>
      </c>
    </row>
    <row r="62" spans="1:3">
      <c r="A62" t="s">
        <v>113</v>
      </c>
      <c r="B62" t="n">
        <v>7.31163570331051993</v>
      </c>
      <c r="C62" t="n">
        <v>7.51983680097758711</v>
      </c>
    </row>
    <row r="63" spans="1:3">
      <c r="A63" t="s">
        <v>113</v>
      </c>
      <c r="B63" t="n">
        <v>8.17767844671043775</v>
      </c>
      <c r="C63" t="n">
        <v>8.38808775766150916</v>
      </c>
    </row>
    <row r="64" spans="1:7">
      <c r="A64" t="s">
        <v>113</v>
      </c>
      <c r="B64" t="n">
        <v>7.63290962424919783</v>
      </c>
      <c r="C64" t="n">
        <v>7.77709634369874969</v>
      </c>
      <c r="D64">
        <f>AVERAGE(B64:B66)</f>
        <v>8.35228383852494005</v>
      </c>
      <c r="E64">
        <f>AVERAGE(C64:C66)</f>
        <v>8.22730054346079065</v>
      </c>
      <c r="F64">
        <f>STDEV(B64:B66)</f>
        <v>1.09825542280045996</v>
      </c>
      <c r="G64">
        <f>STDEV(C64:C66)</f>
        <v>0.571643207853849056</v>
      </c>
    </row>
    <row r="65" spans="1:3">
      <c r="A65" t="s">
        <v>113</v>
      </c>
      <c r="B65" t="n">
        <v>7.80751501606369924</v>
      </c>
      <c r="C65" t="n">
        <v>8.03435588641990961</v>
      </c>
    </row>
    <row r="66" spans="1:3">
      <c r="A66" t="s">
        <v>113</v>
      </c>
      <c r="B66" t="n">
        <v>9.61642687526190798</v>
      </c>
      <c r="C66" t="n">
        <v>8.87044940026368955</v>
      </c>
    </row>
    <row r="67" spans="1:7">
      <c r="A67" t="s">
        <v>113</v>
      </c>
      <c r="B67" t="n">
        <v>8.30339432881688033</v>
      </c>
      <c r="C67" t="n">
        <v>10.0924322281891996</v>
      </c>
      <c r="D67">
        <f>AVERAGE(B67:B69)</f>
        <v>8.87144387018670955</v>
      </c>
      <c r="E67">
        <f>AVERAGE(C67:C69)</f>
        <v>10.3872087875571992</v>
      </c>
      <c r="F67">
        <f>STDEV(B67:B69)</f>
        <v>0.688656887504445958</v>
      </c>
      <c r="G67">
        <f>STDEV(C67:C69)</f>
        <v>0.324906894903632981</v>
      </c>
    </row>
    <row r="68" spans="1:3">
      <c r="A68" t="s">
        <v>113</v>
      </c>
      <c r="B68" t="n">
        <v>8.67355775946360907</v>
      </c>
      <c r="C68" t="n">
        <v>10.7355810849920967</v>
      </c>
    </row>
    <row r="69" spans="1:3">
      <c r="A69" t="s">
        <v>113</v>
      </c>
      <c r="B69" t="n">
        <v>9.63737952227964811</v>
      </c>
      <c r="C69" t="n">
        <v>10.3336130494903013</v>
      </c>
    </row>
    <row r="70" spans="1:7">
      <c r="A70" t="s">
        <v>113</v>
      </c>
      <c r="B70" t="n">
        <v>8.31736276016203568</v>
      </c>
      <c r="C70" t="n">
        <v>9.35281104286586995</v>
      </c>
      <c r="D70">
        <f>AVERAGE(B70:B72)</f>
        <v>8.72943148484425002</v>
      </c>
      <c r="E70">
        <f>AVERAGE(C70:C72)</f>
        <v>10.7516598064121993</v>
      </c>
      <c r="F70">
        <f>STDEV(B70:B72)</f>
        <v>0.392796164007229986</v>
      </c>
      <c r="G70">
        <f>STDEV(C70:C72)</f>
        <v>1.21274495759288992</v>
      </c>
    </row>
    <row r="71" spans="1:3">
      <c r="A71" t="s">
        <v>113</v>
      </c>
      <c r="B71" t="n">
        <v>8.77133677887973029</v>
      </c>
      <c r="C71" t="n">
        <v>11.3948086632151</v>
      </c>
    </row>
    <row r="72" spans="1:3">
      <c r="A72" t="s">
        <v>113</v>
      </c>
      <c r="B72" t="n">
        <v>9.09959491549098942</v>
      </c>
      <c r="C72" t="n">
        <v>11.5073597131555996</v>
      </c>
    </row>
    <row r="73" spans="1:7">
      <c r="A73" t="s">
        <v>113</v>
      </c>
      <c r="B73" t="n">
        <v>9.83293756111189055</v>
      </c>
      <c r="C73" t="n">
        <v>11.1053916776538006</v>
      </c>
      <c r="D73">
        <f>AVERAGE(B73:B75)</f>
        <v>10.0052148810354993</v>
      </c>
      <c r="E73">
        <f>AVERAGE(C73:C75)</f>
        <v>11.4376852536685991</v>
      </c>
      <c r="F73">
        <f>STDEV(B73:B75)</f>
        <v>0.316711913128973999</v>
      </c>
      <c r="G73">
        <f>STDEV(C73:C75)</f>
        <v>0.646423260427068946</v>
      </c>
    </row>
    <row r="74" spans="1:3">
      <c r="A74" t="s">
        <v>113</v>
      </c>
      <c r="B74" t="n">
        <v>9.81198491409415041</v>
      </c>
      <c r="C74" t="n">
        <v>11.0249980705533996</v>
      </c>
    </row>
    <row r="75" spans="1:3">
      <c r="A75" t="s">
        <v>113</v>
      </c>
      <c r="B75" t="n">
        <v>10.3707221679004995</v>
      </c>
      <c r="C75" t="n">
        <v>12.1826660127987001</v>
      </c>
    </row>
    <row r="76" spans="1:7">
      <c r="A76" t="s">
        <v>113</v>
      </c>
      <c r="B76" t="n">
        <v>12.5078921637100002</v>
      </c>
      <c r="C76" t="n">
        <v>16.0415591536160989</v>
      </c>
      <c r="D76">
        <f>AVERAGE(B76:B78)</f>
        <v>12.6475764771615999</v>
      </c>
      <c r="E76">
        <f>AVERAGE(C76:C78)</f>
        <v>14.7016657019433996</v>
      </c>
      <c r="F76">
        <f>STDEV(B76:B78)</f>
        <v>0.476567177237955963</v>
      </c>
      <c r="G76">
        <f>STDEV(C76:C78)</f>
        <v>1.17905751306701001</v>
      </c>
    </row>
    <row r="77" spans="1:3">
      <c r="A77" t="s">
        <v>113</v>
      </c>
      <c r="B77" t="n">
        <v>13.1783768682776969</v>
      </c>
      <c r="C77" t="n">
        <v>13.8226955976460992</v>
      </c>
    </row>
    <row r="78" spans="1:3">
      <c r="A78" t="s">
        <v>113</v>
      </c>
      <c r="B78" t="n">
        <v>12.2564603994971026</v>
      </c>
      <c r="C78" t="n">
        <v>14.2407423545680007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:G78"/>
  <sheetViews>
    <sheetView view="normal" zoomScale="80" workbookViewId="0">
      <selection activeCell="D2" sqref="D2:G38"/>
    </sheetView>
  </sheetViews>
  <sheetFormatPr baseColWidth="9" defaultColWidth="10.000000" defaultRowHeight="15.40"/>
  <cols>
    <col min="1" max="1" width="30.348214" customWidth="1"/>
  </cols>
  <sheetData>
    <row r="1" spans="1:7">
      <c r="A1" t="s">
        <v>92</v>
      </c>
      <c r="B1" t="s">
        <v>98</v>
      </c>
      <c r="C1" t="s">
        <v>97</v>
      </c>
      <c r="D1" t="s">
        <v>109</v>
      </c>
      <c r="E1" t="s">
        <v>110</v>
      </c>
      <c r="F1" t="s">
        <v>111</v>
      </c>
      <c r="G1" t="s">
        <v>112</v>
      </c>
    </row>
    <row r="2" spans="1:7">
      <c r="A2" t="s">
        <v>114</v>
      </c>
      <c r="B2" t="n">
        <v>3.07920100572706001</v>
      </c>
      <c r="C2" t="n">
        <v>-0.181870759237225048</v>
      </c>
      <c r="D2">
        <f>AVERAGE(B2:B4)</f>
        <v>3.28174326023188012</v>
      </c>
      <c r="E2">
        <f>AVERAGE(C2:C4)</f>
        <v>-0.165792037817152993</v>
      </c>
      <c r="F2">
        <f>STDEV(B2:B4)</f>
        <v>0.199142023039298</v>
      </c>
      <c r="G2">
        <f>STDEV(C2:C4)</f>
        <v>0.0160787214200730011</v>
      </c>
    </row>
    <row r="3" spans="1:3">
      <c r="A3" t="s">
        <v>114</v>
      </c>
      <c r="B3" t="n">
        <v>3.28872747590446002</v>
      </c>
      <c r="C3" t="n">
        <v>-0.165792037817152993</v>
      </c>
    </row>
    <row r="4" spans="1:3">
      <c r="A4" t="s">
        <v>114</v>
      </c>
      <c r="B4" t="n">
        <v>3.47730129906412033</v>
      </c>
      <c r="C4" t="n">
        <v>-0.149713316397079961</v>
      </c>
    </row>
    <row r="5" spans="1:7">
      <c r="A5" t="s">
        <v>114</v>
      </c>
      <c r="B5" t="n">
        <v>3.82651208269310992</v>
      </c>
      <c r="C5" t="n">
        <v>0.686380197446698848</v>
      </c>
      <c r="D5">
        <f>AVERAGE(B5:B7)</f>
        <v>4.25720538250221026</v>
      </c>
      <c r="E5">
        <f>AVERAGE(C5:C7)</f>
        <v>0.713178066480154005</v>
      </c>
      <c r="F5">
        <f>STDEV(B5:B7)</f>
        <v>0.373791499254880977</v>
      </c>
      <c r="G5">
        <f>STDEV(C5:C7)</f>
        <v>0.0245606526618639975</v>
      </c>
    </row>
    <row r="6" spans="1:3">
      <c r="A6" t="s">
        <v>114</v>
      </c>
      <c r="B6" t="n">
        <v>4.4481072775527295</v>
      </c>
      <c r="C6" t="n">
        <v>0.734616361706916976</v>
      </c>
    </row>
    <row r="7" spans="1:3">
      <c r="A7" t="s">
        <v>114</v>
      </c>
      <c r="B7" t="n">
        <v>4.49699678726079011</v>
      </c>
      <c r="C7" t="n">
        <v>0.718537640286844947</v>
      </c>
    </row>
    <row r="8" spans="1:7">
      <c r="A8" t="s">
        <v>114</v>
      </c>
      <c r="B8" t="n">
        <v>4.86017600223495005</v>
      </c>
      <c r="C8" t="n">
        <v>1.58678859697077002</v>
      </c>
      <c r="D8">
        <f>AVERAGE(B8:B10)</f>
        <v>5.25594822368115011</v>
      </c>
      <c r="E8">
        <f>AVERAGE(C8:C10)</f>
        <v>1.84404813969192993</v>
      </c>
      <c r="F8">
        <f>STDEV(B8:B10)</f>
        <v>0.535982623144230974</v>
      </c>
      <c r="G8">
        <f>STDEV(C8:C10)</f>
        <v>0.223372736750327006</v>
      </c>
    </row>
    <row r="9" spans="1:3">
      <c r="A9" t="s">
        <v>114</v>
      </c>
      <c r="B9" t="n">
        <v>5.04176560972203003</v>
      </c>
      <c r="C9" t="n">
        <v>1.95659918963243999</v>
      </c>
    </row>
    <row r="10" spans="1:3">
      <c r="A10" t="s">
        <v>114</v>
      </c>
      <c r="B10" t="n">
        <v>5.86590305908646137</v>
      </c>
      <c r="C10" t="n">
        <v>1.98875663247259009</v>
      </c>
    </row>
    <row r="11" spans="1:7">
      <c r="A11" t="s">
        <v>114</v>
      </c>
      <c r="B11" t="n">
        <v>5.87987149043162027</v>
      </c>
      <c r="C11" t="n">
        <v>2.96955863909702025</v>
      </c>
      <c r="D11">
        <f>AVERAGE(B11:B13)</f>
        <v>6.62019835172509996</v>
      </c>
      <c r="E11">
        <f>AVERAGE(C11:C13)</f>
        <v>3.0124352295505501</v>
      </c>
      <c r="F11">
        <f>STDEV(B11:B13)</f>
        <v>0.733442413344049982</v>
      </c>
      <c r="G11">
        <f>STDEV(C11:C13)</f>
        <v>0.060873056841500004</v>
      </c>
    </row>
    <row r="12" spans="1:3">
      <c r="A12" t="s">
        <v>114</v>
      </c>
      <c r="B12" t="n">
        <v>6.63416678307026064</v>
      </c>
      <c r="C12" t="n">
        <v>2.98563736051709014</v>
      </c>
    </row>
    <row r="13" spans="1:3">
      <c r="A13" t="s">
        <v>114</v>
      </c>
      <c r="B13" t="n">
        <v>7.34655678167342074</v>
      </c>
      <c r="C13" t="n">
        <v>3.08210968903753013</v>
      </c>
    </row>
    <row r="14" spans="1:7">
      <c r="A14" t="s">
        <v>114</v>
      </c>
      <c r="B14" t="n">
        <v>6.87163011593797979</v>
      </c>
      <c r="C14" t="n">
        <v>3.70917982442035976</v>
      </c>
      <c r="D14">
        <f>AVERAGE(B14:B16)</f>
        <v>7.52814638916049983</v>
      </c>
      <c r="E14">
        <f>AVERAGE(C14:C16)</f>
        <v>4.00931595759505033</v>
      </c>
      <c r="F14">
        <f>STDEV(B14:B16)</f>
        <v>0.759033557212911969</v>
      </c>
      <c r="G14">
        <f>STDEV(C14:C16)</f>
        <v>0.314392800507286019</v>
      </c>
    </row>
    <row r="15" spans="1:3">
      <c r="A15" t="s">
        <v>114</v>
      </c>
      <c r="B15" t="n">
        <v>7.3535409973460002</v>
      </c>
      <c r="C15" t="n">
        <v>4.33624995980320005</v>
      </c>
    </row>
    <row r="16" spans="1:3">
      <c r="A16" t="s">
        <v>114</v>
      </c>
      <c r="B16" t="n">
        <v>8.35926805419751062</v>
      </c>
      <c r="C16" t="n">
        <v>3.98251808856159997</v>
      </c>
    </row>
    <row r="17" spans="1:7">
      <c r="A17" t="s">
        <v>114</v>
      </c>
      <c r="B17" t="n">
        <v>7.46528844810727676</v>
      </c>
      <c r="C17" t="n">
        <v>4.70606055246487021</v>
      </c>
      <c r="D17">
        <f>AVERAGE(B17:B19)</f>
        <v>8.11016436187549949</v>
      </c>
      <c r="E17">
        <f>AVERAGE(C17:C19)</f>
        <v>4.90972435711911981</v>
      </c>
      <c r="F17">
        <f>STDEV(B17:B19)</f>
        <v>0.880685318304933062</v>
      </c>
      <c r="G17">
        <f>STDEV(C17:C19)</f>
        <v>0.273495853237136988</v>
      </c>
    </row>
    <row r="18" spans="1:3">
      <c r="A18" t="s">
        <v>114</v>
      </c>
      <c r="B18" t="n">
        <v>7.75164129068305918</v>
      </c>
      <c r="C18" t="n">
        <v>4.80253288098530984</v>
      </c>
    </row>
    <row r="19" spans="1:3">
      <c r="A19" t="s">
        <v>114</v>
      </c>
      <c r="B19" t="n">
        <v>9.1135633468361501</v>
      </c>
      <c r="C19" t="n">
        <v>5.22057963790719004</v>
      </c>
    </row>
    <row r="20" spans="1:7">
      <c r="A20" t="s">
        <v>114</v>
      </c>
      <c r="B20" t="n">
        <v>8.30339432881688033</v>
      </c>
      <c r="C20" t="n">
        <v>5.8958859375502497</v>
      </c>
      <c r="D20">
        <f>AVERAGE(B20:B22)</f>
        <v>9.12520370629044031</v>
      </c>
      <c r="E20">
        <f>AVERAGE(C20:C22)</f>
        <v>5.96556039703722973</v>
      </c>
      <c r="F20">
        <f>STDEV(B20:B22)</f>
        <v>0.861477830036788994</v>
      </c>
      <c r="G20">
        <f>STDEV(C20:C22)</f>
        <v>0.225293431917158005</v>
      </c>
    </row>
    <row r="21" spans="1:3">
      <c r="A21" t="s">
        <v>114</v>
      </c>
      <c r="B21" t="n">
        <v>9.05070540578292793</v>
      </c>
      <c r="C21" t="n">
        <v>5.78333488760973946</v>
      </c>
    </row>
    <row r="22" spans="1:3">
      <c r="A22" t="s">
        <v>114</v>
      </c>
      <c r="B22" t="n">
        <v>10.0215113842715002</v>
      </c>
      <c r="C22" t="n">
        <v>6.21746036595170004</v>
      </c>
    </row>
    <row r="23" spans="1:7">
      <c r="A23" t="s">
        <v>114</v>
      </c>
      <c r="B23" t="n">
        <v>9.07165805280066806</v>
      </c>
      <c r="C23" t="n">
        <v>9.91556629256841937</v>
      </c>
      <c r="D23">
        <f>AVERAGE(B23:B25)</f>
        <v>9.79336033896728075</v>
      </c>
      <c r="E23">
        <f>AVERAGE(C23:C25)</f>
        <v>8.70430261225627078</v>
      </c>
      <c r="F23">
        <f>STDEV(B23:B25)</f>
        <v>0.793510591197779025</v>
      </c>
      <c r="G23">
        <f>STDEV(C23:C25)</f>
        <v>1.10702123473968994</v>
      </c>
    </row>
    <row r="24" spans="1:3">
      <c r="A24" t="s">
        <v>114</v>
      </c>
      <c r="B24" t="n">
        <v>9.66531638496996948</v>
      </c>
      <c r="C24" t="n">
        <v>8.45240264334180047</v>
      </c>
    </row>
    <row r="25" spans="1:3">
      <c r="A25" t="s">
        <v>114</v>
      </c>
      <c r="B25" t="n">
        <v>10.6431065791311994</v>
      </c>
      <c r="C25" t="n">
        <v>7.74493890085859871</v>
      </c>
    </row>
    <row r="26" spans="1:7">
      <c r="A26" t="s">
        <v>114</v>
      </c>
      <c r="B26" t="n">
        <v>9.79103226707641028</v>
      </c>
      <c r="C26" t="n">
        <v>9.03123661446441695</v>
      </c>
      <c r="D26">
        <f>AVERAGE(B26:B28)</f>
        <v>10.5872328537504998</v>
      </c>
      <c r="E26">
        <f>AVERAGE(C26:C28)</f>
        <v>9.24561956673205998</v>
      </c>
      <c r="F26">
        <f>STDEV(B26:B28)</f>
        <v>0.996469162006522069</v>
      </c>
      <c r="G26">
        <f>STDEV(C26:C28)</f>
        <v>0.188425419721592</v>
      </c>
    </row>
    <row r="27" spans="1:3">
      <c r="A27" t="s">
        <v>114</v>
      </c>
      <c r="B27" t="n">
        <v>10.2659589328118006</v>
      </c>
      <c r="C27" t="n">
        <v>9.32065360002572874</v>
      </c>
    </row>
    <row r="28" spans="1:3">
      <c r="A28" t="s">
        <v>114</v>
      </c>
      <c r="B28" t="n">
        <v>11.7047073613632993</v>
      </c>
      <c r="C28" t="n">
        <v>9.38496848570602005</v>
      </c>
    </row>
    <row r="29" spans="1:7">
      <c r="A29" t="s">
        <v>114</v>
      </c>
      <c r="B29" t="n">
        <v>10.4126274619359993</v>
      </c>
      <c r="C29" t="n">
        <v>9.99595989966878129</v>
      </c>
      <c r="D29">
        <f>AVERAGE(B29:B31)</f>
        <v>10.8782418401080001</v>
      </c>
      <c r="E29">
        <f>AVERAGE(C29:C31)</f>
        <v>10.0173981948955007</v>
      </c>
      <c r="F29">
        <f>STDEV(B29:B31)</f>
        <v>0.448152327253036997</v>
      </c>
      <c r="G29">
        <f>STDEV(C29:C31)</f>
        <v>0.306059352676442042</v>
      </c>
    </row>
    <row r="30" spans="1:3">
      <c r="A30" t="s">
        <v>114</v>
      </c>
      <c r="B30" t="n">
        <v>10.9154909903618016</v>
      </c>
      <c r="C30" t="n">
        <v>10.3336130494903013</v>
      </c>
    </row>
    <row r="31" spans="1:3">
      <c r="A31" t="s">
        <v>114</v>
      </c>
      <c r="B31" t="n">
        <v>11.3066070680263007</v>
      </c>
      <c r="C31" t="n">
        <v>9.72262163552755077</v>
      </c>
    </row>
    <row r="32" spans="1:7">
      <c r="A32" t="s">
        <v>114</v>
      </c>
      <c r="B32" t="n">
        <v>11.1599385389020984</v>
      </c>
      <c r="C32" t="n">
        <v>10.3496917709104004</v>
      </c>
      <c r="D32">
        <f>AVERAGE(B32:B34)</f>
        <v>11.5836476230385994</v>
      </c>
      <c r="E32">
        <f>AVERAGE(C32:C34)</f>
        <v>10.7409406587988006</v>
      </c>
      <c r="F32">
        <f>STDEV(B32:B34)</f>
        <v>0.429647543914100005</v>
      </c>
      <c r="G32">
        <f>STDEV(C32:C34)</f>
        <v>0.420615582601410054</v>
      </c>
    </row>
    <row r="33" spans="1:3">
      <c r="A33" t="s">
        <v>114</v>
      </c>
      <c r="B33" t="n">
        <v>11.5720072635843003</v>
      </c>
      <c r="C33" t="n">
        <v>11.1857852847542016</v>
      </c>
    </row>
    <row r="34" spans="1:3">
      <c r="A34" t="s">
        <v>114</v>
      </c>
      <c r="B34" t="n">
        <v>12.0189970666293995</v>
      </c>
      <c r="C34" t="n">
        <v>10.6873449207319027</v>
      </c>
    </row>
    <row r="35" spans="1:7">
      <c r="A35" t="s">
        <v>114</v>
      </c>
      <c r="B35" t="n">
        <v>11.166922754574701</v>
      </c>
      <c r="C35" t="n">
        <v>15.9772442679358022</v>
      </c>
      <c r="D35">
        <f>AVERAGE(B35:B37)</f>
        <v>11.7722214461982997</v>
      </c>
      <c r="E35">
        <f>AVERAGE(C35:C37)</f>
        <v>13.0830744123227003</v>
      </c>
      <c r="F35">
        <f>STDEV(B35:B37)</f>
        <v>0.524390118742854039</v>
      </c>
      <c r="G35">
        <f>STDEV(C35:C37)</f>
        <v>2.70944347089809012</v>
      </c>
    </row>
    <row r="36" spans="1:3">
      <c r="A36" t="s">
        <v>114</v>
      </c>
      <c r="B36" t="n">
        <v>12.0609023606648993</v>
      </c>
      <c r="C36" t="n">
        <v>12.6650276554008006</v>
      </c>
    </row>
    <row r="37" spans="1:3">
      <c r="A37" t="s">
        <v>114</v>
      </c>
      <c r="B37" t="n">
        <v>12.0888392233551993</v>
      </c>
      <c r="C37" t="n">
        <v>10.6069513136315017</v>
      </c>
    </row>
    <row r="38" spans="1:7">
      <c r="A38" t="s">
        <v>114</v>
      </c>
      <c r="B38" t="n">
        <v>14.3307724542534007</v>
      </c>
      <c r="C38" t="n">
        <v>12.3756106698395012</v>
      </c>
      <c r="D38">
        <f>AVERAGE(B38:B40)</f>
        <v>14.3587093169437008</v>
      </c>
      <c r="E38">
        <f>AVERAGE(C38:C40)</f>
        <v>13.4368062835642998</v>
      </c>
      <c r="F38">
        <f>STDEV(B38:B40)</f>
        <v>0.531351490476581034</v>
      </c>
      <c r="G38">
        <f>STDEV(C38:C40)</f>
        <v>0.919163001444315952</v>
      </c>
    </row>
    <row r="39" spans="1:3">
      <c r="A39" t="s">
        <v>114</v>
      </c>
      <c r="B39" t="n">
        <v>14.9034781394048998</v>
      </c>
      <c r="C39" t="n">
        <v>13.9513253690067014</v>
      </c>
    </row>
    <row r="40" spans="1:3">
      <c r="A40" t="s">
        <v>114</v>
      </c>
      <c r="B40" t="n">
        <v>13.8418773571728</v>
      </c>
      <c r="C40" t="n">
        <v>13.9834828118468</v>
      </c>
    </row>
    <row r="41" spans="1:3">
      <c r="A41" t="s">
        <v>108</v>
      </c>
      <c r="B41" t="n">
        <v>-1.3278390836709002</v>
      </c>
      <c r="C41" s="57" t="n">
        <v>-0.0643086816720249743</v>
      </c>
    </row>
    <row r="42" spans="1:3">
      <c r="A42" t="s">
        <v>108</v>
      </c>
      <c r="B42" t="n">
        <v>-1.32085486799832008</v>
      </c>
      <c r="C42" s="57" t="n">
        <v>-0.192926045016078014</v>
      </c>
    </row>
    <row r="43" spans="1:3">
      <c r="A43" t="s">
        <v>108</v>
      </c>
      <c r="B43" t="n">
        <v>-0.0636960469339289492</v>
      </c>
      <c r="C43" t="n">
        <v>0.707395498392283972</v>
      </c>
    </row>
    <row r="44" spans="1:3">
      <c r="A44" t="s">
        <v>108</v>
      </c>
      <c r="B44" t="n">
        <v>-0.0636960469339289492</v>
      </c>
      <c r="C44" t="n">
        <v>0.610932475884245019</v>
      </c>
    </row>
    <row r="45" spans="1:3">
      <c r="A45" t="s">
        <v>108</v>
      </c>
      <c r="B45" t="n">
        <v>0.0969409135354099938</v>
      </c>
      <c r="C45" t="n">
        <v>0.659163987138264051</v>
      </c>
    </row>
    <row r="46" spans="1:3">
      <c r="A46" t="s">
        <v>108</v>
      </c>
      <c r="B46" t="n">
        <v>1.17251012711272984</v>
      </c>
      <c r="C46" t="n">
        <v>1.6077170418006399</v>
      </c>
    </row>
    <row r="47" spans="1:3">
      <c r="A47" t="s">
        <v>108</v>
      </c>
      <c r="B47" t="n">
        <v>1.31219444056432</v>
      </c>
      <c r="C47" t="n">
        <v>1.57556270096463003</v>
      </c>
    </row>
    <row r="48" spans="1:3">
      <c r="A48" t="s">
        <v>108</v>
      </c>
      <c r="B48" t="n">
        <v>1.61949993015784006</v>
      </c>
      <c r="C48" t="n">
        <v>1.68810289389067991</v>
      </c>
    </row>
    <row r="49" spans="1:3">
      <c r="A49" t="s">
        <v>108</v>
      </c>
      <c r="B49" t="n">
        <v>2.33188992876099999</v>
      </c>
      <c r="C49" t="n">
        <v>3.03858520900321993</v>
      </c>
    </row>
    <row r="50" spans="1:3">
      <c r="A50" t="s">
        <v>108</v>
      </c>
      <c r="B50" t="n">
        <v>2.44363737952228011</v>
      </c>
      <c r="C50" t="n">
        <v>2.52411575562700863</v>
      </c>
    </row>
    <row r="51" spans="1:3">
      <c r="A51" t="s">
        <v>108</v>
      </c>
      <c r="B51" t="n">
        <v>3.04427992736416009</v>
      </c>
      <c r="C51" t="n">
        <v>2.6205787781350498</v>
      </c>
    </row>
    <row r="52" spans="1:3">
      <c r="A52" t="s">
        <v>108</v>
      </c>
      <c r="B52" t="n">
        <v>3.59603296549798035</v>
      </c>
      <c r="C52" t="n">
        <v>3.29581993569132026</v>
      </c>
    </row>
    <row r="53" spans="1:3">
      <c r="A53" t="s">
        <v>108</v>
      </c>
      <c r="B53" t="n">
        <v>3.63095404386087095</v>
      </c>
      <c r="C53" t="n">
        <v>3.76205787781352008</v>
      </c>
    </row>
    <row r="54" spans="1:3">
      <c r="A54" t="s">
        <v>108</v>
      </c>
      <c r="B54" t="n">
        <v>4.6227126693672318</v>
      </c>
      <c r="C54" t="n">
        <v>3.53697749196142031</v>
      </c>
    </row>
    <row r="55" spans="1:3">
      <c r="A55" t="s">
        <v>108</v>
      </c>
      <c r="B55" t="n">
        <v>4.74842855147366993</v>
      </c>
      <c r="C55" t="n">
        <v>4.56591639871381982</v>
      </c>
    </row>
    <row r="56" spans="1:3">
      <c r="A56" t="s">
        <v>108</v>
      </c>
      <c r="B56" t="n">
        <v>5.04874982539460948</v>
      </c>
      <c r="C56" t="n">
        <v>4.79099678456592937</v>
      </c>
    </row>
    <row r="57" spans="1:3">
      <c r="A57" t="s">
        <v>108</v>
      </c>
      <c r="B57" t="n">
        <v>5.73320296130745</v>
      </c>
      <c r="C57" t="n">
        <v>5.12861736334405016</v>
      </c>
    </row>
    <row r="58" spans="1:3">
      <c r="A58" t="s">
        <v>108</v>
      </c>
      <c r="B58" t="n">
        <v>5.72621874563486966</v>
      </c>
      <c r="C58" t="n">
        <v>5.96463022508037</v>
      </c>
    </row>
    <row r="59" spans="1:3">
      <c r="A59" t="s">
        <v>108</v>
      </c>
      <c r="B59" t="n">
        <v>5.8728872747590497</v>
      </c>
      <c r="C59" t="n">
        <v>5.85209003215436052</v>
      </c>
    </row>
    <row r="60" spans="1:3">
      <c r="A60" t="s">
        <v>108</v>
      </c>
      <c r="B60" t="n">
        <v>6.8297248219025013</v>
      </c>
      <c r="C60" t="n">
        <v>5.69131832797426984</v>
      </c>
    </row>
    <row r="61" spans="1:3">
      <c r="A61" t="s">
        <v>108</v>
      </c>
      <c r="B61" t="n">
        <v>6.92750384131861985</v>
      </c>
      <c r="C61" t="n">
        <v>6.04501607717043044</v>
      </c>
    </row>
    <row r="62" spans="1:3">
      <c r="A62" t="s">
        <v>108</v>
      </c>
      <c r="B62" t="n">
        <v>6.97639335102668046</v>
      </c>
      <c r="C62" t="n">
        <v>6.72025723472667025</v>
      </c>
    </row>
    <row r="63" spans="1:3">
      <c r="A63" t="s">
        <v>108</v>
      </c>
      <c r="B63" t="n">
        <v>8.1567257996926994</v>
      </c>
      <c r="C63" t="n">
        <v>7.10610932475883139</v>
      </c>
    </row>
    <row r="64" spans="1:3">
      <c r="A64" t="s">
        <v>108</v>
      </c>
      <c r="B64" t="n">
        <v>7.87735717278950176</v>
      </c>
      <c r="C64" t="n">
        <v>7.25080385852089737</v>
      </c>
    </row>
    <row r="65" spans="1:3">
      <c r="A65" t="s">
        <v>108</v>
      </c>
      <c r="B65" t="n">
        <v>8.05196256460400051</v>
      </c>
      <c r="C65" t="n">
        <v>8.61736334405145676</v>
      </c>
    </row>
    <row r="66" spans="1:3">
      <c r="A66" t="s">
        <v>108</v>
      </c>
      <c r="B66" t="n">
        <v>9.01578432742003066</v>
      </c>
      <c r="C66" t="n">
        <v>9.16398713826366773</v>
      </c>
    </row>
    <row r="67" spans="1:3">
      <c r="A67" t="s">
        <v>108</v>
      </c>
      <c r="B67" t="n">
        <v>8.70149462215393044</v>
      </c>
      <c r="C67" t="n">
        <v>8.61736334405145676</v>
      </c>
    </row>
    <row r="68" spans="1:3">
      <c r="A68" t="s">
        <v>108</v>
      </c>
      <c r="B68" t="n">
        <v>8.7364157005168277</v>
      </c>
      <c r="C68" t="n">
        <v>8.58520900321543756</v>
      </c>
    </row>
    <row r="69" spans="1:3">
      <c r="A69" t="s">
        <v>108</v>
      </c>
      <c r="B69" t="n">
        <v>9.44182148344740924</v>
      </c>
      <c r="C69" t="n">
        <v>9.48553054662377981</v>
      </c>
    </row>
    <row r="70" spans="1:3">
      <c r="A70" t="s">
        <v>108</v>
      </c>
      <c r="B70" t="n">
        <v>9.37197932672160761</v>
      </c>
      <c r="C70" t="n">
        <v>9.16398713826366773</v>
      </c>
    </row>
    <row r="71" spans="1:3">
      <c r="A71" t="s">
        <v>108</v>
      </c>
      <c r="B71" t="n">
        <v>9.53960050286352867</v>
      </c>
      <c r="C71" t="n">
        <v>10.2893890675241</v>
      </c>
    </row>
    <row r="72" spans="1:3">
      <c r="A72" t="s">
        <v>108</v>
      </c>
      <c r="B72" t="n">
        <v>9.59547422824416785</v>
      </c>
      <c r="C72" t="n">
        <v>9.6784565916398595</v>
      </c>
    </row>
    <row r="73" spans="1:3">
      <c r="A73" t="s">
        <v>108</v>
      </c>
      <c r="B73" t="n">
        <v>10.2589747171392993</v>
      </c>
      <c r="C73" t="n">
        <v>10.2411575562700996</v>
      </c>
    </row>
    <row r="74" spans="1:3">
      <c r="A74" t="s">
        <v>108</v>
      </c>
      <c r="B74" t="n">
        <v>10.4964380500070007</v>
      </c>
      <c r="C74" t="n">
        <v>11.1575562700964994</v>
      </c>
    </row>
    <row r="75" spans="1:3">
      <c r="A75" t="s">
        <v>108</v>
      </c>
      <c r="B75" t="n">
        <v>10.2938957955022001</v>
      </c>
      <c r="C75" t="n">
        <v>11.4630225080386001</v>
      </c>
    </row>
    <row r="76" spans="1:3">
      <c r="A76" t="s">
        <v>108</v>
      </c>
      <c r="B76" t="n">
        <v>12.5497974577455</v>
      </c>
      <c r="C76" t="n">
        <v>12.5884244372990004</v>
      </c>
    </row>
    <row r="77" spans="1:3">
      <c r="A77" t="s">
        <v>108</v>
      </c>
      <c r="B77" t="n">
        <v>12.9967872607905992</v>
      </c>
      <c r="C77" t="n">
        <v>13.6495176848875008</v>
      </c>
    </row>
    <row r="78" spans="1:3">
      <c r="A78" t="s">
        <v>108</v>
      </c>
      <c r="B78" t="n">
        <v>12.2704288308423006</v>
      </c>
      <c r="C78" t="n">
        <v>13.3118971061092992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9.xml><?xml version="1.0" encoding="utf-8"?>
<worksheet xmlns="http://schemas.openxmlformats.org/spreadsheetml/2006/main" xmlns:r="http://schemas.openxmlformats.org/officeDocument/2006/relationships">
  <dimension ref="A1:G78"/>
  <sheetViews>
    <sheetView view="normal" zoomScale="80" workbookViewId="0">
      <selection activeCell="A11" sqref="A11"/>
    </sheetView>
  </sheetViews>
  <sheetFormatPr baseColWidth="9" defaultColWidth="10.000000" defaultRowHeight="15.40"/>
  <cols>
    <col min="1" max="1" width="31.125000" customWidth="1"/>
  </cols>
  <sheetData>
    <row r="1" spans="1:7">
      <c r="A1" t="s">
        <v>92</v>
      </c>
      <c r="B1" t="s">
        <v>98</v>
      </c>
      <c r="C1" t="s">
        <v>97</v>
      </c>
      <c r="D1" t="s">
        <v>109</v>
      </c>
      <c r="E1" t="s">
        <v>110</v>
      </c>
      <c r="F1" t="s">
        <v>111</v>
      </c>
      <c r="G1" t="s">
        <v>112</v>
      </c>
    </row>
    <row r="2" spans="1:7">
      <c r="A2" t="s">
        <v>115</v>
      </c>
      <c r="B2" t="n">
        <v>0.550914932253107992</v>
      </c>
      <c r="C2" t="n">
        <v>0.107546226324082994</v>
      </c>
      <c r="D2">
        <f>AVERAGE(B2:B4)</f>
        <v>0.574195651161708032</v>
      </c>
      <c r="E2">
        <f>AVERAGE(C2:C4)</f>
        <v>0.0646696358705560037</v>
      </c>
      <c r="F2">
        <f>STDEV(B2:B4)</f>
        <v>0.059400059701882002</v>
      </c>
      <c r="G2">
        <f>STDEV(C2:C4)</f>
        <v>0.0491213053237270003</v>
      </c>
    </row>
    <row r="3" spans="1:3">
      <c r="A3" t="s">
        <v>115</v>
      </c>
      <c r="B3" t="n">
        <v>0.641709735996648067</v>
      </c>
      <c r="C3" t="n">
        <v>0.0753887834839370008</v>
      </c>
    </row>
    <row r="4" spans="1:3">
      <c r="A4" t="s">
        <v>115</v>
      </c>
      <c r="B4" t="n">
        <v>0.529962285235368036</v>
      </c>
      <c r="C4" t="n">
        <v>0.0110738978036470015</v>
      </c>
    </row>
    <row r="5" spans="1:7">
      <c r="A5" t="s">
        <v>115</v>
      </c>
      <c r="B5" t="n">
        <v>1.48679983237881981</v>
      </c>
      <c r="C5" t="n">
        <v>0.975797183008006641</v>
      </c>
      <c r="D5">
        <f>AVERAGE(B5:B7)</f>
        <v>1.67770172742933994</v>
      </c>
      <c r="E5">
        <f>AVERAGE(C5:C7)</f>
        <v>0.922201444941098103</v>
      </c>
      <c r="F5">
        <f>STDEV(B5:B7)</f>
        <v>0.261449832683644035</v>
      </c>
      <c r="G5">
        <f>STDEV(C5:C7)</f>
        <v>0.107057402940466995</v>
      </c>
    </row>
    <row r="6" spans="1:3">
      <c r="A6" t="s">
        <v>115</v>
      </c>
      <c r="B6" t="n">
        <v>1.57061042044977999</v>
      </c>
      <c r="C6" t="n">
        <v>0.991875904428080091</v>
      </c>
    </row>
    <row r="7" spans="1:3">
      <c r="A7" t="s">
        <v>115</v>
      </c>
      <c r="B7" t="n">
        <v>1.9756949294594202</v>
      </c>
      <c r="C7" t="n">
        <v>0.798931247387207666</v>
      </c>
    </row>
    <row r="8" spans="1:7">
      <c r="A8" t="s">
        <v>115</v>
      </c>
      <c r="B8" t="n">
        <v>2.6671322810448399</v>
      </c>
      <c r="C8" t="n">
        <v>2.19778001093352948</v>
      </c>
      <c r="D8">
        <f>AVERAGE(B8:B10)</f>
        <v>2.70670950318945991</v>
      </c>
      <c r="E8">
        <f>AVERAGE(C8:C10)</f>
        <v>2.04235237053948993</v>
      </c>
      <c r="F8">
        <f>STDEV(B8:B10)</f>
        <v>0.208865808235387007</v>
      </c>
      <c r="G8">
        <f>STDEV(C8:C10)</f>
        <v>0.13484415029755501</v>
      </c>
    </row>
    <row r="9" spans="1:3">
      <c r="A9" t="s">
        <v>115</v>
      </c>
      <c r="B9" t="n">
        <v>2.52046375192065986</v>
      </c>
      <c r="C9" t="n">
        <v>1.97267791105250883</v>
      </c>
    </row>
    <row r="10" spans="1:3">
      <c r="A10" t="s">
        <v>115</v>
      </c>
      <c r="B10" t="n">
        <v>2.93253247660287997</v>
      </c>
      <c r="C10" t="n">
        <v>1.95659918963243999</v>
      </c>
    </row>
    <row r="11" spans="1:7">
      <c r="A11" t="s">
        <v>115</v>
      </c>
      <c r="B11" t="n">
        <v>3.379522279648</v>
      </c>
      <c r="C11" t="n">
        <v>3.30721178891854972</v>
      </c>
      <c r="D11">
        <f>AVERAGE(B11:B13)</f>
        <v>3.94058760534525021</v>
      </c>
      <c r="E11">
        <f>AVERAGE(C11:C13)</f>
        <v>3.48943729834604</v>
      </c>
      <c r="F11">
        <f>STDEV(B11:B13)</f>
        <v>0.55198874190411491</v>
      </c>
      <c r="G11">
        <f>STDEV(C11:C13)</f>
        <v>0.30180635270928402</v>
      </c>
    </row>
    <row r="12" spans="1:3">
      <c r="A12" t="s">
        <v>115</v>
      </c>
      <c r="B12" t="n">
        <v>3.95921218047212875</v>
      </c>
      <c r="C12" t="n">
        <v>3.83780959578094016</v>
      </c>
    </row>
    <row r="13" spans="1:3">
      <c r="A13" t="s">
        <v>115</v>
      </c>
      <c r="B13" t="n">
        <v>4.48302835591563031</v>
      </c>
      <c r="C13" t="n">
        <v>3.32329051033862033</v>
      </c>
    </row>
    <row r="14" spans="1:7">
      <c r="A14" t="s">
        <v>115</v>
      </c>
      <c r="B14" t="n">
        <v>4.43413884620756971</v>
      </c>
      <c r="C14" t="n">
        <v>3.80565215294079984</v>
      </c>
      <c r="D14">
        <f>AVERAGE(B14:B16)</f>
        <v>4.97890766866880963</v>
      </c>
      <c r="E14">
        <f>AVERAGE(C14:C16)</f>
        <v>4.40056484548348958</v>
      </c>
      <c r="F14">
        <f>STDEV(B14:B16)</f>
        <v>0.640380598389169009</v>
      </c>
      <c r="G14">
        <f>STDEV(C14:C16)</f>
        <v>0.594912692542689925</v>
      </c>
    </row>
    <row r="15" spans="1:3">
      <c r="A15" t="s">
        <v>115</v>
      </c>
      <c r="B15" t="n">
        <v>4.81827070819946979</v>
      </c>
      <c r="C15" t="n">
        <v>4.99547753802618022</v>
      </c>
    </row>
    <row r="16" spans="1:3">
      <c r="A16" t="s">
        <v>115</v>
      </c>
      <c r="B16" t="n">
        <v>5.68431345159939028</v>
      </c>
      <c r="C16" t="n">
        <v>4.40056484548348958</v>
      </c>
    </row>
    <row r="17" spans="1:7">
      <c r="A17" t="s">
        <v>115</v>
      </c>
      <c r="B17" t="n">
        <v>5.41192904036876943</v>
      </c>
      <c r="C17" t="n">
        <v>5.05979242370646976</v>
      </c>
      <c r="D17">
        <f>AVERAGE(B17:B19)</f>
        <v>5.98696279741118964</v>
      </c>
      <c r="E17">
        <f>AVERAGE(C17:C19)</f>
        <v>5.15626475222691028</v>
      </c>
      <c r="F17">
        <f>STDEV(B17:B19)</f>
        <v>0.761578468017447019</v>
      </c>
      <c r="G17">
        <f>STDEV(C17:C19)</f>
        <v>0.240106513860949988</v>
      </c>
    </row>
    <row r="18" spans="1:3">
      <c r="A18" t="s">
        <v>115</v>
      </c>
      <c r="B18" t="n">
        <v>5.69828188294455007</v>
      </c>
      <c r="C18" t="n">
        <v>4.97939881660610961</v>
      </c>
    </row>
    <row r="19" spans="1:3">
      <c r="A19" t="s">
        <v>115</v>
      </c>
      <c r="B19" t="n">
        <v>6.85067746892024054</v>
      </c>
      <c r="C19" t="n">
        <v>5.42960301636813991</v>
      </c>
    </row>
    <row r="20" spans="1:7">
      <c r="A20" t="s">
        <v>115</v>
      </c>
      <c r="B20" t="n">
        <v>6.16622433300740003</v>
      </c>
      <c r="C20" t="n">
        <v>6.50687735151301005</v>
      </c>
      <c r="D20">
        <f>AVERAGE(B20:B22)</f>
        <v>7.04856357964334013</v>
      </c>
      <c r="E20">
        <f>AVERAGE(C20:C22)</f>
        <v>6.73733902520072014</v>
      </c>
      <c r="F20">
        <f>STDEV(B20:B22)</f>
        <v>0.974099888002734993</v>
      </c>
      <c r="G20">
        <f>STDEV(C20:C22)</f>
        <v>0.30690288028256103</v>
      </c>
    </row>
    <row r="21" spans="1:3">
      <c r="A21" t="s">
        <v>115</v>
      </c>
      <c r="B21" t="n">
        <v>6.88559854728313958</v>
      </c>
      <c r="C21" t="n">
        <v>6.61942840145351941</v>
      </c>
    </row>
    <row r="22" spans="1:3">
      <c r="A22" t="s">
        <v>115</v>
      </c>
      <c r="B22" t="n">
        <v>8.09386785863948077</v>
      </c>
      <c r="C22" t="n">
        <v>7.08571132263561942</v>
      </c>
    </row>
    <row r="23" spans="1:7">
      <c r="A23" t="s">
        <v>115</v>
      </c>
      <c r="B23" t="n">
        <v>7.10909344880569982</v>
      </c>
      <c r="C23" t="n">
        <v>7.021396436955329</v>
      </c>
      <c r="D23">
        <f>AVERAGE(B23:B25)</f>
        <v>8.0054011267868006</v>
      </c>
      <c r="E23">
        <f>AVERAGE(C23:C25)</f>
        <v>7.32153257013002001</v>
      </c>
      <c r="F23">
        <f>STDEV(B23:B25)</f>
        <v>0.819220017223674901</v>
      </c>
      <c r="G23">
        <f>STDEV(C23:C25)</f>
        <v>0.377193690922229985</v>
      </c>
    </row>
    <row r="24" spans="1:3">
      <c r="A24" t="s">
        <v>115</v>
      </c>
      <c r="B24" t="n">
        <v>8.19164687805558955</v>
      </c>
      <c r="C24" t="n">
        <v>7.19826237257612966</v>
      </c>
    </row>
    <row r="25" spans="1:3">
      <c r="A25" t="s">
        <v>115</v>
      </c>
      <c r="B25" t="n">
        <v>8.71546305349908934</v>
      </c>
      <c r="C25" t="n">
        <v>7.74493890085859871</v>
      </c>
    </row>
    <row r="26" spans="1:7">
      <c r="A26" t="s">
        <v>115</v>
      </c>
      <c r="B26" t="n">
        <v>8.100852074312062</v>
      </c>
      <c r="C26" t="n">
        <v>7.66454529375824034</v>
      </c>
      <c r="D26">
        <f>AVERAGE(B26:B28)</f>
        <v>8.90170880476789073</v>
      </c>
      <c r="E26">
        <f>AVERAGE(C26:C28)</f>
        <v>8.23801969107416987</v>
      </c>
      <c r="F26">
        <f>STDEV(B26:B28)</f>
        <v>1.05591855806093005</v>
      </c>
      <c r="G26">
        <f>STDEV(C26:C28)</f>
        <v>0.501886242343184019</v>
      </c>
    </row>
    <row r="27" spans="1:3">
      <c r="A27" t="s">
        <v>115</v>
      </c>
      <c r="B27" t="n">
        <v>8.50593658332170044</v>
      </c>
      <c r="C27" t="n">
        <v>8.59711113612246081</v>
      </c>
    </row>
    <row r="28" spans="1:3">
      <c r="A28" t="s">
        <v>115</v>
      </c>
      <c r="B28" t="n">
        <v>10.0983377566699026</v>
      </c>
      <c r="C28" t="n">
        <v>8.45240264334180047</v>
      </c>
    </row>
    <row r="29" spans="1:7">
      <c r="A29" t="s">
        <v>115</v>
      </c>
      <c r="B29" t="n">
        <v>8.82022628858779001</v>
      </c>
      <c r="C29" t="n">
        <v>7.13394748689584013</v>
      </c>
      <c r="D29">
        <f>AVERAGE(B29:B31)</f>
        <v>9.44647762722911999</v>
      </c>
      <c r="E29">
        <f>AVERAGE(C29:C31)</f>
        <v>7.81461336034559029</v>
      </c>
      <c r="F29">
        <f>STDEV(B29:B31)</f>
        <v>0.77118940737878301</v>
      </c>
      <c r="G29">
        <f>STDEV(C29:C31)</f>
        <v>0.613173658807542044</v>
      </c>
    </row>
    <row r="30" spans="1:3">
      <c r="A30" t="s">
        <v>115</v>
      </c>
      <c r="B30" t="n">
        <v>9.21134236625226954</v>
      </c>
      <c r="C30" t="n">
        <v>7.98611972215969956</v>
      </c>
    </row>
    <row r="31" spans="1:3">
      <c r="A31" t="s">
        <v>115</v>
      </c>
      <c r="B31" t="n">
        <v>10.3078642268472969</v>
      </c>
      <c r="C31" t="n">
        <v>8.32377287198121962</v>
      </c>
    </row>
    <row r="32" spans="1:7">
      <c r="A32" t="s">
        <v>115</v>
      </c>
      <c r="B32" t="n">
        <v>9.59547422824416785</v>
      </c>
      <c r="C32" t="n">
        <v>9.11163022156478064</v>
      </c>
      <c r="D32">
        <f>AVERAGE(B32:B34)</f>
        <v>9.84690599245704945</v>
      </c>
      <c r="E32">
        <f>AVERAGE(C32:C34)</f>
        <v>10.6605470516983996</v>
      </c>
      <c r="F32">
        <f>STDEV(B32:B34)</f>
        <v>0.376629941687740022</v>
      </c>
      <c r="G32">
        <f>STDEV(C32:C34)</f>
        <v>1.94388572302412008</v>
      </c>
    </row>
    <row r="33" spans="1:3">
      <c r="A33" t="s">
        <v>115</v>
      </c>
      <c r="B33" t="n">
        <v>9.66531638496996948</v>
      </c>
      <c r="C33" t="n">
        <v>10.0281173425088994</v>
      </c>
    </row>
    <row r="34" spans="1:3">
      <c r="A34" t="s">
        <v>115</v>
      </c>
      <c r="B34" t="n">
        <v>10.2799273641570004</v>
      </c>
      <c r="C34" t="n">
        <v>12.8418935910216003</v>
      </c>
    </row>
    <row r="35" spans="1:7">
      <c r="A35" t="s">
        <v>115</v>
      </c>
      <c r="B35" t="n">
        <v>10.3358010895376005</v>
      </c>
      <c r="C35" t="n">
        <v>10.5908725922115003</v>
      </c>
      <c r="D35">
        <f>AVERAGE(B35:B37)</f>
        <v>10.6547469385854008</v>
      </c>
      <c r="E35">
        <f>AVERAGE(C35:C37)</f>
        <v>10.6712661993118001</v>
      </c>
      <c r="F35">
        <f>STDEV(B35:B37)</f>
        <v>0.299290823171025</v>
      </c>
      <c r="G35">
        <f>STDEV(C35:C37)</f>
        <v>0.0700855218114089951</v>
      </c>
    </row>
    <row r="36" spans="1:3">
      <c r="A36" t="s">
        <v>115</v>
      </c>
      <c r="B36" t="n">
        <v>10.6989803045117995</v>
      </c>
      <c r="C36" t="n">
        <v>10.7195023635719995</v>
      </c>
    </row>
    <row r="37" spans="1:3">
      <c r="A37" t="s">
        <v>115</v>
      </c>
      <c r="B37" t="n">
        <v>10.9294594217068983</v>
      </c>
      <c r="C37" t="n">
        <v>10.7034236421520017</v>
      </c>
    </row>
    <row r="38" spans="1:7">
      <c r="A38" t="s">
        <v>115</v>
      </c>
      <c r="B38" t="n">
        <v>12.5497974577455</v>
      </c>
      <c r="C38" t="n">
        <v>13.999561533266899</v>
      </c>
      <c r="D38">
        <f>AVERAGE(B38:B40)</f>
        <v>12.8454625878847004</v>
      </c>
      <c r="E38">
        <f>AVERAGE(C38:C40)</f>
        <v>12.7347021148877992</v>
      </c>
      <c r="F38">
        <f>STDEV(B38:B40)</f>
        <v>0.293364772080737026</v>
      </c>
      <c r="G38">
        <f>STDEV(C38:C40)</f>
        <v>2.23270478844432008</v>
      </c>
    </row>
    <row r="39" spans="1:3">
      <c r="A39" t="s">
        <v>115</v>
      </c>
      <c r="B39" t="n">
        <v>12.8501187316664005</v>
      </c>
      <c r="C39" t="n">
        <v>14.0477976975271002</v>
      </c>
    </row>
    <row r="40" spans="1:3">
      <c r="A40" t="s">
        <v>115</v>
      </c>
      <c r="B40" t="n">
        <v>13.1364715742422007</v>
      </c>
      <c r="C40" t="n">
        <v>10.1567471138695016</v>
      </c>
    </row>
    <row r="41" spans="1:3">
      <c r="A41" t="s">
        <v>108</v>
      </c>
      <c r="B41" t="n">
        <v>-1.3278390836709002</v>
      </c>
      <c r="C41" s="57" t="n">
        <v>-0.0643086816720249743</v>
      </c>
    </row>
    <row r="42" spans="1:3">
      <c r="A42" t="s">
        <v>108</v>
      </c>
      <c r="B42" t="n">
        <v>-1.32085486799832008</v>
      </c>
      <c r="C42" s="57" t="n">
        <v>-0.192926045016078014</v>
      </c>
    </row>
    <row r="43" spans="1:3">
      <c r="A43" t="s">
        <v>108</v>
      </c>
      <c r="B43" t="n">
        <v>-0.0636960469339289492</v>
      </c>
      <c r="C43" t="n">
        <v>0.707395498392283972</v>
      </c>
    </row>
    <row r="44" spans="1:3">
      <c r="A44" t="s">
        <v>108</v>
      </c>
      <c r="B44" t="n">
        <v>-0.0636960469339289492</v>
      </c>
      <c r="C44" t="n">
        <v>0.610932475884245019</v>
      </c>
    </row>
    <row r="45" spans="1:3">
      <c r="A45" t="s">
        <v>108</v>
      </c>
      <c r="B45" t="n">
        <v>0.0969409135354099938</v>
      </c>
      <c r="C45" t="n">
        <v>0.659163987138264051</v>
      </c>
    </row>
    <row r="46" spans="1:3">
      <c r="A46" t="s">
        <v>108</v>
      </c>
      <c r="B46" t="n">
        <v>1.17251012711272984</v>
      </c>
      <c r="C46" t="n">
        <v>1.6077170418006399</v>
      </c>
    </row>
    <row r="47" spans="1:3">
      <c r="A47" t="s">
        <v>108</v>
      </c>
      <c r="B47" t="n">
        <v>1.31219444056432</v>
      </c>
      <c r="C47" t="n">
        <v>1.57556270096463003</v>
      </c>
    </row>
    <row r="48" spans="1:3">
      <c r="A48" t="s">
        <v>108</v>
      </c>
      <c r="B48" t="n">
        <v>1.61949993015784006</v>
      </c>
      <c r="C48" t="n">
        <v>1.68810289389067991</v>
      </c>
    </row>
    <row r="49" spans="1:3">
      <c r="A49" t="s">
        <v>108</v>
      </c>
      <c r="B49" t="n">
        <v>2.33188992876099999</v>
      </c>
      <c r="C49" t="n">
        <v>3.03858520900321993</v>
      </c>
    </row>
    <row r="50" spans="1:3">
      <c r="A50" t="s">
        <v>108</v>
      </c>
      <c r="B50" t="n">
        <v>2.44363737952228011</v>
      </c>
      <c r="C50" t="n">
        <v>2.52411575562700863</v>
      </c>
    </row>
    <row r="51" spans="1:3">
      <c r="A51" t="s">
        <v>108</v>
      </c>
      <c r="B51" t="n">
        <v>3.04427992736416009</v>
      </c>
      <c r="C51" t="n">
        <v>2.6205787781350498</v>
      </c>
    </row>
    <row r="52" spans="1:3">
      <c r="A52" t="s">
        <v>108</v>
      </c>
      <c r="B52" t="n">
        <v>3.59603296549798035</v>
      </c>
      <c r="C52" t="n">
        <v>3.29581993569132026</v>
      </c>
    </row>
    <row r="53" spans="1:3">
      <c r="A53" t="s">
        <v>108</v>
      </c>
      <c r="B53" t="n">
        <v>3.63095404386087095</v>
      </c>
      <c r="C53" t="n">
        <v>3.76205787781352008</v>
      </c>
    </row>
    <row r="54" spans="1:3">
      <c r="A54" t="s">
        <v>108</v>
      </c>
      <c r="B54" t="n">
        <v>4.6227126693672318</v>
      </c>
      <c r="C54" t="n">
        <v>3.53697749196142031</v>
      </c>
    </row>
    <row r="55" spans="1:3">
      <c r="A55" t="s">
        <v>108</v>
      </c>
      <c r="B55" t="n">
        <v>4.74842855147366993</v>
      </c>
      <c r="C55" t="n">
        <v>4.56591639871381982</v>
      </c>
    </row>
    <row r="56" spans="1:3">
      <c r="A56" t="s">
        <v>108</v>
      </c>
      <c r="B56" t="n">
        <v>5.04874982539460948</v>
      </c>
      <c r="C56" t="n">
        <v>4.79099678456592937</v>
      </c>
    </row>
    <row r="57" spans="1:3">
      <c r="A57" t="s">
        <v>108</v>
      </c>
      <c r="B57" t="n">
        <v>5.73320296130745</v>
      </c>
      <c r="C57" t="n">
        <v>5.12861736334405016</v>
      </c>
    </row>
    <row r="58" spans="1:3">
      <c r="A58" t="s">
        <v>108</v>
      </c>
      <c r="B58" t="n">
        <v>5.72621874563486966</v>
      </c>
      <c r="C58" t="n">
        <v>5.96463022508037</v>
      </c>
    </row>
    <row r="59" spans="1:3">
      <c r="A59" t="s">
        <v>108</v>
      </c>
      <c r="B59" t="n">
        <v>5.8728872747590497</v>
      </c>
      <c r="C59" t="n">
        <v>5.85209003215436052</v>
      </c>
    </row>
    <row r="60" spans="1:3">
      <c r="A60" t="s">
        <v>108</v>
      </c>
      <c r="B60" t="n">
        <v>6.8297248219025013</v>
      </c>
      <c r="C60" t="n">
        <v>5.69131832797426984</v>
      </c>
    </row>
    <row r="61" spans="1:3">
      <c r="A61" t="s">
        <v>108</v>
      </c>
      <c r="B61" t="n">
        <v>6.92750384131861985</v>
      </c>
      <c r="C61" t="n">
        <v>6.04501607717043044</v>
      </c>
    </row>
    <row r="62" spans="1:3">
      <c r="A62" t="s">
        <v>108</v>
      </c>
      <c r="B62" t="n">
        <v>6.97639335102668046</v>
      </c>
      <c r="C62" t="n">
        <v>6.72025723472667025</v>
      </c>
    </row>
    <row r="63" spans="1:3">
      <c r="A63" t="s">
        <v>108</v>
      </c>
      <c r="B63" t="n">
        <v>8.1567257996926994</v>
      </c>
      <c r="C63" t="n">
        <v>7.10610932475883139</v>
      </c>
    </row>
    <row r="64" spans="1:3">
      <c r="A64" t="s">
        <v>108</v>
      </c>
      <c r="B64" t="n">
        <v>7.87735717278950176</v>
      </c>
      <c r="C64" t="n">
        <v>7.25080385852089737</v>
      </c>
    </row>
    <row r="65" spans="1:3">
      <c r="A65" t="s">
        <v>108</v>
      </c>
      <c r="B65" t="n">
        <v>8.05196256460400051</v>
      </c>
      <c r="C65" t="n">
        <v>8.61736334405145676</v>
      </c>
    </row>
    <row r="66" spans="1:3">
      <c r="A66" t="s">
        <v>108</v>
      </c>
      <c r="B66" t="n">
        <v>9.01578432742003066</v>
      </c>
      <c r="C66" t="n">
        <v>9.16398713826366773</v>
      </c>
    </row>
    <row r="67" spans="1:3">
      <c r="A67" t="s">
        <v>108</v>
      </c>
      <c r="B67" t="n">
        <v>8.70149462215393044</v>
      </c>
      <c r="C67" t="n">
        <v>8.61736334405145676</v>
      </c>
    </row>
    <row r="68" spans="1:3">
      <c r="A68" t="s">
        <v>108</v>
      </c>
      <c r="B68" t="n">
        <v>8.7364157005168277</v>
      </c>
      <c r="C68" t="n">
        <v>8.58520900321543756</v>
      </c>
    </row>
    <row r="69" spans="1:3">
      <c r="A69" t="s">
        <v>108</v>
      </c>
      <c r="B69" t="n">
        <v>9.44182148344740924</v>
      </c>
      <c r="C69" t="n">
        <v>9.48553054662377981</v>
      </c>
    </row>
    <row r="70" spans="1:3">
      <c r="A70" t="s">
        <v>108</v>
      </c>
      <c r="B70" t="n">
        <v>9.37197932672160761</v>
      </c>
      <c r="C70" t="n">
        <v>9.16398713826366773</v>
      </c>
    </row>
    <row r="71" spans="1:3">
      <c r="A71" t="s">
        <v>108</v>
      </c>
      <c r="B71" t="n">
        <v>9.53960050286352867</v>
      </c>
      <c r="C71" t="n">
        <v>10.2893890675241</v>
      </c>
    </row>
    <row r="72" spans="1:3">
      <c r="A72" t="s">
        <v>108</v>
      </c>
      <c r="B72" t="n">
        <v>9.59547422824416785</v>
      </c>
      <c r="C72" t="n">
        <v>9.6784565916398595</v>
      </c>
    </row>
    <row r="73" spans="1:3">
      <c r="A73" t="s">
        <v>108</v>
      </c>
      <c r="B73" t="n">
        <v>10.2589747171392993</v>
      </c>
      <c r="C73" t="n">
        <v>10.2411575562700996</v>
      </c>
    </row>
    <row r="74" spans="1:3">
      <c r="A74" t="s">
        <v>108</v>
      </c>
      <c r="B74" t="n">
        <v>10.4964380500070007</v>
      </c>
      <c r="C74" t="n">
        <v>11.1575562700964994</v>
      </c>
    </row>
    <row r="75" spans="1:3">
      <c r="A75" t="s">
        <v>108</v>
      </c>
      <c r="B75" t="n">
        <v>10.2938957955022001</v>
      </c>
      <c r="C75" t="n">
        <v>11.4630225080386001</v>
      </c>
    </row>
    <row r="76" spans="1:3">
      <c r="A76" t="s">
        <v>108</v>
      </c>
      <c r="B76" t="n">
        <v>12.5497974577455</v>
      </c>
      <c r="C76" t="n">
        <v>12.5884244372990004</v>
      </c>
    </row>
    <row r="77" spans="1:3">
      <c r="A77" t="s">
        <v>108</v>
      </c>
      <c r="B77" t="n">
        <v>12.9967872607905992</v>
      </c>
      <c r="C77" t="n">
        <v>13.6495176848875008</v>
      </c>
    </row>
    <row r="78" spans="1:3">
      <c r="A78" t="s">
        <v>108</v>
      </c>
      <c r="B78" t="n">
        <v>12.2704288308423006</v>
      </c>
      <c r="C78" t="n">
        <v>13.3118971061092992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view="normal" zoomScale="80" workbookViewId="0">
      <selection activeCell="G2" sqref="G2:H14"/>
    </sheetView>
  </sheetViews>
  <sheetFormatPr baseColWidth="9" defaultColWidth="10.000000" defaultRowHeight="15.40"/>
  <sheetData>
    <row r="1" spans="1:5">
      <c r="A1" t="s">
        <v>103</v>
      </c>
      <c r="B1" t="s">
        <v>104</v>
      </c>
      <c r="C1" t="s">
        <v>105</v>
      </c>
      <c r="D1" t="s">
        <v>116</v>
      </c>
      <c r="E1" t="s">
        <v>117</v>
      </c>
    </row>
    <row r="2" spans="1:5">
      <c r="A2" t="s">
        <v>106</v>
      </c>
      <c r="B2" t="n">
        <v>-0.443171765144108143</v>
      </c>
      <c r="C2" t="n">
        <v>0.182207931404071992</v>
      </c>
      <c r="D2" t="n">
        <v>0.361046347927073974</v>
      </c>
      <c r="E2" t="n">
        <v>0.00928215866864499972</v>
      </c>
    </row>
    <row r="3" spans="1:5">
      <c r="A3" t="s">
        <v>106</v>
      </c>
      <c r="B3" t="n">
        <v>2.01527215160403994</v>
      </c>
      <c r="C3" t="n">
        <v>1.1629153269024699</v>
      </c>
      <c r="D3" t="n">
        <v>0.116100550726747009</v>
      </c>
      <c r="E3" t="n">
        <v>0.0724959767334880034</v>
      </c>
    </row>
    <row r="4" spans="1:5">
      <c r="A4" t="s">
        <v>106</v>
      </c>
      <c r="B4" t="n">
        <v>3.42375564557433965</v>
      </c>
      <c r="C4" t="n">
        <v>2.21329046087888948</v>
      </c>
      <c r="D4" t="n">
        <v>0.143530871553740997</v>
      </c>
      <c r="E4" t="n">
        <v>0.128951869405314001</v>
      </c>
    </row>
    <row r="5" spans="1:5">
      <c r="A5" t="s">
        <v>106</v>
      </c>
      <c r="B5" t="n">
        <v>4.78567770172742968</v>
      </c>
      <c r="C5" t="n">
        <v>3.29581993569131004</v>
      </c>
      <c r="D5" t="n">
        <v>0.182170695716251991</v>
      </c>
      <c r="E5" t="n">
        <v>0.263194622889781016</v>
      </c>
    </row>
    <row r="6" spans="1:5">
      <c r="A6" t="s">
        <v>106</v>
      </c>
      <c r="B6" t="n">
        <v>5.91944871257624072</v>
      </c>
      <c r="C6" t="n">
        <v>4.33547695605572958</v>
      </c>
      <c r="D6" t="n">
        <v>0.173109013782379995</v>
      </c>
      <c r="E6" t="n">
        <v>0.273941648856002873</v>
      </c>
    </row>
    <row r="7" spans="1:5">
      <c r="A7" t="s">
        <v>106</v>
      </c>
      <c r="B7" t="n">
        <v>7.24877776225729953</v>
      </c>
      <c r="C7" t="n">
        <v>6.36655948553054962</v>
      </c>
      <c r="D7" t="n">
        <v>0.374877410261759003</v>
      </c>
      <c r="E7" t="n">
        <v>1.02554202146733009</v>
      </c>
    </row>
    <row r="8" spans="1:5">
      <c r="A8" t="s">
        <v>106</v>
      </c>
      <c r="B8" t="n">
        <v>8.13577315267495749</v>
      </c>
      <c r="C8" t="n">
        <v>6.50589496248661003</v>
      </c>
      <c r="D8" t="n">
        <v>0.157416226701836992</v>
      </c>
      <c r="E8" t="n">
        <v>0.393918016418802885</v>
      </c>
    </row>
    <row r="9" spans="1:5">
      <c r="A9" t="s">
        <v>106</v>
      </c>
      <c r="B9" t="n">
        <v>8.86213158262327028</v>
      </c>
      <c r="C9" t="n">
        <v>7.29367631296890995</v>
      </c>
      <c r="D9" t="n">
        <v>0.166306479952377</v>
      </c>
      <c r="E9" t="n">
        <v>0.365321049671036002</v>
      </c>
    </row>
    <row r="10" spans="1:5">
      <c r="A10" t="s">
        <v>106</v>
      </c>
      <c r="B10" t="n">
        <v>8.74572798808027052</v>
      </c>
      <c r="C10" t="n">
        <v>8.27974276527331021</v>
      </c>
      <c r="D10" t="n">
        <v>0.113551691560807</v>
      </c>
      <c r="E10" t="n">
        <v>0.105425056660807015</v>
      </c>
    </row>
    <row r="11" spans="1:5">
      <c r="A11" t="s">
        <v>106</v>
      </c>
      <c r="B11" t="n">
        <v>8.79927364157004988</v>
      </c>
      <c r="C11" t="n">
        <v>8.43515541264737934</v>
      </c>
      <c r="D11" t="n">
        <v>0.0725820983755649962</v>
      </c>
      <c r="E11" t="n">
        <v>0.505941511474072847</v>
      </c>
    </row>
    <row r="12" spans="1:5">
      <c r="A12" t="s">
        <v>106</v>
      </c>
      <c r="B12" t="n">
        <v>10.0494482469619015</v>
      </c>
      <c r="C12" t="n">
        <v>10.0321543408359997</v>
      </c>
      <c r="D12" t="n">
        <v>0.302747825138910009</v>
      </c>
      <c r="E12" t="n">
        <v>0.849355558962841073</v>
      </c>
    </row>
    <row r="13" spans="1:5">
      <c r="A13" t="s">
        <v>106</v>
      </c>
      <c r="B13" t="n">
        <v>10.0843693253248006</v>
      </c>
      <c r="C13" t="n">
        <v>10.7877813504822999</v>
      </c>
      <c r="D13" t="n">
        <v>0.323769436695042945</v>
      </c>
      <c r="E13" t="n">
        <v>0.69131832797426398</v>
      </c>
    </row>
    <row r="14" spans="1:5">
      <c r="A14" t="s">
        <v>106</v>
      </c>
      <c r="B14" t="n">
        <v>11.7070354332541999</v>
      </c>
      <c r="C14" t="n">
        <v>13.6763129689175003</v>
      </c>
      <c r="D14" t="n">
        <v>0.218007493758164994</v>
      </c>
      <c r="E14" t="n">
        <v>0.749329531018586881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view="normal" zoomScale="80" workbookViewId="0">
      <selection activeCell="H16" sqref="H16"/>
    </sheetView>
  </sheetViews>
  <sheetFormatPr baseColWidth="9" defaultColWidth="10.000000" defaultRowHeight="15.40"/>
  <sheetData>
    <row r="1" spans="1:5">
      <c r="A1" t="s">
        <v>92</v>
      </c>
      <c r="B1" t="s">
        <v>109</v>
      </c>
      <c r="C1" t="s">
        <v>110</v>
      </c>
      <c r="D1" t="s">
        <v>111</v>
      </c>
      <c r="E1" t="s">
        <v>112</v>
      </c>
    </row>
    <row r="2" spans="1:5">
      <c r="A2" t="s">
        <v>114</v>
      </c>
      <c r="B2" t="n">
        <v>3.28174326023187968</v>
      </c>
      <c r="C2" t="n">
        <v>-0.176848874598070065</v>
      </c>
      <c r="D2" t="n">
        <v>0.199142023039298</v>
      </c>
      <c r="E2" t="n">
        <v>0.0160771704180069985</v>
      </c>
    </row>
    <row r="3" spans="1:5">
      <c r="A3" t="s">
        <v>114</v>
      </c>
      <c r="B3" t="n">
        <v>4.25720538250220848</v>
      </c>
      <c r="C3" t="n">
        <v>0.702036441586280979</v>
      </c>
      <c r="D3" t="n">
        <v>0.373791499254880977</v>
      </c>
      <c r="E3" t="n">
        <v>0.024558283467073001</v>
      </c>
    </row>
    <row r="4" spans="1:5">
      <c r="A4" t="s">
        <v>114</v>
      </c>
      <c r="B4" t="n">
        <v>5.255948223681151</v>
      </c>
      <c r="C4" t="n">
        <v>1.83279742765272964</v>
      </c>
      <c r="D4" t="n">
        <v>0.535982623144230974</v>
      </c>
      <c r="E4" t="n">
        <v>0.223351189540994</v>
      </c>
    </row>
    <row r="5" spans="1:5">
      <c r="A5" t="s">
        <v>114</v>
      </c>
      <c r="B5" t="n">
        <v>6.62019835172509996</v>
      </c>
      <c r="C5" t="n">
        <v>3.00107181136120005</v>
      </c>
      <c r="D5" t="n">
        <v>0.733442413344049893</v>
      </c>
      <c r="E5" t="n">
        <v>0.060867184842444999</v>
      </c>
    </row>
    <row r="6" spans="1:5">
      <c r="A6" t="s">
        <v>114</v>
      </c>
      <c r="B6" t="n">
        <v>7.52814638916049894</v>
      </c>
      <c r="C6" t="n">
        <v>3.9978563772775999</v>
      </c>
      <c r="D6" t="n">
        <v>0.759033557212911969</v>
      </c>
      <c r="E6" t="n">
        <v>0.314362473227500949</v>
      </c>
    </row>
    <row r="7" spans="1:5">
      <c r="A7" t="s">
        <v>114</v>
      </c>
      <c r="B7" t="n">
        <v>8.11016436187549949</v>
      </c>
      <c r="C7" t="n">
        <v>4.89817792068595992</v>
      </c>
      <c r="D7" t="n">
        <v>0.880685318304933062</v>
      </c>
      <c r="E7" t="n">
        <v>0.273469471000479025</v>
      </c>
    </row>
    <row r="8" spans="1:5">
      <c r="A8" t="s">
        <v>114</v>
      </c>
      <c r="B8" t="n">
        <v>9.12520370629044031</v>
      </c>
      <c r="C8" t="n">
        <v>5.95391211146838017</v>
      </c>
      <c r="D8" t="n">
        <v>0.861477830036789172</v>
      </c>
      <c r="E8" t="n">
        <v>0.225271699431774008</v>
      </c>
    </row>
    <row r="9" spans="1:5">
      <c r="A9" t="s">
        <v>114</v>
      </c>
      <c r="B9" t="n">
        <v>9.79336033896728075</v>
      </c>
      <c r="C9" t="n">
        <v>8.69239013933547788</v>
      </c>
      <c r="D9" t="n">
        <v>0.793510591197779114</v>
      </c>
      <c r="E9" t="n">
        <v>1.10691444812540007</v>
      </c>
    </row>
    <row r="10" spans="1:5">
      <c r="A10" t="s">
        <v>114</v>
      </c>
      <c r="B10" t="n">
        <v>10.5872328537504998</v>
      </c>
      <c r="C10" t="n">
        <v>9.23365487674169927</v>
      </c>
      <c r="D10" t="n">
        <v>0.996469162006521536</v>
      </c>
      <c r="E10" t="n">
        <v>0.18840724363609505</v>
      </c>
    </row>
    <row r="11" spans="1:5">
      <c r="A11" t="s">
        <v>114</v>
      </c>
      <c r="B11" t="n">
        <v>10.8782418401080001</v>
      </c>
      <c r="C11" t="n">
        <v>10.0053590568060002</v>
      </c>
      <c r="D11" t="n">
        <v>0.448152327253036908</v>
      </c>
      <c r="E11" t="n">
        <v>0.306029829266208964</v>
      </c>
    </row>
    <row r="12" spans="1:5">
      <c r="A12" t="s">
        <v>114</v>
      </c>
      <c r="B12" t="n">
        <v>11.5836476230385994</v>
      </c>
      <c r="C12" t="n">
        <v>10.7288317256163008</v>
      </c>
      <c r="D12" t="n">
        <v>0.429647543914100005</v>
      </c>
      <c r="E12" t="n">
        <v>0.420575008750969026</v>
      </c>
    </row>
    <row r="13" spans="1:5">
      <c r="A13" t="s">
        <v>114</v>
      </c>
      <c r="B13" t="n">
        <v>11.7722214461983015</v>
      </c>
      <c r="C13" t="n">
        <v>13.0707395498391996</v>
      </c>
      <c r="D13" t="n">
        <v>0.524390118742854039</v>
      </c>
      <c r="E13" t="n">
        <v>2.70918210979158003</v>
      </c>
    </row>
    <row r="14" spans="1:5">
      <c r="A14" t="s">
        <v>114</v>
      </c>
      <c r="B14" t="n">
        <v>14.3587093169437008</v>
      </c>
      <c r="C14" t="n">
        <v>13.4244372990354002</v>
      </c>
      <c r="D14" t="n">
        <v>0.531351490476581034</v>
      </c>
      <c r="E14" t="n">
        <v>0.919074336203024878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view="normal" zoomScale="80" workbookViewId="0">
      <selection activeCell="D2" sqref="D2"/>
    </sheetView>
  </sheetViews>
  <sheetFormatPr baseColWidth="9" defaultColWidth="10.000000" defaultRowHeight="15.40"/>
  <cols>
    <col min="1" max="1" width="35.205357" customWidth="1"/>
  </cols>
  <sheetData>
    <row r="1" spans="1:5">
      <c r="A1" t="s">
        <v>92</v>
      </c>
      <c r="B1" t="s">
        <v>109</v>
      </c>
      <c r="C1" t="s">
        <v>110</v>
      </c>
      <c r="D1" t="s">
        <v>111</v>
      </c>
      <c r="E1" t="s">
        <v>112</v>
      </c>
    </row>
    <row r="2" spans="1:5">
      <c r="A2" t="s">
        <v>113</v>
      </c>
      <c r="B2" t="n">
        <v>-0.303487451692507992</v>
      </c>
      <c r="C2" t="n">
        <v>-0.123258306538049012</v>
      </c>
      <c r="D2" t="n">
        <v>0.0884360940225479908</v>
      </c>
      <c r="E2" t="n">
        <v>0.14938220648195502</v>
      </c>
    </row>
    <row r="3" spans="1:5">
      <c r="A3" t="s">
        <v>113</v>
      </c>
      <c r="B3" t="n">
        <v>0.543930716580528006</v>
      </c>
      <c r="C3" t="n">
        <v>0.535905680600214041</v>
      </c>
      <c r="D3" t="n">
        <v>0.102883921376283993</v>
      </c>
      <c r="E3" t="n">
        <v>0.285944728230528042</v>
      </c>
    </row>
    <row r="4" spans="1:5">
      <c r="A4" t="s">
        <v>113</v>
      </c>
      <c r="B4" t="n">
        <v>2.20151790287283999</v>
      </c>
      <c r="C4" t="n">
        <v>1.83815648445873983</v>
      </c>
      <c r="D4" t="n">
        <v>0.391199214253295011</v>
      </c>
      <c r="E4" t="n">
        <v>0.267738392214296006</v>
      </c>
    </row>
    <row r="5" spans="1:5">
      <c r="A5" t="s">
        <v>113</v>
      </c>
      <c r="B5" t="n">
        <v>2.7369744377706402</v>
      </c>
      <c r="C5" t="n">
        <v>2.8295819935691302</v>
      </c>
      <c r="D5" t="n">
        <v>0.577286724955215114</v>
      </c>
      <c r="E5" t="n">
        <v>0.297753362981548051</v>
      </c>
    </row>
    <row r="6" spans="1:5">
      <c r="A6" t="s">
        <v>113</v>
      </c>
      <c r="B6" t="n">
        <v>4.64366531638496927</v>
      </c>
      <c r="C6" t="n">
        <v>4.33011789924972046</v>
      </c>
      <c r="D6" t="n">
        <v>0.719780946807826894</v>
      </c>
      <c r="E6" t="n">
        <v>0.553515598442673973</v>
      </c>
    </row>
    <row r="7" spans="1:5">
      <c r="A7" t="s">
        <v>113</v>
      </c>
      <c r="B7" t="n">
        <v>5.52600456302091025</v>
      </c>
      <c r="C7" t="n">
        <v>5.02143622722401961</v>
      </c>
      <c r="D7" t="n">
        <v>0.691413835307825941</v>
      </c>
      <c r="E7" t="n">
        <v>0.577287588831509968</v>
      </c>
    </row>
    <row r="8" spans="1:5">
      <c r="A8" t="s">
        <v>113</v>
      </c>
      <c r="B8" t="n">
        <v>6.38273501885737993</v>
      </c>
      <c r="C8" t="n">
        <v>6.6666666666666714</v>
      </c>
      <c r="D8" t="n">
        <v>0.67030279927537082</v>
      </c>
      <c r="E8" t="n">
        <v>1.51008483654942971</v>
      </c>
    </row>
    <row r="9" spans="1:5">
      <c r="A9" t="s">
        <v>113</v>
      </c>
      <c r="B9" t="n">
        <v>7.39544629138147869</v>
      </c>
      <c r="C9" t="n">
        <v>7.40085744908896004</v>
      </c>
      <c r="D9" t="n">
        <v>0.743876348970213019</v>
      </c>
      <c r="E9" t="n">
        <v>1.03311718637520999</v>
      </c>
    </row>
    <row r="10" spans="1:5">
      <c r="A10" t="s">
        <v>113</v>
      </c>
      <c r="B10" t="n">
        <v>8.35228383852494005</v>
      </c>
      <c r="C10" t="n">
        <v>8.21543408360128957</v>
      </c>
      <c r="D10" t="n">
        <v>1.09825542280045996</v>
      </c>
      <c r="E10" t="n">
        <v>0.571588065422214964</v>
      </c>
    </row>
    <row r="11" spans="1:5">
      <c r="A11" t="s">
        <v>113</v>
      </c>
      <c r="B11" t="n">
        <v>8.87144387018670777</v>
      </c>
      <c r="C11" t="n">
        <v>10.3751339764200967</v>
      </c>
      <c r="D11" t="n">
        <v>0.688656887504445958</v>
      </c>
      <c r="E11" t="n">
        <v>0.324875553402545991</v>
      </c>
    </row>
    <row r="12" spans="1:5">
      <c r="A12" t="s">
        <v>113</v>
      </c>
      <c r="B12" t="n">
        <v>8.72943148484425002</v>
      </c>
      <c r="C12" t="n">
        <v>10.7395498392283013</v>
      </c>
      <c r="D12" t="n">
        <v>0.392796164007229986</v>
      </c>
      <c r="E12" t="n">
        <v>1.21262797254876009</v>
      </c>
    </row>
    <row r="13" spans="1:5">
      <c r="A13" t="s">
        <v>113</v>
      </c>
      <c r="B13" t="n">
        <v>10.0052148810355011</v>
      </c>
      <c r="C13" t="n">
        <v>11.4255091103966002</v>
      </c>
      <c r="D13" t="n">
        <v>0.316711913128973999</v>
      </c>
      <c r="E13" t="n">
        <v>0.646360904485522081</v>
      </c>
    </row>
    <row r="14" spans="1:5">
      <c r="A14" t="s">
        <v>113</v>
      </c>
      <c r="B14" t="n">
        <v>12.6475764771615999</v>
      </c>
      <c r="C14" t="n">
        <v>14.6891747052519008</v>
      </c>
      <c r="D14" t="n">
        <v>0.476567177237955963</v>
      </c>
      <c r="E14" t="n">
        <v>1.17894377761560998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view="normal" zoomScale="80" workbookViewId="0">
      <selection activeCell="P16" sqref="P16"/>
    </sheetView>
  </sheetViews>
  <sheetFormatPr baseColWidth="9" defaultColWidth="10.000000" defaultRowHeight="15.40"/>
  <cols>
    <col min="1" max="1" width="31.125000" customWidth="1"/>
  </cols>
  <sheetData>
    <row r="1" spans="1:5">
      <c r="A1" t="s">
        <v>92</v>
      </c>
      <c r="B1" t="s">
        <v>109</v>
      </c>
      <c r="C1" t="s">
        <v>110</v>
      </c>
      <c r="D1" t="s">
        <v>111</v>
      </c>
      <c r="E1" t="s">
        <v>112</v>
      </c>
    </row>
    <row r="2" spans="1:5">
      <c r="A2" t="s">
        <v>115</v>
      </c>
      <c r="B2" t="n">
        <v>0.574195651161708032</v>
      </c>
      <c r="C2" t="n">
        <v>0.0535905680600210044</v>
      </c>
      <c r="D2" t="n">
        <v>0.059400059701882002</v>
      </c>
      <c r="E2" t="n">
        <v>0.0491165669341460021</v>
      </c>
    </row>
    <row r="3" spans="1:5">
      <c r="A3" t="s">
        <v>115</v>
      </c>
      <c r="B3" t="n">
        <v>1.67770172742934021</v>
      </c>
      <c r="C3" t="n">
        <v>0.911039657020364047</v>
      </c>
      <c r="D3" t="n">
        <v>0.261449832683644035</v>
      </c>
      <c r="E3" t="n">
        <v>0.107047075859798002</v>
      </c>
    </row>
    <row r="4" spans="1:5">
      <c r="A4" t="s">
        <v>115</v>
      </c>
      <c r="B4" t="n">
        <v>2.70670950318945991</v>
      </c>
      <c r="C4" t="n">
        <v>2.03108252947480938</v>
      </c>
      <c r="D4" t="n">
        <v>0.208865808235387007</v>
      </c>
      <c r="E4" t="n">
        <v>0.134831142823252947</v>
      </c>
    </row>
    <row r="5" spans="1:5">
      <c r="A5" t="s">
        <v>115</v>
      </c>
      <c r="B5" t="n">
        <v>3.94058760534524843</v>
      </c>
      <c r="C5" t="n">
        <v>3.47802786709539014</v>
      </c>
      <c r="D5" t="n">
        <v>0.551988741904114821</v>
      </c>
      <c r="E5" t="n">
        <v>0.301777239556300048</v>
      </c>
    </row>
    <row r="6" spans="1:5">
      <c r="A6" t="s">
        <v>115</v>
      </c>
      <c r="B6" t="n">
        <v>4.97890766866880963</v>
      </c>
      <c r="C6" t="n">
        <v>4.3890675241157604</v>
      </c>
      <c r="D6" t="n">
        <v>0.640380598389168831</v>
      </c>
      <c r="E6" t="n">
        <v>0.59485530546624501</v>
      </c>
    </row>
    <row r="7" spans="1:5">
      <c r="A7" t="s">
        <v>115</v>
      </c>
      <c r="B7" t="n">
        <v>5.98696279741118964</v>
      </c>
      <c r="C7" t="n">
        <v>5.14469453376205976</v>
      </c>
      <c r="D7" t="n">
        <v>0.761578468017447019</v>
      </c>
      <c r="E7" t="n">
        <v>0.240083352460897004</v>
      </c>
    </row>
    <row r="8" spans="1:5">
      <c r="A8" t="s">
        <v>115</v>
      </c>
      <c r="B8" t="n">
        <v>7.04856357964333924</v>
      </c>
      <c r="C8" t="n">
        <v>6.7256162915326998</v>
      </c>
      <c r="D8" t="n">
        <v>0.974099888002734815</v>
      </c>
      <c r="E8" t="n">
        <v>0.306873275503118981</v>
      </c>
    </row>
    <row r="9" spans="1:5">
      <c r="A9" t="s">
        <v>115</v>
      </c>
      <c r="B9" t="n">
        <v>8.0054011267868006</v>
      </c>
      <c r="C9" t="n">
        <v>7.30975348338693021</v>
      </c>
      <c r="D9" t="n">
        <v>0.819220017223674901</v>
      </c>
      <c r="E9" t="n">
        <v>0.377157305678739974</v>
      </c>
    </row>
    <row r="10" spans="1:5">
      <c r="A10" t="s">
        <v>115</v>
      </c>
      <c r="B10" t="n">
        <v>8.90170880476789073</v>
      </c>
      <c r="C10" t="n">
        <v>8.22615219721328828</v>
      </c>
      <c r="D10" t="n">
        <v>1.05591855806092982</v>
      </c>
      <c r="E10" t="n">
        <v>0.501837828879283965</v>
      </c>
    </row>
    <row r="11" spans="1:5">
      <c r="A11" t="s">
        <v>115</v>
      </c>
      <c r="B11" t="n">
        <v>9.44647762722911999</v>
      </c>
      <c r="C11" t="n">
        <v>7.8027867095391219</v>
      </c>
      <c r="D11" t="n">
        <v>0.77118940737878301</v>
      </c>
      <c r="E11" t="n">
        <v>0.613114510223095177</v>
      </c>
    </row>
    <row r="12" spans="1:5">
      <c r="A12" t="s">
        <v>115</v>
      </c>
      <c r="B12" t="n">
        <v>9.84690599245704767</v>
      </c>
      <c r="C12" t="n">
        <v>10.6484458735263008</v>
      </c>
      <c r="D12" t="n">
        <v>0.376629941687740111</v>
      </c>
      <c r="E12" t="n">
        <v>1.94369820993186</v>
      </c>
    </row>
    <row r="13" spans="1:5">
      <c r="A13" t="s">
        <v>115</v>
      </c>
      <c r="B13" t="n">
        <v>10.6547469385854008</v>
      </c>
      <c r="C13" t="n">
        <v>10.6591639871383013</v>
      </c>
      <c r="D13" t="n">
        <v>0.299290823171025</v>
      </c>
      <c r="E13" t="n">
        <v>0.0700787611502009966</v>
      </c>
    </row>
    <row r="14" spans="1:5">
      <c r="A14" t="s">
        <v>115</v>
      </c>
      <c r="B14" t="n">
        <v>12.8454625878847004</v>
      </c>
      <c r="C14" t="n">
        <v>12.7224008574491005</v>
      </c>
      <c r="D14" t="n">
        <v>0.293364772080737026</v>
      </c>
      <c r="E14" t="n">
        <v>2.23248941499202003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4.xml><?xml version="1.0" encoding="utf-8"?>
<worksheet xmlns="http://schemas.openxmlformats.org/spreadsheetml/2006/main" xmlns:r="http://schemas.openxmlformats.org/officeDocument/2006/relationships">
  <dimension ref="A1:B40"/>
  <sheetViews>
    <sheetView view="normal" zoomScale="80" workbookViewId="0">
      <selection activeCell="C2" sqref="C2"/>
    </sheetView>
  </sheetViews>
  <sheetFormatPr baseColWidth="9" defaultColWidth="10.000000" defaultRowHeight="15.40"/>
  <sheetData>
    <row r="1" spans="1:2">
      <c r="A1" t="s">
        <v>118</v>
      </c>
      <c r="B1" t="s">
        <v>119</v>
      </c>
    </row>
    <row r="2" spans="1:2">
      <c r="A2" t="n">
        <v>1</v>
      </c>
      <c r="B2" t="n">
        <v>0.707395498392283972</v>
      </c>
    </row>
    <row r="3" spans="1:2">
      <c r="A3" t="n">
        <v>1</v>
      </c>
      <c r="B3" t="n">
        <v>0.610932475884245019</v>
      </c>
    </row>
    <row r="4" spans="1:2">
      <c r="A4" t="n">
        <v>1</v>
      </c>
      <c r="B4" t="n">
        <v>0.659163987138264051</v>
      </c>
    </row>
    <row r="5" spans="1:2">
      <c r="A5" t="n">
        <v>2</v>
      </c>
      <c r="B5" t="n">
        <v>1.6077170418006399</v>
      </c>
    </row>
    <row r="6" spans="1:2">
      <c r="A6" t="n">
        <v>2</v>
      </c>
      <c r="B6" t="n">
        <v>1.57556270096463003</v>
      </c>
    </row>
    <row r="7" spans="1:2">
      <c r="A7" t="n">
        <v>2</v>
      </c>
      <c r="B7" t="n">
        <v>1.68810289389067991</v>
      </c>
    </row>
    <row r="8" spans="1:2">
      <c r="A8" t="n">
        <v>3</v>
      </c>
      <c r="B8" t="n">
        <v>3.03858520900321993</v>
      </c>
    </row>
    <row r="9" spans="1:2">
      <c r="A9" t="n">
        <v>3</v>
      </c>
      <c r="B9" t="n">
        <v>2.52411575562700907</v>
      </c>
    </row>
    <row r="10" spans="1:2">
      <c r="A10" t="n">
        <v>3</v>
      </c>
      <c r="B10" t="n">
        <v>2.6205787781350498</v>
      </c>
    </row>
    <row r="11" spans="1:2">
      <c r="A11" t="n">
        <v>4</v>
      </c>
      <c r="B11" t="n">
        <v>3.29581993569132026</v>
      </c>
    </row>
    <row r="12" spans="1:2">
      <c r="A12" t="n">
        <v>4</v>
      </c>
      <c r="B12" t="n">
        <v>3.76205787781352008</v>
      </c>
    </row>
    <row r="13" spans="1:2">
      <c r="A13" t="n">
        <v>4</v>
      </c>
      <c r="B13" t="n">
        <v>3.53697749196142031</v>
      </c>
    </row>
    <row r="14" spans="1:2">
      <c r="A14" t="n">
        <v>5</v>
      </c>
      <c r="B14" t="n">
        <v>4.56591639871381982</v>
      </c>
    </row>
    <row r="15" spans="1:2">
      <c r="A15" t="n">
        <v>5</v>
      </c>
      <c r="B15" t="n">
        <v>4.79099678456592937</v>
      </c>
    </row>
    <row r="16" spans="1:2">
      <c r="A16" t="n">
        <v>5</v>
      </c>
      <c r="B16" t="n">
        <v>5.12861736334405016</v>
      </c>
    </row>
    <row r="17" spans="1:2">
      <c r="A17" t="n">
        <v>6</v>
      </c>
      <c r="B17" t="n">
        <v>5.96463022508037</v>
      </c>
    </row>
    <row r="18" spans="1:2">
      <c r="A18" t="n">
        <v>6</v>
      </c>
      <c r="B18" t="n">
        <v>5.85209003215436052</v>
      </c>
    </row>
    <row r="19" spans="1:2">
      <c r="A19" t="n">
        <v>6</v>
      </c>
      <c r="B19" t="n">
        <v>5.69131832797426984</v>
      </c>
    </row>
    <row r="20" spans="1:2">
      <c r="A20" t="n">
        <v>7</v>
      </c>
      <c r="B20" t="n">
        <v>6.04501607717043044</v>
      </c>
    </row>
    <row r="21" spans="1:2">
      <c r="A21" t="n">
        <v>7</v>
      </c>
      <c r="B21" t="n">
        <v>6.72025723472667025</v>
      </c>
    </row>
    <row r="22" spans="1:2">
      <c r="A22" t="n">
        <v>7</v>
      </c>
      <c r="B22" t="n">
        <v>7.10610932475883139</v>
      </c>
    </row>
    <row r="23" spans="1:2">
      <c r="A23" t="n">
        <v>8</v>
      </c>
      <c r="B23" t="n">
        <v>7.25080385852089737</v>
      </c>
    </row>
    <row r="24" spans="1:2">
      <c r="A24" t="n">
        <v>8</v>
      </c>
      <c r="B24" t="n">
        <v>8.61736334405145676</v>
      </c>
    </row>
    <row r="25" spans="1:2">
      <c r="A25" t="n">
        <v>8</v>
      </c>
      <c r="B25" t="n">
        <v>9.16398713826366773</v>
      </c>
    </row>
    <row r="26" spans="1:2">
      <c r="A26" t="n">
        <v>9</v>
      </c>
      <c r="B26" t="n">
        <v>8.61736334405145676</v>
      </c>
    </row>
    <row r="27" spans="1:2">
      <c r="A27" t="n">
        <v>9</v>
      </c>
      <c r="B27" t="n">
        <v>8.58520900321543756</v>
      </c>
    </row>
    <row r="28" spans="1:2">
      <c r="A28" t="n">
        <v>9</v>
      </c>
      <c r="B28" t="n">
        <v>9.48553054662377981</v>
      </c>
    </row>
    <row r="29" spans="1:2">
      <c r="A29" t="n">
        <v>10</v>
      </c>
      <c r="B29" t="n">
        <v>9.16398713826366773</v>
      </c>
    </row>
    <row r="30" spans="1:2">
      <c r="A30" t="n">
        <v>10</v>
      </c>
      <c r="B30" t="n">
        <v>10.2893890675241</v>
      </c>
    </row>
    <row r="31" spans="1:2">
      <c r="A31" t="n">
        <v>10</v>
      </c>
      <c r="B31" t="n">
        <v>9.6784565916398595</v>
      </c>
    </row>
    <row r="32" spans="1:2">
      <c r="A32" t="n">
        <v>11</v>
      </c>
      <c r="B32" t="n">
        <v>10.2411575562700996</v>
      </c>
    </row>
    <row r="33" spans="1:2">
      <c r="A33" t="n">
        <v>11</v>
      </c>
      <c r="B33" t="n">
        <v>11.1575562700964994</v>
      </c>
    </row>
    <row r="34" spans="1:2">
      <c r="A34" t="n">
        <v>11</v>
      </c>
      <c r="B34" t="n">
        <v>11.4630225080386001</v>
      </c>
    </row>
    <row r="35" spans="1:2">
      <c r="A35" t="n">
        <v>13</v>
      </c>
      <c r="B35" t="n">
        <v>12.5884244372990004</v>
      </c>
    </row>
    <row r="36" spans="1:2">
      <c r="A36" t="n">
        <v>13</v>
      </c>
      <c r="B36" t="n">
        <v>13.6495176848875008</v>
      </c>
    </row>
    <row r="37" spans="1:2">
      <c r="A37" t="n">
        <v>13</v>
      </c>
      <c r="B37" t="n">
        <v>13.3118971061092992</v>
      </c>
    </row>
    <row r="38" spans="1:2">
      <c r="A38" t="n">
        <v>14</v>
      </c>
      <c r="B38" t="n">
        <v>13.3762057877813998</v>
      </c>
    </row>
    <row r="39" spans="1:2">
      <c r="A39" t="n">
        <v>14</v>
      </c>
      <c r="B39" t="n">
        <v>14.2926045016076984</v>
      </c>
    </row>
    <row r="40" spans="1:2">
      <c r="A40" t="n">
        <v>14</v>
      </c>
      <c r="B40" t="n">
        <v>13.8424437299035006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5.xml><?xml version="1.0" encoding="utf-8"?>
<worksheet xmlns="http://schemas.openxmlformats.org/spreadsheetml/2006/main" xmlns:r="http://schemas.openxmlformats.org/officeDocument/2006/relationships">
  <dimension ref="A1:D15"/>
  <sheetViews>
    <sheetView view="normal" zoomScale="80" workbookViewId="0">
      <selection activeCell="L25" sqref="L25"/>
    </sheetView>
  </sheetViews>
  <sheetFormatPr baseColWidth="9" defaultColWidth="10.000000" defaultRowHeight="15.40"/>
  <sheetData>
    <row r="1" spans="1:4">
      <c r="A1" t="s">
        <v>109</v>
      </c>
      <c r="B1" t="s">
        <v>110</v>
      </c>
      <c r="C1" t="s">
        <v>111</v>
      </c>
      <c r="D1" t="s">
        <v>112</v>
      </c>
    </row>
    <row r="2" spans="1:4">
      <c r="A2" t="n">
        <v>-0.49206127485216804</v>
      </c>
      <c r="B2" t="n">
        <v>-0.0428724544480170078</v>
      </c>
      <c r="C2" t="n">
        <v>0.200711663659597006</v>
      </c>
      <c r="D2" t="n">
        <v>0.257569449961370012</v>
      </c>
    </row>
    <row r="3" spans="1:4">
      <c r="A3" t="n">
        <v>-0.0101503934441489996</v>
      </c>
      <c r="B3" t="n">
        <v>0.659163987138264051</v>
      </c>
      <c r="C3" t="n">
        <v>0.0927437923687760168</v>
      </c>
      <c r="D3" t="n">
        <v>0.0482315112540190061</v>
      </c>
    </row>
    <row r="4" spans="1:4">
      <c r="A4" t="n">
        <v>1.36806816594496006</v>
      </c>
      <c r="B4" t="n">
        <v>1.62379421221864995</v>
      </c>
      <c r="C4" t="n">
        <v>0.228673076459627023</v>
      </c>
      <c r="D4" t="n">
        <v>0.0579670623064980006</v>
      </c>
    </row>
    <row r="5" spans="1:4">
      <c r="A5" t="n">
        <v>2.60660241188248021</v>
      </c>
      <c r="B5" t="n">
        <v>2.72775991425509012</v>
      </c>
      <c r="C5" t="n">
        <v>0.383135849088248914</v>
      </c>
      <c r="D5" t="n">
        <v>0.273469471000497011</v>
      </c>
    </row>
    <row r="6" spans="1:4">
      <c r="A6" t="n">
        <v>3.94989989290868984</v>
      </c>
      <c r="B6" t="n">
        <v>3.53161843515542007</v>
      </c>
      <c r="C6" t="n">
        <v>0.582934511375755982</v>
      </c>
      <c r="D6" t="n">
        <v>0.23316516524981501</v>
      </c>
    </row>
    <row r="7" spans="1:4">
      <c r="A7" t="n">
        <v>5.1767937793919101</v>
      </c>
      <c r="B7" t="n">
        <v>4.82851018220792927</v>
      </c>
      <c r="C7" t="n">
        <v>0.50471932812436906</v>
      </c>
      <c r="D7" t="n">
        <v>0.283219941301690916</v>
      </c>
    </row>
    <row r="8" spans="1:4">
      <c r="A8" t="n">
        <v>6.14294361409880985</v>
      </c>
      <c r="B8" t="n">
        <v>5.8360128617363296</v>
      </c>
      <c r="C8" t="n">
        <v>0.599273923096181971</v>
      </c>
      <c r="D8" t="n">
        <v>0.13736340426555298</v>
      </c>
    </row>
    <row r="9" spans="1:4">
      <c r="A9" t="n">
        <v>7.3535409973460002</v>
      </c>
      <c r="B9" t="n">
        <v>6.62379421221863929</v>
      </c>
      <c r="C9" t="n">
        <v>0.696007841967606034</v>
      </c>
      <c r="D9" t="n">
        <v>0.537083379051114029</v>
      </c>
    </row>
    <row r="10" spans="1:4">
      <c r="A10" t="n">
        <v>8.31503468827117942</v>
      </c>
      <c r="B10" t="n">
        <v>8.34405144694533973</v>
      </c>
      <c r="C10" t="n">
        <v>0.61311442919581518</v>
      </c>
      <c r="D10" t="n">
        <v>0.985440059210418973</v>
      </c>
    </row>
    <row r="11" spans="1:4">
      <c r="A11" t="n">
        <v>8.95991060203938794</v>
      </c>
      <c r="B11" t="n">
        <v>8.89603429796355805</v>
      </c>
      <c r="C11" t="n">
        <v>0.417712154052401985</v>
      </c>
      <c r="D11" t="n">
        <v>0.510771813823947962</v>
      </c>
    </row>
    <row r="12" spans="1:4">
      <c r="A12" t="n">
        <v>9.50235135260976982</v>
      </c>
      <c r="B12" t="n">
        <v>9.71061093247588047</v>
      </c>
      <c r="C12" t="n">
        <v>0.116310434388385997</v>
      </c>
      <c r="D12" t="n">
        <v>0.563389564885367911</v>
      </c>
    </row>
    <row r="13" spans="1:4">
      <c r="A13" t="n">
        <v>10.3497695208828002</v>
      </c>
      <c r="B13" t="n">
        <v>10.9539121114683997</v>
      </c>
      <c r="C13" t="n">
        <v>0.128213156521053007</v>
      </c>
      <c r="D13" t="n">
        <v>0.635878681508956856</v>
      </c>
    </row>
    <row r="14" spans="1:4">
      <c r="A14" t="n">
        <v>12.6056711831260984</v>
      </c>
      <c r="B14" t="n">
        <v>13.1832797427652988</v>
      </c>
      <c r="C14" t="n">
        <v>0.366388519307267968</v>
      </c>
      <c r="D14" t="n">
        <v>0.542113032157183117</v>
      </c>
    </row>
    <row r="15" spans="1:4">
      <c r="A15" t="n">
        <v>14.3005075196722</v>
      </c>
      <c r="B15" t="n">
        <v>13.8370846730975003</v>
      </c>
      <c r="C15" t="n">
        <v>0.118800119403782013</v>
      </c>
      <c r="D15" t="n">
        <v>0.458222860945424948</v>
      </c>
    </row>
  </sheetData>
  <printOptions>
    <extLst>
      <ext uri="smNativeData">
        <pm:pageFlags xmlns:pm="smNativeData" id="1680249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49227" l="56" r="56" t="56" b="56" borderId="0" fillId="0" vertical="0"/>
        <pm:footer xmlns:pm="smNativeData" id="1680249227" l="56" r="56" t="56" b="56" borderId="0" fillId="0" vertical="2"/>
      </ext>
    </extLst>
  </headerFooter>
  <extLst>
    <ext uri="smNativeData">
      <pm:sheetPrefs xmlns:pm="smNativeData" day="1680249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andrei</dc:creator>
  <cp:keywords/>
  <dc:description/>
  <cp:lastModifiedBy>andrei</cp:lastModifiedBy>
  <cp:revision>0</cp:revision>
  <dcterms:created xsi:type="dcterms:W3CDTF">2020-08-19T18:15:23Z</dcterms:created>
  <dcterms:modified xsi:type="dcterms:W3CDTF">2023-03-31T07:53:47Z</dcterms:modified>
</cp:coreProperties>
</file>