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8" windowWidth="20736" windowHeight="9552" activeTab="2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5621"/>
</workbook>
</file>

<file path=xl/calcChain.xml><?xml version="1.0" encoding="utf-8"?>
<calcChain xmlns="http://schemas.openxmlformats.org/spreadsheetml/2006/main">
  <c r="G19" i="3" l="1"/>
  <c r="F19" i="3"/>
  <c r="G17" i="2"/>
  <c r="F17" i="2"/>
  <c r="F10" i="2"/>
  <c r="F9" i="3" l="1"/>
  <c r="F8" i="3"/>
  <c r="F7" i="3"/>
  <c r="F5" i="3"/>
  <c r="F6" i="3"/>
  <c r="F7" i="2"/>
  <c r="R12" i="5" l="1"/>
  <c r="F11" i="5"/>
  <c r="F12" i="4"/>
  <c r="F14" i="3"/>
  <c r="F13" i="2"/>
  <c r="F6" i="5" l="1"/>
  <c r="F5" i="5"/>
  <c r="L8" i="5"/>
  <c r="F14" i="5"/>
  <c r="F4" i="4"/>
  <c r="F6" i="4"/>
  <c r="F5" i="4"/>
  <c r="F7" i="4"/>
  <c r="F8" i="4"/>
  <c r="L5" i="2"/>
  <c r="L10" i="2"/>
  <c r="L15" i="2"/>
  <c r="F4" i="2"/>
  <c r="F6" i="2"/>
  <c r="F8" i="2"/>
  <c r="F9" i="2"/>
  <c r="F3" i="2"/>
  <c r="O5" i="5"/>
  <c r="O6" i="5" s="1"/>
  <c r="L9" i="5" s="1"/>
  <c r="O5" i="4"/>
  <c r="O7" i="4" s="1"/>
  <c r="O5" i="3"/>
  <c r="O6" i="3" s="1"/>
  <c r="O5" i="2"/>
  <c r="O6" i="2" s="1"/>
  <c r="L7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9" i="2" l="1"/>
  <c r="L8" i="2"/>
  <c r="L16" i="2"/>
  <c r="L6" i="2"/>
  <c r="L14" i="2"/>
  <c r="L4" i="2"/>
  <c r="L11" i="5"/>
  <c r="L12" i="2"/>
  <c r="L3" i="2"/>
  <c r="L11" i="2"/>
  <c r="L13" i="2"/>
  <c r="L10" i="5"/>
  <c r="L7" i="3"/>
  <c r="L9" i="3"/>
  <c r="L8" i="3"/>
  <c r="L6" i="3"/>
  <c r="L18" i="3"/>
  <c r="L5" i="3"/>
  <c r="L13" i="5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3" i="3"/>
  <c r="L16" i="3"/>
  <c r="L12" i="3"/>
  <c r="L15" i="3"/>
  <c r="L11" i="3"/>
  <c r="L3" i="3"/>
  <c r="L14" i="3"/>
  <c r="L17" i="3"/>
  <c r="F18" i="1"/>
  <c r="L16" i="4" l="1"/>
  <c r="L19" i="3"/>
  <c r="L15" i="5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<sst xmlns="http://schemas.openxmlformats.org/spreadsheetml/2006/main" count="536" uniqueCount="172">
  <si>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</si>
  <si>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</si>
  <si>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</si>
  <si>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</si>
  <si>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</si>
  <si>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</si>
  <si>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</si>
  <si>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</si>
  <si>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</si>
  <si>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</si>
  <si>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</si>
  <si>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</si>
  <si>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</si>
  <si>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</si>
  <si>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</si>
  <si>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</si>
  <si>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</si>
  <si>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</si>
  <si>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</si>
  <si>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</si>
  <si>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</si>
  <si>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</si>
  <si>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</si>
  <si>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</si>
  <si>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</si>
  <si>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</si>
  <si>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</si>
  <si>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</si>
  <si>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</si>
  <si>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</si>
  <si>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</si>
  <si>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</si>
  <si>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</si>
  <si>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</si>
  <si>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</si>
  <si>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</si>
  <si>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</si>
  <si>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</si>
  <si>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</si>
  <si>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</si>
  <si>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</si>
  <si>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</si>
  <si>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</si>
  <si>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</si>
  <si>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</si>
  <si>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</si>
  <si>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</si>
  <si>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</si>
  <si>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</si>
  <si>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</si>
  <si>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</si>
  <si>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</si>
  <si>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</si>
  <si>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</si>
  <si>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</si>
  <si>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</si>
  <si>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</si>
  <si>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</si>
  <si>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</si>
  <si>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</si>
  <si>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</si>
  <si>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</si>
  <si>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</si>
  <si>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</si>
  <si>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</si>
  <si>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</si>
  <si>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</si>
  <si>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</si>
  <si>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</si>
  <si>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</si>
  <si>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</si>
  <si>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</si>
  <si>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</si>
  <si>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</si>
  <si>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</si>
  <si>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</si>
  <si>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</si>
  <si>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</si>
  <si>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</si>
  <si>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</si>
  <si>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</si>
  <si>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</si>
  <si>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</si>
  <si>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</si>
  <si>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</si>
  <si>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</si>
  <si>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</si>
  <si>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</si>
  <si>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</si>
  <si>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</si>
  <si>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</si>
  <si>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</si>
  <si>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</si>
  <si>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</si>
  <si>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</si>
  <si>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</si>
  <si>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</si>
  <si>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</si>
  <si>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</si>
  <si>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</si>
  <si>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</si>
  <si>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</si>
  <si>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</si>
  <si>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</si>
  <si>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</si>
  <si>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</si>
  <si>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</si>
  <si>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</si>
  <si>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</si>
  <si>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</si>
  <si>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</si>
  <si>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</si>
  <si>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</si>
  <si>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</si>
  <si>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</si>
  <si>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</si>
  <si>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</si>
  <si>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</si>
  <si>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</si>
  <si>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</si>
  <si>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</si>
  <si>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</si>
  <si>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</si>
  <si>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</si>
  <si>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</si>
  <si>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</si>
  <si>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</si>
  <si>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</si>
  <si>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</si>
  <si>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</si>
  <si>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</si>
  <si>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</si>
  <si>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</si>
  <si>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</si>
  <si>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</si>
  <si>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</si>
  <si>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</si>
  <si>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</si>
  <si>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</si>
  <si>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</si>
  <si>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</si>
  <si>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</si>
  <si>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</si>
  <si>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</si>
  <si>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</si>
  <si>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</si>
  <si>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</si>
  <si>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</si>
  <si>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</si>
  <si>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</si>
  <si>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</si>
  <si>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</si>
  <si>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</si>
  <si>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</si>
  <si>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</si>
  <si>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</si>
  <si>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</si>
  <si>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</si>
  <si>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</si>
  <si>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</si>
  <si>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</si>
  <si>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</si>
  <si>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</si>
  <si>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</si>
  <si>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</si>
  <si>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</si>
  <si>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</si>
  <si>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</si>
  <si>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</si>
  <si>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</si>
  <si>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Ruby On Rails/Sublime/Brackets/HTML 5 /SQLite</t>
  </si>
  <si>
    <t>Correcciones Basadas en la retroalimentacion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</si>
</sst>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[$-409]mmmm\ d\,\ yyyy;@"/>
    <numFmt numFmtId="166" formatCode="_-[$$-240A]\ * #,##0.00_ ;_-[$$-240A]\ * \-#,##0.00\ ;_-[$$-240A]\ * &quot;-&quot;??_ ;_-@_ "/>
    <numFmt numFmtId="167" formatCode="[$-C0A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7" fontId="3" fillId="0" borderId="9" xfId="0" applyNumberFormat="1" applyFont="1" applyBorder="1" applyAlignment="1">
      <alignment horizontal="center" vertical="center" wrapText="1"/>
    </xf>
    <xf numFmtId="167" fontId="3" fillId="8" borderId="9" xfId="0" applyNumberFormat="1" applyFont="1" applyFill="1" applyBorder="1" applyAlignment="1">
      <alignment horizontal="center" vertical="center" wrapText="1"/>
    </xf>
    <xf numFmtId="166" fontId="3" fillId="0" borderId="1" xfId="2" applyNumberFormat="1" applyFont="1" applyBorder="1" applyAlignment="1">
      <alignment horizontal="center" vertical="center" wrapText="1"/>
    </xf>
    <xf numFmtId="166" fontId="3" fillId="8" borderId="1" xfId="2" applyNumberFormat="1" applyFont="1" applyFill="1" applyBorder="1" applyAlignment="1">
      <alignment horizontal="center" vertical="center" wrapText="1"/>
    </xf>
    <xf numFmtId="166" fontId="3" fillId="3" borderId="1" xfId="2" applyNumberFormat="1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/>
    </xf>
    <xf numFmtId="166" fontId="3" fillId="5" borderId="1" xfId="2" applyNumberFormat="1" applyFont="1" applyFill="1" applyBorder="1" applyAlignment="1">
      <alignment horizontal="center" vertical="center" wrapText="1"/>
    </xf>
    <xf numFmtId="166" fontId="3" fillId="6" borderId="1" xfId="2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3" borderId="9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6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6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6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7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6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6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7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6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6" fontId="9" fillId="0" borderId="0" xfId="0" applyNumberFormat="1" applyFont="1" applyFill="1" applyBorder="1" applyAlignment="1">
      <alignment horizontal="center" vertical="center" wrapText="1"/>
    </xf>
    <xf numFmtId="167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6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7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6" fontId="10" fillId="0" borderId="1" xfId="1" applyNumberFormat="1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7" fontId="12" fillId="8" borderId="1" xfId="0" applyNumberFormat="1" applyFont="1" applyFill="1" applyBorder="1" applyAlignment="1">
      <alignment horizontal="center" vertical="center" wrapText="1"/>
    </xf>
    <xf numFmtId="166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6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6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7" fontId="12" fillId="0" borderId="9" xfId="0" applyNumberFormat="1" applyFont="1" applyBorder="1" applyAlignment="1">
      <alignment horizontal="center" vertical="center" wrapText="1"/>
    </xf>
    <xf numFmtId="166" fontId="12" fillId="8" borderId="0" xfId="0" applyNumberFormat="1" applyFont="1" applyFill="1" applyAlignment="1">
      <alignment horizontal="center" vertical="center" wrapText="1"/>
    </xf>
    <xf numFmtId="167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6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7" fontId="12" fillId="0" borderId="1" xfId="0" applyNumberFormat="1" applyFont="1" applyFill="1" applyBorder="1" applyAlignment="1">
      <alignment horizontal="center" vertical="center" wrapText="1"/>
    </xf>
    <xf numFmtId="167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6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7" fontId="3" fillId="13" borderId="1" xfId="0" applyNumberFormat="1" applyFont="1" applyFill="1" applyBorder="1" applyAlignment="1">
      <alignment horizontal="center" vertical="center" wrapText="1"/>
    </xf>
    <xf numFmtId="167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5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6" fontId="12" fillId="0" borderId="0" xfId="0" applyNumberFormat="1" applyFont="1" applyAlignment="1">
      <alignment horizontal="center" vertical="center" wrapText="1"/>
    </xf>
    <xf numFmtId="166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7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6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546875" defaultRowHeight="30" customHeight="1" x14ac:dyDescent="0.3"/>
  <cols>
    <col min="1" max="1" width="4.5546875" style="1" bestFit="1" customWidth="1"/>
    <col min="2" max="2" width="32.88671875" style="1" customWidth="1"/>
    <col min="3" max="3" width="19.5546875" style="1" bestFit="1" customWidth="1"/>
    <col min="4" max="4" width="19.5546875" style="1" customWidth="1"/>
    <col min="5" max="5" width="22.5546875" style="1" bestFit="1" customWidth="1"/>
    <col min="6" max="6" width="16.5546875" style="1" customWidth="1"/>
    <col min="7" max="7" width="16" style="1" customWidth="1"/>
    <col min="8" max="9" width="18.44140625" style="1" bestFit="1" customWidth="1"/>
    <col min="10" max="10" width="29" style="1" bestFit="1" customWidth="1"/>
    <col min="11" max="11" width="29.44140625" style="1" bestFit="1" customWidth="1"/>
    <col min="12" max="12" width="29.44140625" style="1" customWidth="1"/>
    <col min="13" max="13" width="13.88671875" style="1" bestFit="1" customWidth="1"/>
    <col min="14" max="14" width="21.44140625" style="1" bestFit="1" customWidth="1"/>
    <col min="15" max="15" width="62.44140625" style="1" bestFit="1" customWidth="1"/>
    <col min="16" max="16" width="21.44140625" style="1" bestFit="1" customWidth="1"/>
    <col min="17" max="17" width="9.6640625" style="1" bestFit="1" customWidth="1"/>
    <col min="18" max="18" width="31" style="1" bestFit="1" customWidth="1"/>
    <col min="19" max="16384" width="11.5546875" style="1"/>
  </cols>
  <sheetData>
    <row r="1" spans="1:18" ht="63.75" customHeight="1" thickBot="1" x14ac:dyDescent="0.35">
      <c r="A1" s="215" t="s">
        <v>117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7"/>
    </row>
    <row r="2" spans="1:18" ht="49.95" customHeight="1" thickBot="1" x14ac:dyDescent="0.35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3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3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5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5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3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3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3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3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1.4" x14ac:dyDescent="0.3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3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3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3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3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3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3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3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3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3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3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3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3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3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3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3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3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3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3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4" t="s">
        <v>115</v>
      </c>
      <c r="P39" s="214"/>
      <c r="Q39" s="214" t="s">
        <v>116</v>
      </c>
      <c r="R39" s="214"/>
    </row>
    <row r="40" spans="1:18" ht="30" customHeight="1" x14ac:dyDescent="0.3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4">
        <v>1</v>
      </c>
      <c r="R40" s="214"/>
    </row>
    <row r="41" spans="1:18" ht="30" customHeight="1" x14ac:dyDescent="0.3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4">
        <v>2</v>
      </c>
      <c r="R41" s="214"/>
    </row>
    <row r="42" spans="1:18" ht="30" customHeight="1" x14ac:dyDescent="0.3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4">
        <v>3</v>
      </c>
      <c r="R42" s="214"/>
    </row>
    <row r="43" spans="1:18" ht="30" customHeight="1" x14ac:dyDescent="0.3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4">
        <v>4</v>
      </c>
      <c r="R43" s="214"/>
    </row>
    <row r="44" spans="1:18" ht="30" customHeight="1" x14ac:dyDescent="0.3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4">
        <v>5</v>
      </c>
      <c r="R44" s="214"/>
    </row>
    <row r="45" spans="1:18" ht="30" customHeight="1" x14ac:dyDescent="0.3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4">
        <v>6</v>
      </c>
      <c r="R45" s="214"/>
    </row>
    <row r="46" spans="1:18" ht="30" customHeight="1" x14ac:dyDescent="0.3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4">
        <v>7</v>
      </c>
      <c r="R46" s="214"/>
    </row>
    <row r="47" spans="1:18" ht="30" customHeight="1" x14ac:dyDescent="0.3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4">
        <v>8</v>
      </c>
      <c r="R47" s="214"/>
    </row>
    <row r="48" spans="1:18" ht="30" customHeight="1" x14ac:dyDescent="0.3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4">
        <v>9</v>
      </c>
      <c r="R48" s="214"/>
    </row>
    <row r="49" spans="1:18" ht="30" customHeight="1" x14ac:dyDescent="0.3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4">
        <v>10</v>
      </c>
      <c r="R49" s="214"/>
    </row>
    <row r="50" spans="1:18" ht="30" customHeight="1" x14ac:dyDescent="0.3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4">
        <v>11</v>
      </c>
      <c r="R50" s="214"/>
    </row>
    <row r="51" spans="1:18" ht="30" customHeight="1" x14ac:dyDescent="0.3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4">
        <v>12</v>
      </c>
      <c r="R51" s="214"/>
    </row>
    <row r="52" spans="1:18" ht="30" customHeight="1" x14ac:dyDescent="0.3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4">
        <v>13</v>
      </c>
      <c r="R52" s="214"/>
    </row>
    <row r="53" spans="1:18" ht="30" customHeight="1" x14ac:dyDescent="0.3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4">
        <v>14</v>
      </c>
      <c r="R53" s="214"/>
    </row>
    <row r="54" spans="1:18" ht="30" customHeight="1" x14ac:dyDescent="0.3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4">
        <v>15</v>
      </c>
      <c r="R54" s="214"/>
    </row>
    <row r="55" spans="1:18" ht="30" customHeight="1" x14ac:dyDescent="0.3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4">
        <v>16</v>
      </c>
      <c r="R55" s="214"/>
    </row>
    <row r="56" spans="1:18" ht="30" customHeight="1" x14ac:dyDescent="0.3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4">
        <v>17</v>
      </c>
      <c r="R56" s="214"/>
    </row>
    <row r="57" spans="1:18" ht="30" customHeight="1" x14ac:dyDescent="0.3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3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3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3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3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3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3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3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3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3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5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3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A1:L1"/>
    <mergeCell ref="Q40:R40"/>
    <mergeCell ref="O39:P39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60" zoomScaleNormal="60" workbookViewId="0">
      <selection activeCell="G18" sqref="G18"/>
    </sheetView>
  </sheetViews>
  <sheetFormatPr baseColWidth="10" defaultColWidth="11.5546875" defaultRowHeight="19.2" x14ac:dyDescent="0.3"/>
  <cols>
    <col min="1" max="1" width="4.5546875" style="50" bestFit="1" customWidth="1"/>
    <col min="2" max="2" width="64.33203125" style="50" bestFit="1" customWidth="1"/>
    <col min="3" max="3" width="22.6640625" style="50" bestFit="1" customWidth="1"/>
    <col min="4" max="4" width="25.109375" style="50" bestFit="1" customWidth="1"/>
    <col min="5" max="5" width="21.109375" style="50" customWidth="1"/>
    <col min="6" max="6" width="16.5546875" style="50" customWidth="1"/>
    <col min="7" max="7" width="16" style="50" customWidth="1"/>
    <col min="8" max="8" width="16.88671875" style="50" customWidth="1"/>
    <col min="9" max="9" width="16.44140625" style="50" customWidth="1"/>
    <col min="10" max="10" width="32.33203125" style="50" bestFit="1" customWidth="1"/>
    <col min="11" max="11" width="47.441406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77.400000000000006" thickBot="1" x14ac:dyDescent="0.35">
      <c r="A2" s="79" t="s">
        <v>0</v>
      </c>
      <c r="B2" s="80" t="s">
        <v>4</v>
      </c>
      <c r="C2" s="81" t="s">
        <v>151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148</v>
      </c>
      <c r="I2" s="79" t="s">
        <v>2</v>
      </c>
      <c r="J2" s="79" t="s">
        <v>153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3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3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3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5">
      <c r="A7" s="87">
        <v>5</v>
      </c>
      <c r="B7" s="76" t="s">
        <v>133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154</v>
      </c>
      <c r="K7" s="61" t="s">
        <v>162</v>
      </c>
      <c r="L7" s="62">
        <f t="shared" si="0"/>
        <v>21171.875</v>
      </c>
      <c r="Q7" s="66"/>
      <c r="R7" s="67"/>
    </row>
    <row r="8" spans="1:18" ht="30" customHeight="1" x14ac:dyDescent="0.3">
      <c r="A8" s="87">
        <v>6</v>
      </c>
      <c r="B8" s="76" t="s">
        <v>168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3">
      <c r="A9" s="87">
        <v>7</v>
      </c>
      <c r="B9" s="76" t="s">
        <v>169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20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3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42091</v>
      </c>
      <c r="J11" s="61" t="s">
        <v>155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3">
      <c r="A12" s="87">
        <v>10</v>
      </c>
      <c r="B12" s="88" t="s">
        <v>150</v>
      </c>
      <c r="C12" s="61"/>
      <c r="D12" s="61"/>
      <c r="E12" s="61"/>
      <c r="F12" s="61">
        <v>2</v>
      </c>
      <c r="G12" s="51">
        <v>5</v>
      </c>
      <c r="H12" s="69">
        <v>42091</v>
      </c>
      <c r="I12" s="69">
        <v>42111</v>
      </c>
      <c r="J12" s="61" t="s">
        <v>155</v>
      </c>
      <c r="K12" s="61" t="s">
        <v>156</v>
      </c>
      <c r="L12" s="53">
        <f t="shared" si="0"/>
        <v>14114.583333333334</v>
      </c>
      <c r="N12" s="69">
        <v>42107</v>
      </c>
      <c r="O12" s="69">
        <v>42112</v>
      </c>
    </row>
    <row r="13" spans="1:18" ht="38.4" x14ac:dyDescent="0.3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>
        <v>100</v>
      </c>
      <c r="H13" s="69">
        <v>42091</v>
      </c>
      <c r="I13" s="69">
        <v>42104</v>
      </c>
      <c r="J13" s="61" t="s">
        <v>70</v>
      </c>
      <c r="K13" s="61" t="s">
        <v>170</v>
      </c>
      <c r="L13" s="53">
        <f>$O$6*F13</f>
        <v>846875</v>
      </c>
      <c r="N13" s="69">
        <v>42114</v>
      </c>
      <c r="O13" s="69">
        <v>42119</v>
      </c>
    </row>
    <row r="14" spans="1:18" ht="38.4" x14ac:dyDescent="0.3">
      <c r="A14" s="87">
        <v>12</v>
      </c>
      <c r="B14" s="88" t="s">
        <v>130</v>
      </c>
      <c r="C14" s="61"/>
      <c r="D14" s="61"/>
      <c r="E14" s="61"/>
      <c r="F14" s="61">
        <v>3</v>
      </c>
      <c r="G14" s="51">
        <v>3</v>
      </c>
      <c r="H14" s="69">
        <v>42091</v>
      </c>
      <c r="I14" s="69">
        <v>42104</v>
      </c>
      <c r="J14" s="61" t="s">
        <v>70</v>
      </c>
      <c r="K14" s="61" t="s">
        <v>170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3">
      <c r="A15" s="117">
        <v>13</v>
      </c>
      <c r="B15" s="198" t="s">
        <v>131</v>
      </c>
      <c r="C15" s="117"/>
      <c r="D15" s="117"/>
      <c r="E15" s="117"/>
      <c r="F15" s="117">
        <v>3</v>
      </c>
      <c r="G15" s="117">
        <v>3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3">
      <c r="A16" s="117">
        <v>14</v>
      </c>
      <c r="B16" s="118" t="s">
        <v>119</v>
      </c>
      <c r="C16" s="117"/>
      <c r="D16" s="117"/>
      <c r="E16" s="117"/>
      <c r="F16" s="117">
        <v>2</v>
      </c>
      <c r="G16" s="117">
        <v>2</v>
      </c>
      <c r="H16" s="128">
        <v>42111</v>
      </c>
      <c r="I16" s="128">
        <v>42111</v>
      </c>
      <c r="J16" s="117" t="s">
        <v>158</v>
      </c>
      <c r="K16" s="117" t="s">
        <v>160</v>
      </c>
      <c r="L16" s="121">
        <f t="shared" si="0"/>
        <v>14114.583333333334</v>
      </c>
      <c r="N16" s="52">
        <v>42135</v>
      </c>
      <c r="O16" s="52">
        <v>42140</v>
      </c>
    </row>
    <row r="17" spans="1:15" ht="17.25" x14ac:dyDescent="0.25">
      <c r="A17" s="97"/>
      <c r="B17" s="91"/>
      <c r="C17" s="91"/>
      <c r="D17" s="91"/>
      <c r="E17" s="91"/>
      <c r="F17" s="91">
        <f>SUM(F3:F16)</f>
        <v>169.5</v>
      </c>
      <c r="G17" s="92">
        <f>SUM(G3:G16)</f>
        <v>153</v>
      </c>
      <c r="H17" s="93"/>
      <c r="I17" s="93"/>
      <c r="J17" s="92"/>
      <c r="K17" s="89" t="s">
        <v>159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ht="17.25" x14ac:dyDescent="0.25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ht="17.25" x14ac:dyDescent="0.25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8" thickBot="1" x14ac:dyDescent="0.3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9.8" thickBot="1" x14ac:dyDescent="0.35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ht="17.25" x14ac:dyDescent="0.25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8.4" x14ac:dyDescent="0.3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3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9.8" thickBot="1" x14ac:dyDescent="0.35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ht="17.25" x14ac:dyDescent="0.25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ht="17.25" x14ac:dyDescent="0.25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ht="17.25" x14ac:dyDescent="0.25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ht="17.25" x14ac:dyDescent="0.25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ht="17.25" x14ac:dyDescent="0.25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ht="17.25" x14ac:dyDescent="0.25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ht="17.25" x14ac:dyDescent="0.25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3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3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3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3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3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3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3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3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3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3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3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3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3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3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3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3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3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3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3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3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3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3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3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3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3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3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3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3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3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3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3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3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3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3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3">
      <c r="A68" s="92"/>
      <c r="B68" s="91"/>
    </row>
    <row r="69" spans="1:12" x14ac:dyDescent="0.3">
      <c r="A69" s="91"/>
      <c r="B69" s="91"/>
    </row>
    <row r="70" spans="1:12" x14ac:dyDescent="0.3">
      <c r="A70" s="91"/>
      <c r="B70" s="91"/>
    </row>
    <row r="71" spans="1:12" x14ac:dyDescent="0.3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tabSelected="1" zoomScale="55" zoomScaleNormal="55" workbookViewId="0">
      <selection activeCell="F19" sqref="F19"/>
    </sheetView>
  </sheetViews>
  <sheetFormatPr baseColWidth="10" defaultColWidth="11.5546875" defaultRowHeight="19.2" x14ac:dyDescent="0.3"/>
  <cols>
    <col min="1" max="1" width="4.5546875" style="50" bestFit="1" customWidth="1"/>
    <col min="2" max="2" width="68.109375" style="50" customWidth="1"/>
    <col min="3" max="3" width="12.5546875" style="50" customWidth="1"/>
    <col min="4" max="4" width="12.33203125" style="50" customWidth="1"/>
    <col min="5" max="6" width="16.5546875" style="50" customWidth="1"/>
    <col min="7" max="7" width="16" style="50" customWidth="1"/>
    <col min="8" max="9" width="18.44140625" style="50" bestFit="1" customWidth="1"/>
    <col min="10" max="10" width="29" style="50" bestFit="1" customWidth="1"/>
    <col min="11" max="11" width="57.332031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21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8" ht="49.95" customHeight="1" thickBot="1" x14ac:dyDescent="0.35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3">
      <c r="A3" s="51">
        <v>1</v>
      </c>
      <c r="B3" s="122" t="s">
        <v>166</v>
      </c>
      <c r="C3" s="61"/>
      <c r="D3" s="61"/>
      <c r="E3" s="122"/>
      <c r="F3" s="61">
        <v>0.5</v>
      </c>
      <c r="G3" s="61">
        <v>1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3">
      <c r="A5" s="87">
        <v>3</v>
      </c>
      <c r="B5" s="203" t="s">
        <v>167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>
        <v>15</v>
      </c>
      <c r="H5" s="69">
        <v>42109</v>
      </c>
      <c r="I5" s="69">
        <v>42112</v>
      </c>
      <c r="J5" s="61" t="s">
        <v>154</v>
      </c>
      <c r="K5" s="61" t="s">
        <v>162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3">
      <c r="A6" s="87">
        <v>4</v>
      </c>
      <c r="B6" s="203" t="s">
        <v>132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>
        <v>25</v>
      </c>
      <c r="H6" s="69">
        <v>42109</v>
      </c>
      <c r="I6" s="69">
        <v>42114</v>
      </c>
      <c r="J6" s="61" t="s">
        <v>154</v>
      </c>
      <c r="K6" s="61" t="s">
        <v>162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3">
      <c r="A7" s="51">
        <v>5</v>
      </c>
      <c r="B7" s="204" t="s">
        <v>149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>
        <v>2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3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3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16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134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45">
      <c r="A11" s="51">
        <v>9</v>
      </c>
      <c r="B11" s="205" t="s">
        <v>135</v>
      </c>
      <c r="C11" s="61"/>
      <c r="D11" s="61"/>
      <c r="E11" s="122"/>
      <c r="F11" s="61">
        <v>2</v>
      </c>
      <c r="G11" s="61">
        <v>5</v>
      </c>
      <c r="H11" s="69">
        <v>42107</v>
      </c>
      <c r="I11" s="69">
        <v>42107</v>
      </c>
      <c r="J11" s="61" t="s">
        <v>155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45">
      <c r="A12" s="61">
        <v>10</v>
      </c>
      <c r="B12" s="205" t="s">
        <v>136</v>
      </c>
      <c r="C12" s="61"/>
      <c r="D12" s="61"/>
      <c r="E12" s="61"/>
      <c r="F12" s="61">
        <v>2</v>
      </c>
      <c r="G12" s="61">
        <v>2</v>
      </c>
      <c r="H12" s="69">
        <v>42107</v>
      </c>
      <c r="I12" s="69">
        <v>42107</v>
      </c>
      <c r="J12" s="61" t="s">
        <v>155</v>
      </c>
      <c r="K12" s="61" t="s">
        <v>170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45">
      <c r="A13" s="87">
        <v>11</v>
      </c>
      <c r="B13" s="205" t="s">
        <v>128</v>
      </c>
      <c r="C13" s="61"/>
      <c r="D13" s="61"/>
      <c r="E13" s="61"/>
      <c r="F13" s="61">
        <v>2</v>
      </c>
      <c r="G13" s="61">
        <v>2</v>
      </c>
      <c r="H13" s="69">
        <v>42107</v>
      </c>
      <c r="I13" s="69">
        <v>42112</v>
      </c>
      <c r="J13" s="61" t="s">
        <v>155</v>
      </c>
      <c r="K13" s="61" t="s">
        <v>156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45">
      <c r="A14" s="87">
        <v>12</v>
      </c>
      <c r="B14" s="205" t="s">
        <v>137</v>
      </c>
      <c r="C14" s="61">
        <v>3</v>
      </c>
      <c r="D14" s="61">
        <v>10</v>
      </c>
      <c r="E14" s="61">
        <v>0</v>
      </c>
      <c r="F14" s="56">
        <f>40*C14</f>
        <v>120</v>
      </c>
      <c r="G14" s="61">
        <v>120</v>
      </c>
      <c r="H14" s="69">
        <v>42107</v>
      </c>
      <c r="I14" s="69">
        <v>42114</v>
      </c>
      <c r="J14" s="61" t="s">
        <v>70</v>
      </c>
      <c r="K14" s="61" t="s">
        <v>170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45">
      <c r="A15" s="51">
        <v>13</v>
      </c>
      <c r="B15" s="205" t="s">
        <v>130</v>
      </c>
      <c r="C15" s="61"/>
      <c r="D15" s="61"/>
      <c r="E15" s="61"/>
      <c r="F15" s="61">
        <v>3</v>
      </c>
      <c r="G15" s="61">
        <v>2</v>
      </c>
      <c r="H15" s="69">
        <v>42107</v>
      </c>
      <c r="I15" s="69">
        <v>42115</v>
      </c>
      <c r="J15" s="61" t="s">
        <v>161</v>
      </c>
      <c r="K15" s="61" t="s">
        <v>170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45">
      <c r="A16" s="61">
        <v>14</v>
      </c>
      <c r="B16" s="205" t="s">
        <v>131</v>
      </c>
      <c r="C16" s="61"/>
      <c r="D16" s="61"/>
      <c r="E16" s="61"/>
      <c r="F16" s="61">
        <v>3</v>
      </c>
      <c r="G16" s="61">
        <v>3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3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>
        <v>4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3">
      <c r="A18" s="117">
        <v>16</v>
      </c>
      <c r="B18" s="123" t="s">
        <v>138</v>
      </c>
      <c r="C18" s="117"/>
      <c r="D18" s="117"/>
      <c r="E18" s="123"/>
      <c r="F18" s="117">
        <v>2</v>
      </c>
      <c r="G18" s="117">
        <v>2</v>
      </c>
      <c r="H18" s="128">
        <v>42115</v>
      </c>
      <c r="I18" s="128">
        <v>42117</v>
      </c>
      <c r="J18" s="117" t="s">
        <v>84</v>
      </c>
      <c r="K18" s="117" t="s">
        <v>160</v>
      </c>
      <c r="L18" s="121">
        <f t="shared" si="2"/>
        <v>14114.583333333334</v>
      </c>
      <c r="N18" s="52">
        <v>42135</v>
      </c>
      <c r="O18" s="52">
        <v>42140</v>
      </c>
    </row>
    <row r="19" spans="1:15" ht="17.25" x14ac:dyDescent="0.25">
      <c r="A19" s="97"/>
      <c r="F19" s="50">
        <f>SUM(F3:F18)</f>
        <v>191</v>
      </c>
      <c r="G19" s="50">
        <f>SUM(G3:G18)</f>
        <v>203</v>
      </c>
      <c r="K19" s="129" t="s">
        <v>163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ht="17.25" x14ac:dyDescent="0.25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ht="17.25" x14ac:dyDescent="0.25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8" thickBot="1" x14ac:dyDescent="0.3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9.8" thickBot="1" x14ac:dyDescent="0.35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ht="17.25" x14ac:dyDescent="0.25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8.4" x14ac:dyDescent="0.3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3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9.8" thickBot="1" x14ac:dyDescent="0.35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ht="17.25" x14ac:dyDescent="0.25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ht="17.25" x14ac:dyDescent="0.25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ht="17.25" x14ac:dyDescent="0.25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ht="17.25" x14ac:dyDescent="0.25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3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3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3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3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3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3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3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3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3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3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3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3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3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3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3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3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3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3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3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3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3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3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3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3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3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3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3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3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3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3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3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3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3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3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3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3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3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3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3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3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sqref="A1:L1"/>
    </sheetView>
  </sheetViews>
  <sheetFormatPr baseColWidth="10" defaultColWidth="11.5546875" defaultRowHeight="19.2" x14ac:dyDescent="0.3"/>
  <cols>
    <col min="1" max="1" width="4.5546875" style="50" bestFit="1" customWidth="1"/>
    <col min="2" max="2" width="43" style="50" customWidth="1"/>
    <col min="3" max="3" width="20.109375" style="50" customWidth="1"/>
    <col min="4" max="4" width="19" style="50" customWidth="1"/>
    <col min="5" max="5" width="16" style="50" customWidth="1"/>
    <col min="6" max="6" width="14.44140625" style="50" customWidth="1"/>
    <col min="7" max="7" width="13.88671875" style="50" customWidth="1"/>
    <col min="8" max="8" width="14.33203125" style="50" customWidth="1"/>
    <col min="9" max="9" width="16.88671875" style="50" customWidth="1"/>
    <col min="10" max="10" width="29" style="50" bestFit="1" customWidth="1"/>
    <col min="11" max="11" width="57.332031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86.25" customHeight="1" thickBot="1" x14ac:dyDescent="0.35">
      <c r="A2" s="79" t="s">
        <v>0</v>
      </c>
      <c r="B2" s="80" t="s">
        <v>4</v>
      </c>
      <c r="C2" s="81" t="s">
        <v>164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3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152</v>
      </c>
      <c r="H3" s="69">
        <v>42118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139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152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7">
        <v>3</v>
      </c>
      <c r="B5" s="118" t="s">
        <v>140</v>
      </c>
      <c r="C5" s="117"/>
      <c r="D5" s="117"/>
      <c r="E5" s="119"/>
      <c r="F5" s="117">
        <f t="shared" si="0"/>
        <v>0</v>
      </c>
      <c r="G5" s="117" t="s">
        <v>152</v>
      </c>
      <c r="H5" s="120"/>
      <c r="I5" s="120"/>
      <c r="J5" s="117"/>
      <c r="K5" s="117" t="s">
        <v>10</v>
      </c>
      <c r="L5" s="121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3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154</v>
      </c>
      <c r="K6" s="87"/>
      <c r="L6" s="100"/>
      <c r="N6" s="87"/>
      <c r="O6" s="131"/>
      <c r="Q6" s="105"/>
      <c r="R6" s="106"/>
    </row>
    <row r="7" spans="1:18" ht="30" customHeight="1" x14ac:dyDescent="0.25">
      <c r="A7" s="61">
        <v>5</v>
      </c>
      <c r="B7" s="57" t="s">
        <v>141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152</v>
      </c>
      <c r="H7" s="69">
        <v>42121</v>
      </c>
      <c r="I7" s="69">
        <v>42135</v>
      </c>
      <c r="J7" s="61" t="s">
        <v>154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7">
        <v>6</v>
      </c>
      <c r="B8" s="118" t="s">
        <v>142</v>
      </c>
      <c r="C8" s="117"/>
      <c r="D8" s="117"/>
      <c r="E8" s="119"/>
      <c r="F8" s="117">
        <f t="shared" si="0"/>
        <v>0</v>
      </c>
      <c r="G8" s="117" t="s">
        <v>152</v>
      </c>
      <c r="H8" s="120"/>
      <c r="I8" s="120"/>
      <c r="J8" s="117"/>
      <c r="K8" s="117" t="s">
        <v>10</v>
      </c>
      <c r="L8" s="121">
        <f t="shared" si="1"/>
        <v>0</v>
      </c>
      <c r="Q8" s="66"/>
      <c r="R8" s="67"/>
    </row>
    <row r="9" spans="1:18" ht="30" customHeight="1" x14ac:dyDescent="0.25">
      <c r="A9" s="61">
        <v>7</v>
      </c>
      <c r="B9" s="130" t="s">
        <v>135</v>
      </c>
      <c r="C9" s="61"/>
      <c r="D9" s="61"/>
      <c r="E9" s="122"/>
      <c r="F9" s="61">
        <v>2</v>
      </c>
      <c r="G9" s="61" t="s">
        <v>152</v>
      </c>
      <c r="H9" s="69">
        <v>42121</v>
      </c>
      <c r="I9" s="69">
        <v>42128</v>
      </c>
      <c r="J9" s="61" t="s">
        <v>155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3">
      <c r="A10" s="61">
        <v>8</v>
      </c>
      <c r="B10" s="130" t="s">
        <v>143</v>
      </c>
      <c r="C10" s="61"/>
      <c r="D10" s="61"/>
      <c r="E10" s="61"/>
      <c r="F10" s="61">
        <v>2</v>
      </c>
      <c r="G10" s="61" t="s">
        <v>152</v>
      </c>
      <c r="H10" s="69">
        <v>42121</v>
      </c>
      <c r="I10" s="69">
        <v>42128</v>
      </c>
      <c r="J10" s="61" t="s">
        <v>155</v>
      </c>
      <c r="K10" s="61" t="s">
        <v>157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0" t="s">
        <v>128</v>
      </c>
      <c r="C11" s="61"/>
      <c r="D11" s="61"/>
      <c r="E11" s="61"/>
      <c r="F11" s="61">
        <v>2</v>
      </c>
      <c r="G11" s="61" t="s">
        <v>152</v>
      </c>
      <c r="H11" s="69">
        <v>42121</v>
      </c>
      <c r="I11" s="69">
        <v>42128</v>
      </c>
      <c r="J11" s="61" t="s">
        <v>155</v>
      </c>
      <c r="K11" s="61" t="s">
        <v>156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0" t="s">
        <v>137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152</v>
      </c>
      <c r="H12" s="69">
        <v>42126</v>
      </c>
      <c r="I12" s="52">
        <v>42135</v>
      </c>
      <c r="J12" s="61" t="s">
        <v>70</v>
      </c>
      <c r="K12" s="61" t="s">
        <v>157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3">
      <c r="A13" s="61">
        <v>11</v>
      </c>
      <c r="B13" s="130" t="s">
        <v>130</v>
      </c>
      <c r="C13" s="61"/>
      <c r="D13" s="61"/>
      <c r="E13" s="61"/>
      <c r="F13" s="61">
        <v>3</v>
      </c>
      <c r="G13" s="61" t="s">
        <v>152</v>
      </c>
      <c r="H13" s="69">
        <v>42126</v>
      </c>
      <c r="I13" s="52">
        <v>42135</v>
      </c>
      <c r="J13" s="61" t="s">
        <v>161</v>
      </c>
      <c r="K13" s="61" t="s">
        <v>157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3">
      <c r="A14" s="61">
        <v>12</v>
      </c>
      <c r="B14" s="130" t="s">
        <v>131</v>
      </c>
      <c r="C14" s="61"/>
      <c r="D14" s="61"/>
      <c r="E14" s="61"/>
      <c r="F14" s="61">
        <v>3</v>
      </c>
      <c r="G14" s="61" t="s">
        <v>152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3">
      <c r="A15" s="117">
        <v>13</v>
      </c>
      <c r="B15" s="118" t="s">
        <v>144</v>
      </c>
      <c r="C15" s="117"/>
      <c r="D15" s="117"/>
      <c r="E15" s="119"/>
      <c r="F15" s="117">
        <v>2</v>
      </c>
      <c r="G15" s="117" t="s">
        <v>152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7"/>
      <c r="K16" s="129" t="s">
        <v>163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ht="17.25" x14ac:dyDescent="0.25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ht="17.25" x14ac:dyDescent="0.25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ht="17.25" x14ac:dyDescent="0.25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8" thickBot="1" x14ac:dyDescent="0.3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9.8" thickBot="1" x14ac:dyDescent="0.35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ht="17.25" x14ac:dyDescent="0.25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8.4" x14ac:dyDescent="0.3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3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9.8" thickBot="1" x14ac:dyDescent="0.35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ht="17.25" x14ac:dyDescent="0.25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ht="17.25" x14ac:dyDescent="0.25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ht="17.25" x14ac:dyDescent="0.25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ht="17.25" x14ac:dyDescent="0.25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3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3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3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3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3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3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3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3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3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3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3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3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3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3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3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3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3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3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3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3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3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3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3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3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3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3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3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3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3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3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45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3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3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3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3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3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3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1665520.8333333335</v>
      </c>
    </row>
    <row r="70" spans="1:13" x14ac:dyDescent="0.3">
      <c r="A70" s="78"/>
      <c r="B70" s="78"/>
    </row>
    <row r="71" spans="1:13" x14ac:dyDescent="0.3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activeCell="E35" sqref="E35"/>
    </sheetView>
  </sheetViews>
  <sheetFormatPr baseColWidth="10" defaultColWidth="11.44140625" defaultRowHeight="15" x14ac:dyDescent="0.3"/>
  <cols>
    <col min="1" max="1" width="4.5546875" style="133" bestFit="1" customWidth="1"/>
    <col min="2" max="2" width="33.109375" style="133" customWidth="1"/>
    <col min="3" max="3" width="21.88671875" style="133" customWidth="1"/>
    <col min="4" max="4" width="18.88671875" style="133" customWidth="1"/>
    <col min="5" max="5" width="17.6640625" style="133" customWidth="1"/>
    <col min="6" max="6" width="17.33203125" style="133" customWidth="1"/>
    <col min="7" max="7" width="11.6640625" style="133" customWidth="1"/>
    <col min="8" max="8" width="22.88671875" style="133" customWidth="1"/>
    <col min="9" max="9" width="18.44140625" style="133" bestFit="1" customWidth="1"/>
    <col min="10" max="10" width="23.5546875" style="133" customWidth="1"/>
    <col min="11" max="11" width="19.33203125" style="133" customWidth="1"/>
    <col min="12" max="12" width="26.33203125" style="133" customWidth="1"/>
    <col min="13" max="13" width="13.88671875" style="133" bestFit="1" customWidth="1"/>
    <col min="14" max="14" width="21.44140625" style="133" bestFit="1" customWidth="1"/>
    <col min="15" max="15" width="62.44140625" style="133" bestFit="1" customWidth="1"/>
    <col min="16" max="16" width="11.6640625" style="133" customWidth="1"/>
    <col min="17" max="17" width="9.6640625" style="133" bestFit="1" customWidth="1"/>
    <col min="18" max="18" width="31" style="133" bestFit="1" customWidth="1"/>
    <col min="19" max="16384" width="11.44140625" style="133"/>
  </cols>
  <sheetData>
    <row r="1" spans="1:18" ht="63.75" customHeight="1" thickBot="1" x14ac:dyDescent="0.35">
      <c r="A1" s="222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4"/>
    </row>
    <row r="2" spans="1:18" ht="49.95" customHeight="1" thickBot="1" x14ac:dyDescent="0.35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3">
      <c r="A3" s="138">
        <v>1</v>
      </c>
      <c r="B3" s="139" t="s">
        <v>165</v>
      </c>
      <c r="C3" s="140"/>
      <c r="D3" s="140"/>
      <c r="E3" s="141"/>
      <c r="F3" s="140">
        <v>0.5</v>
      </c>
      <c r="G3" s="140" t="s">
        <v>152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25">
      <c r="A4" s="146">
        <v>2</v>
      </c>
      <c r="B4" s="147" t="s">
        <v>140</v>
      </c>
      <c r="C4" s="146"/>
      <c r="D4" s="146"/>
      <c r="E4" s="148"/>
      <c r="F4" s="146">
        <v>0.5</v>
      </c>
      <c r="G4" s="146" t="s">
        <v>152</v>
      </c>
      <c r="H4" s="149"/>
      <c r="I4" s="149"/>
      <c r="J4" s="146" t="s">
        <v>90</v>
      </c>
      <c r="K4" s="146" t="s">
        <v>10</v>
      </c>
      <c r="L4" s="150">
        <f>$O$6*F4</f>
        <v>3528.6458333333335</v>
      </c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25">
      <c r="A5" s="140">
        <v>3</v>
      </c>
      <c r="B5" s="139" t="s">
        <v>171</v>
      </c>
      <c r="C5" s="140">
        <v>4</v>
      </c>
      <c r="D5" s="140">
        <v>2</v>
      </c>
      <c r="E5" s="141">
        <v>2</v>
      </c>
      <c r="F5" s="155">
        <f>D5*(C5*30 +E5*30)/60</f>
        <v>6</v>
      </c>
      <c r="G5" s="140" t="s">
        <v>152</v>
      </c>
      <c r="H5" s="142">
        <v>42135</v>
      </c>
      <c r="I5" s="69">
        <v>42139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3">
      <c r="A6" s="140">
        <v>4</v>
      </c>
      <c r="B6" s="139" t="s">
        <v>145</v>
      </c>
      <c r="C6" s="140">
        <v>10</v>
      </c>
      <c r="D6" s="140">
        <v>3</v>
      </c>
      <c r="E6" s="141">
        <v>4</v>
      </c>
      <c r="F6" s="155">
        <f>D6*(C6*30 +E6*30)/60</f>
        <v>21</v>
      </c>
      <c r="G6" s="140" t="s">
        <v>152</v>
      </c>
      <c r="H6" s="142">
        <v>42135</v>
      </c>
      <c r="I6" s="69">
        <v>42146</v>
      </c>
      <c r="J6" s="140" t="s">
        <v>90</v>
      </c>
      <c r="K6" s="140" t="s">
        <v>10</v>
      </c>
      <c r="L6" s="143">
        <f t="shared" ref="L6:L13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">
      <c r="A7" s="146">
        <v>5</v>
      </c>
      <c r="B7" s="147" t="s">
        <v>146</v>
      </c>
      <c r="C7" s="146"/>
      <c r="D7" s="146"/>
      <c r="E7" s="148"/>
      <c r="F7" s="146"/>
      <c r="G7" s="146" t="s">
        <v>152</v>
      </c>
      <c r="H7" s="149"/>
      <c r="I7" s="149"/>
      <c r="J7" s="146" t="s">
        <v>90</v>
      </c>
      <c r="K7" s="146" t="s">
        <v>10</v>
      </c>
      <c r="L7" s="150">
        <f t="shared" si="0"/>
        <v>0</v>
      </c>
      <c r="M7" s="151"/>
      <c r="N7" s="151"/>
      <c r="Q7" s="160"/>
      <c r="R7" s="161"/>
    </row>
    <row r="8" spans="1:18" ht="30" customHeight="1" x14ac:dyDescent="0.25">
      <c r="A8" s="140">
        <v>6</v>
      </c>
      <c r="B8" s="162" t="s">
        <v>135</v>
      </c>
      <c r="C8" s="140"/>
      <c r="D8" s="140"/>
      <c r="E8" s="163"/>
      <c r="F8" s="140">
        <v>2</v>
      </c>
      <c r="G8" s="140" t="s">
        <v>152</v>
      </c>
      <c r="H8" s="69">
        <v>42135</v>
      </c>
      <c r="I8" s="69">
        <v>42139</v>
      </c>
      <c r="J8" s="61" t="s">
        <v>155</v>
      </c>
      <c r="K8" s="61"/>
      <c r="L8" s="143">
        <f t="shared" si="0"/>
        <v>14114.583333333334</v>
      </c>
      <c r="M8" s="165"/>
      <c r="N8" s="142">
        <v>42079</v>
      </c>
      <c r="O8" s="156">
        <v>42084</v>
      </c>
    </row>
    <row r="9" spans="1:18" ht="30" customHeight="1" x14ac:dyDescent="0.3">
      <c r="A9" s="140">
        <v>7</v>
      </c>
      <c r="B9" s="162" t="s">
        <v>143</v>
      </c>
      <c r="C9" s="140"/>
      <c r="D9" s="140"/>
      <c r="E9" s="140"/>
      <c r="F9" s="140">
        <v>2</v>
      </c>
      <c r="G9" s="140" t="s">
        <v>152</v>
      </c>
      <c r="H9" s="69">
        <v>42135</v>
      </c>
      <c r="I9" s="69">
        <v>42139</v>
      </c>
      <c r="J9" s="61" t="s">
        <v>155</v>
      </c>
      <c r="K9" s="61" t="s">
        <v>157</v>
      </c>
      <c r="L9" s="143">
        <f t="shared" si="0"/>
        <v>14114.583333333334</v>
      </c>
      <c r="M9" s="151"/>
      <c r="N9" s="166">
        <v>42086</v>
      </c>
      <c r="O9" s="164">
        <v>42091</v>
      </c>
    </row>
    <row r="10" spans="1:18" ht="30" customHeight="1" x14ac:dyDescent="0.25">
      <c r="A10" s="140">
        <v>8</v>
      </c>
      <c r="B10" s="162" t="s">
        <v>128</v>
      </c>
      <c r="C10" s="140"/>
      <c r="D10" s="140"/>
      <c r="E10" s="140"/>
      <c r="F10" s="140">
        <v>2</v>
      </c>
      <c r="G10" s="140" t="s">
        <v>152</v>
      </c>
      <c r="H10" s="69">
        <v>42139</v>
      </c>
      <c r="I10" s="69">
        <v>42143</v>
      </c>
      <c r="J10" s="61" t="s">
        <v>155</v>
      </c>
      <c r="K10" s="61" t="s">
        <v>156</v>
      </c>
      <c r="L10" s="143">
        <f t="shared" si="0"/>
        <v>14114.583333333334</v>
      </c>
      <c r="M10" s="151"/>
      <c r="N10" s="166">
        <v>42093</v>
      </c>
      <c r="O10" s="164">
        <v>42098</v>
      </c>
    </row>
    <row r="11" spans="1:18" ht="30" customHeight="1" x14ac:dyDescent="0.25">
      <c r="A11" s="140">
        <v>9</v>
      </c>
      <c r="B11" s="162" t="s">
        <v>137</v>
      </c>
      <c r="C11" s="140">
        <v>5</v>
      </c>
      <c r="D11" s="140">
        <v>10</v>
      </c>
      <c r="E11" s="140">
        <v>0</v>
      </c>
      <c r="F11" s="56">
        <f>40*C11</f>
        <v>200</v>
      </c>
      <c r="G11" s="140" t="s">
        <v>152</v>
      </c>
      <c r="H11" s="69">
        <v>42135</v>
      </c>
      <c r="I11" s="69">
        <v>42151</v>
      </c>
      <c r="J11" s="61" t="s">
        <v>70</v>
      </c>
      <c r="K11" s="61" t="s">
        <v>157</v>
      </c>
      <c r="L11" s="143">
        <f t="shared" si="0"/>
        <v>1411458.3333333335</v>
      </c>
      <c r="M11" s="151"/>
      <c r="N11" s="166">
        <v>42100</v>
      </c>
      <c r="O11" s="164">
        <v>42105</v>
      </c>
    </row>
    <row r="12" spans="1:18" ht="30" customHeight="1" x14ac:dyDescent="0.3">
      <c r="A12" s="140">
        <v>10</v>
      </c>
      <c r="B12" s="162" t="s">
        <v>130</v>
      </c>
      <c r="C12" s="140"/>
      <c r="D12" s="140"/>
      <c r="E12" s="140"/>
      <c r="F12" s="140">
        <v>3</v>
      </c>
      <c r="G12" s="140" t="s">
        <v>152</v>
      </c>
      <c r="H12" s="69">
        <v>42143</v>
      </c>
      <c r="I12" s="52">
        <v>42152</v>
      </c>
      <c r="J12" s="61" t="s">
        <v>161</v>
      </c>
      <c r="K12" s="61" t="s">
        <v>157</v>
      </c>
      <c r="L12" s="143">
        <f t="shared" si="0"/>
        <v>21171.875</v>
      </c>
      <c r="M12" s="151"/>
      <c r="N12" s="166">
        <v>42107</v>
      </c>
      <c r="O12" s="164">
        <v>42112</v>
      </c>
      <c r="R12" s="199">
        <f>O4*7</f>
        <v>11856250</v>
      </c>
    </row>
    <row r="13" spans="1:18" ht="30" customHeight="1" x14ac:dyDescent="0.3">
      <c r="A13" s="140">
        <v>11</v>
      </c>
      <c r="B13" s="162" t="s">
        <v>131</v>
      </c>
      <c r="C13" s="140"/>
      <c r="D13" s="140"/>
      <c r="E13" s="140"/>
      <c r="F13" s="140">
        <v>3</v>
      </c>
      <c r="G13" s="140" t="s">
        <v>152</v>
      </c>
      <c r="H13" s="69">
        <v>42143</v>
      </c>
      <c r="I13" s="52">
        <v>42152</v>
      </c>
      <c r="J13" s="61" t="s">
        <v>103</v>
      </c>
      <c r="K13" s="61" t="s">
        <v>10</v>
      </c>
      <c r="L13" s="143">
        <f t="shared" si="0"/>
        <v>21171.875</v>
      </c>
      <c r="M13" s="151"/>
      <c r="N13" s="166">
        <v>42114</v>
      </c>
      <c r="O13" s="164">
        <v>42119</v>
      </c>
    </row>
    <row r="14" spans="1:18" ht="30" customHeight="1" x14ac:dyDescent="0.25">
      <c r="A14" s="146">
        <v>12</v>
      </c>
      <c r="B14" s="147" t="s">
        <v>147</v>
      </c>
      <c r="C14" s="146">
        <v>5</v>
      </c>
      <c r="D14" s="146">
        <v>5</v>
      </c>
      <c r="E14" s="148">
        <v>5</v>
      </c>
      <c r="F14" s="146">
        <f>D14*(C14*30 +E14*30)/60</f>
        <v>25</v>
      </c>
      <c r="G14" s="146" t="s">
        <v>152</v>
      </c>
      <c r="H14" s="132">
        <v>42152</v>
      </c>
      <c r="I14" s="132">
        <v>42153</v>
      </c>
      <c r="J14" s="146" t="s">
        <v>90</v>
      </c>
      <c r="K14" s="146" t="s">
        <v>10</v>
      </c>
      <c r="L14" s="150">
        <f>$O$6*F14</f>
        <v>176432.29166666669</v>
      </c>
      <c r="M14" s="151"/>
      <c r="N14" s="166">
        <v>42121</v>
      </c>
      <c r="O14" s="164">
        <v>42126</v>
      </c>
    </row>
    <row r="15" spans="1:18" ht="30" customHeight="1" x14ac:dyDescent="0.25">
      <c r="K15" s="167" t="s">
        <v>163</v>
      </c>
      <c r="L15" s="168">
        <f>SUM(L1:L14)</f>
        <v>1870182.291666667</v>
      </c>
      <c r="M15" s="151"/>
      <c r="N15" s="166">
        <v>42128</v>
      </c>
      <c r="O15" s="164">
        <v>42133</v>
      </c>
    </row>
    <row r="16" spans="1:18" ht="30" customHeight="1" x14ac:dyDescent="0.25">
      <c r="A16" s="171"/>
      <c r="B16" s="172"/>
      <c r="C16" s="171"/>
      <c r="D16" s="171"/>
      <c r="E16" s="173"/>
      <c r="F16" s="171"/>
      <c r="G16" s="171"/>
      <c r="H16" s="174"/>
      <c r="I16" s="174"/>
      <c r="J16" s="171"/>
      <c r="K16" s="171"/>
      <c r="L16" s="175"/>
      <c r="M16" s="176"/>
      <c r="N16" s="177">
        <v>42135</v>
      </c>
      <c r="O16" s="156">
        <v>42140</v>
      </c>
    </row>
    <row r="17" spans="1:15" x14ac:dyDescent="0.25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8">
        <v>42142</v>
      </c>
      <c r="O17" s="164">
        <v>42147</v>
      </c>
    </row>
    <row r="18" spans="1:15" x14ac:dyDescent="0.25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42149</v>
      </c>
      <c r="O18" s="164">
        <v>42154</v>
      </c>
    </row>
    <row r="19" spans="1:15" x14ac:dyDescent="0.25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6"/>
    </row>
    <row r="20" spans="1:15" ht="15.75" thickBot="1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6" thickBot="1" x14ac:dyDescent="0.35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9" t="s">
        <v>77</v>
      </c>
      <c r="O21" s="2" t="s">
        <v>71</v>
      </c>
    </row>
    <row r="22" spans="1:15" x14ac:dyDescent="0.2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80" t="s">
        <v>70</v>
      </c>
      <c r="O22" s="145" t="s">
        <v>72</v>
      </c>
    </row>
    <row r="23" spans="1:15" ht="15" customHeight="1" x14ac:dyDescent="0.3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1" t="s">
        <v>74</v>
      </c>
      <c r="O23" s="169" t="s">
        <v>73</v>
      </c>
    </row>
    <row r="24" spans="1:15" x14ac:dyDescent="0.3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76</v>
      </c>
      <c r="O24" s="169" t="s">
        <v>75</v>
      </c>
    </row>
    <row r="25" spans="1:15" ht="15.6" thickBot="1" x14ac:dyDescent="0.35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2" t="s">
        <v>84</v>
      </c>
      <c r="O25" s="170" t="s">
        <v>83</v>
      </c>
    </row>
    <row r="26" spans="1:15" ht="27" customHeight="1" x14ac:dyDescent="0.2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76"/>
    </row>
    <row r="27" spans="1:15" x14ac:dyDescent="0.25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25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2">
      <c r="A29" s="171"/>
      <c r="B29" s="172"/>
      <c r="C29" s="171"/>
      <c r="D29" s="171"/>
      <c r="E29" s="18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5"/>
      <c r="M30" s="176"/>
      <c r="N30" s="176"/>
    </row>
    <row r="31" spans="1:15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25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ht="66" customHeight="1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x14ac:dyDescent="0.3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3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4"/>
      <c r="M37" s="176"/>
      <c r="N37" s="176"/>
    </row>
    <row r="38" spans="1:14" x14ac:dyDescent="0.3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6"/>
      <c r="N38" s="176"/>
    </row>
    <row r="39" spans="1:14" x14ac:dyDescent="0.3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3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3">
      <c r="A41" s="171"/>
      <c r="N41" s="176"/>
    </row>
    <row r="42" spans="1:14" x14ac:dyDescent="0.3">
      <c r="A42" s="171"/>
      <c r="N42" s="176"/>
    </row>
    <row r="43" spans="1:14" x14ac:dyDescent="0.3">
      <c r="A43" s="171"/>
      <c r="N43" s="176"/>
    </row>
    <row r="44" spans="1:14" x14ac:dyDescent="0.3">
      <c r="A44" s="171"/>
      <c r="N44" s="176"/>
    </row>
    <row r="45" spans="1:14" x14ac:dyDescent="0.3">
      <c r="A45" s="171"/>
      <c r="N45" s="176"/>
    </row>
    <row r="46" spans="1:14" x14ac:dyDescent="0.3">
      <c r="A46" s="171"/>
      <c r="N46" s="176"/>
    </row>
    <row r="47" spans="1:14" x14ac:dyDescent="0.3">
      <c r="A47" s="171"/>
      <c r="N47" s="176"/>
    </row>
    <row r="48" spans="1:14" x14ac:dyDescent="0.3">
      <c r="A48" s="171"/>
      <c r="N48" s="176"/>
    </row>
    <row r="49" spans="1:14" x14ac:dyDescent="0.3">
      <c r="A49" s="171"/>
      <c r="N49" s="176"/>
    </row>
    <row r="50" spans="1:14" x14ac:dyDescent="0.3">
      <c r="A50" s="171"/>
      <c r="N50" s="176"/>
    </row>
    <row r="51" spans="1:14" x14ac:dyDescent="0.3">
      <c r="A51" s="171"/>
      <c r="N51" s="176"/>
    </row>
    <row r="52" spans="1:14" x14ac:dyDescent="0.3">
      <c r="A52" s="171"/>
      <c r="N52" s="176"/>
    </row>
    <row r="53" spans="1:14" x14ac:dyDescent="0.3">
      <c r="A53" s="171"/>
      <c r="N53" s="176"/>
    </row>
    <row r="54" spans="1:14" x14ac:dyDescent="0.3">
      <c r="A54" s="171"/>
      <c r="N54" s="176"/>
    </row>
    <row r="55" spans="1:14" x14ac:dyDescent="0.3">
      <c r="A55" s="171"/>
      <c r="N55" s="176"/>
    </row>
    <row r="56" spans="1:14" x14ac:dyDescent="0.3">
      <c r="A56" s="171"/>
      <c r="N56" s="176"/>
    </row>
    <row r="57" spans="1:14" x14ac:dyDescent="0.3">
      <c r="A57" s="171"/>
      <c r="N57" s="176"/>
    </row>
    <row r="58" spans="1:14" x14ac:dyDescent="0.3">
      <c r="A58" s="171"/>
      <c r="N58" s="176"/>
    </row>
    <row r="59" spans="1:14" x14ac:dyDescent="0.3">
      <c r="A59" s="171"/>
      <c r="N59" s="176"/>
    </row>
    <row r="60" spans="1:14" x14ac:dyDescent="0.3">
      <c r="A60" s="171"/>
      <c r="N60" s="176"/>
    </row>
    <row r="61" spans="1:14" x14ac:dyDescent="0.3">
      <c r="A61" s="171"/>
      <c r="N61" s="176"/>
    </row>
    <row r="62" spans="1:14" x14ac:dyDescent="0.3">
      <c r="A62" s="171"/>
      <c r="N62" s="176"/>
    </row>
    <row r="63" spans="1:14" x14ac:dyDescent="0.3">
      <c r="A63" s="171"/>
      <c r="N63" s="176"/>
    </row>
    <row r="64" spans="1:14" x14ac:dyDescent="0.3">
      <c r="A64" s="171"/>
      <c r="N64" s="176"/>
    </row>
    <row r="65" spans="1:14" x14ac:dyDescent="0.3">
      <c r="A65" s="171"/>
      <c r="N65" s="176"/>
    </row>
    <row r="66" spans="1:14" x14ac:dyDescent="0.3">
      <c r="A66" s="171"/>
      <c r="N66" s="176"/>
    </row>
    <row r="67" spans="1:14" x14ac:dyDescent="0.3">
      <c r="A67" s="171"/>
      <c r="N67" s="176"/>
    </row>
    <row r="68" spans="1:14" x14ac:dyDescent="0.3">
      <c r="A68" s="171"/>
      <c r="N68" s="176"/>
    </row>
    <row r="69" spans="1:14" x14ac:dyDescent="0.3">
      <c r="A69" s="171"/>
      <c r="N69" s="176"/>
    </row>
    <row r="70" spans="1:14" x14ac:dyDescent="0.3">
      <c r="A70" s="171"/>
      <c r="N70" s="176"/>
    </row>
    <row r="71" spans="1:14" x14ac:dyDescent="0.3">
      <c r="A71" s="171"/>
      <c r="N71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2015-03-08T23:15:22Z</dcterms:created>
  <dcterms:modified xsi:type="dcterms:W3CDTF">2015-04-22T22:07:36Z</dcterms:modified>
</cp:coreProperties>
</file>